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BW34" i="9"/>
  <c r="E43" i="9"/>
  <c r="E42" i="9"/>
  <c r="C42" i="9"/>
  <c r="E41" i="9"/>
  <c r="E40" i="9"/>
  <c r="C40" i="9"/>
  <c r="E39" i="9"/>
  <c r="E38" i="9"/>
  <c r="C38" i="9"/>
  <c r="E37" i="9"/>
  <c r="E36" i="9"/>
  <c r="E35" i="9"/>
  <c r="E34" i="9"/>
  <c r="C34" i="9"/>
  <c r="C39" i="9"/>
  <c r="C41" i="9"/>
  <c r="C43" i="9"/>
  <c r="U37" i="9"/>
  <c r="U38" i="9"/>
  <c r="U39" i="9"/>
  <c r="U40" i="9"/>
  <c r="U41" i="9"/>
  <c r="U42" i="9"/>
  <c r="U43" i="9"/>
  <c r="AM36" i="9"/>
  <c r="AM37" i="9"/>
  <c r="AM38" i="9"/>
  <c r="AM39" i="9"/>
  <c r="AM40" i="9"/>
  <c r="AM41" i="9"/>
  <c r="AM42" i="9"/>
  <c r="AM43" i="9"/>
  <c r="BE36" i="9"/>
  <c r="CO36" i="9"/>
  <c r="BE37" i="9"/>
  <c r="CO37" i="9"/>
  <c r="BE38" i="9"/>
  <c r="CO38" i="9"/>
  <c r="BE39" i="9"/>
  <c r="CO39" i="9"/>
  <c r="BE40" i="9"/>
  <c r="CO40" i="9"/>
  <c r="BE41" i="9"/>
  <c r="CO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c r="C36" i="9"/>
  <c r="C37" i="9"/>
  <c r="BW35" i="9"/>
  <c r="BW36" i="9"/>
  <c r="BW37" i="9"/>
  <c r="BW38" i="9"/>
  <c r="BW39" i="9"/>
  <c r="BW40" i="9"/>
  <c r="BW41" i="9"/>
  <c r="BW42" i="9"/>
  <c r="BW43" i="9"/>
  <c r="U34" i="9"/>
  <c r="U35" i="9"/>
  <c r="U36" i="9"/>
  <c r="AM34" i="9"/>
  <c r="BE34" i="9"/>
  <c r="BE35" i="9"/>
  <c r="AM35" i="9"/>
  <c r="CO34" i="9"/>
  <c r="CO35" i="9"/>
</calcChain>
</file>

<file path=xl/sharedStrings.xml><?xml version="1.0" encoding="utf-8"?>
<sst xmlns="http://schemas.openxmlformats.org/spreadsheetml/2006/main" count="971" uniqueCount="602">
  <si>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</si>
  <si>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</si>
  <si>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</si>
  <si>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</si>
  <si>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</si>
  <si>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</si>
  <si>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</si>
  <si>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</si>
  <si>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</si>
  <si>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</si>
  <si>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</si>
  <si>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3"/>
  </si>
  <si>
    <t>人件費及び人件費に準ずる費用</t>
    <rPh sb="0" eb="3">
      <t>ジンケンヒ</t>
    </rPh>
    <rPh sb="3" eb="4">
      <t>オヨ</t>
    </rPh>
    <rPh sb="5" eb="8">
      <t>ジンケンヒ</t>
    </rPh>
    <rPh sb="9" eb="10">
      <t>ジュン</t>
    </rPh>
    <rPh sb="12" eb="14">
      <t>ヒヨウ</t>
    </rPh>
    <phoneticPr fontId="23"/>
  </si>
  <si>
    <t>当該団体決算額
（千円）</t>
    <rPh sb="0" eb="2">
      <t>トウガイ</t>
    </rPh>
    <rPh sb="2" eb="4">
      <t>ダンタイ</t>
    </rPh>
    <rPh sb="4" eb="6">
      <t>ケッサン</t>
    </rPh>
    <rPh sb="6" eb="7">
      <t>ガク</t>
    </rPh>
    <rPh sb="9" eb="11">
      <t>センエン</t>
    </rPh>
    <phoneticPr fontId="23"/>
  </si>
  <si>
    <t>人口1人当たり決算額</t>
    <rPh sb="0" eb="2">
      <t>ジンコウ</t>
    </rPh>
    <rPh sb="2" eb="4">
      <t>ヒトリ</t>
    </rPh>
    <rPh sb="4" eb="5">
      <t>ア</t>
    </rPh>
    <rPh sb="7" eb="9">
      <t>ケッサン</t>
    </rPh>
    <rPh sb="9" eb="10">
      <t>ガク</t>
    </rPh>
    <phoneticPr fontId="23"/>
  </si>
  <si>
    <t>当該団体（円）</t>
    <rPh sb="0" eb="2">
      <t>トウガイ</t>
    </rPh>
    <rPh sb="2" eb="4">
      <t>ダンタイ</t>
    </rPh>
    <rPh sb="5" eb="6">
      <t>エン</t>
    </rPh>
    <phoneticPr fontId="23"/>
  </si>
  <si>
    <t>類似団体平均（円）</t>
    <rPh sb="0" eb="2">
      <t>ルイジ</t>
    </rPh>
    <rPh sb="2" eb="4">
      <t>ダンタイ</t>
    </rPh>
    <rPh sb="4" eb="6">
      <t>ヘイキン</t>
    </rPh>
    <rPh sb="7" eb="8">
      <t>エン</t>
    </rPh>
    <phoneticPr fontId="23"/>
  </si>
  <si>
    <t>対比（％）</t>
    <rPh sb="0" eb="2">
      <t>タイヒ</t>
    </rPh>
    <phoneticPr fontId="23"/>
  </si>
  <si>
    <t>人件費</t>
    <rPh sb="0" eb="3">
      <t>ジンケンヒ</t>
    </rPh>
    <phoneticPr fontId="23"/>
  </si>
  <si>
    <t>賃金（物件費）</t>
    <rPh sb="0" eb="2">
      <t>チンギン</t>
    </rPh>
    <rPh sb="3" eb="5">
      <t>ブッケン</t>
    </rPh>
    <rPh sb="5" eb="6">
      <t>ヒ</t>
    </rPh>
    <phoneticPr fontId="23"/>
  </si>
  <si>
    <t>一部事務組合負担金（補助費等）</t>
    <rPh sb="0" eb="2">
      <t>イチブ</t>
    </rPh>
    <rPh sb="2" eb="4">
      <t>ジム</t>
    </rPh>
    <rPh sb="4" eb="6">
      <t>クミアイ</t>
    </rPh>
    <rPh sb="6" eb="9">
      <t>フタンキン</t>
    </rPh>
    <rPh sb="10" eb="13">
      <t>ホジョヒ</t>
    </rPh>
    <rPh sb="13" eb="14">
      <t>トウ</t>
    </rPh>
    <phoneticPr fontId="2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</si>
  <si>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</si>
  <si>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</si>
  <si>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</si>
  <si>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3"/>
  </si>
  <si>
    <t>▲退職金</t>
    <rPh sb="1" eb="3">
      <t>タイショク</t>
    </rPh>
    <rPh sb="3" eb="4">
      <t>キン</t>
    </rPh>
    <phoneticPr fontId="23"/>
  </si>
  <si>
    <t>参考</t>
    <rPh sb="0" eb="2">
      <t>サンコウ</t>
    </rPh>
    <phoneticPr fontId="23"/>
  </si>
  <si>
    <t>当該団体</t>
    <rPh sb="0" eb="2">
      <t>トウガイ</t>
    </rPh>
    <rPh sb="2" eb="4">
      <t>ダンタイ</t>
    </rPh>
    <phoneticPr fontId="23"/>
  </si>
  <si>
    <t>類似団体平均</t>
    <rPh sb="0" eb="2">
      <t>ルイジ</t>
    </rPh>
    <rPh sb="2" eb="4">
      <t>ダンタイ</t>
    </rPh>
    <rPh sb="4" eb="6">
      <t>ヘイキン</t>
    </rPh>
    <phoneticPr fontId="23"/>
  </si>
  <si>
    <t>対比（差引）</t>
    <rPh sb="0" eb="2">
      <t>タイヒ</t>
    </rPh>
    <rPh sb="3" eb="5">
      <t>サシヒキ</t>
    </rPh>
    <phoneticPr fontId="23"/>
  </si>
  <si>
    <t>人口1,000人当たり職員数（人）</t>
    <rPh sb="0" eb="2">
      <t>ジンコウ</t>
    </rPh>
    <rPh sb="7" eb="8">
      <t>ニン</t>
    </rPh>
    <rPh sb="8" eb="9">
      <t>ア</t>
    </rPh>
    <rPh sb="11" eb="14">
      <t>ショクインスウ</t>
    </rPh>
    <rPh sb="15" eb="16">
      <t>ヒト</t>
    </rPh>
    <phoneticPr fontId="23"/>
  </si>
  <si>
    <t>ラスパイレス指数</t>
    <rPh sb="6" eb="8">
      <t>シスウ</t>
    </rPh>
    <phoneticPr fontId="24"/>
  </si>
  <si>
    <t>（注）住民基本台帳法の改正により、平成25年3月31日現在の住民基本台帳登載人口については、外国人住民を含む。（公債費及び普通建設事業費についても同様）</t>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</si>
  <si>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</si>
  <si>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</si>
  <si>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3"/>
  </si>
  <si>
    <t>積立不足額を考慮して算定した額</t>
    <rPh sb="0" eb="1">
      <t>ツ</t>
    </rPh>
    <rPh sb="1" eb="2">
      <t>タ</t>
    </rPh>
    <rPh sb="2" eb="5">
      <t>フソクガク</t>
    </rPh>
    <rPh sb="6" eb="8">
      <t>コウリョ</t>
    </rPh>
    <rPh sb="10" eb="12">
      <t>サンテイ</t>
    </rPh>
    <rPh sb="14" eb="15">
      <t>ガク</t>
    </rPh>
    <phoneticPr fontId="28"/>
  </si>
  <si>
    <t>公営企業に要する経費の財源とする地方債の償還の財源に
充てたと認められる繰入金</t>
    <phoneticPr fontId="23"/>
  </si>
  <si>
    <t>一部事務組合等の起こした地方債に充てたと認められる
補助金又は負担金</t>
    <phoneticPr fontId="23"/>
  </si>
  <si>
    <t>公債費に準ずる債務負担行為に係るもの</t>
    <phoneticPr fontId="23"/>
  </si>
  <si>
    <t>※平成25年度中に市町村合併した団体で、合併前の団体ごとの決算に基づく実質公債費比率を算出していない団体については、グラフを表記しない。</t>
    <phoneticPr fontId="23"/>
  </si>
  <si>
    <t>（参考）　普通建設事業費の分析</t>
    <rPh sb="1" eb="3">
      <t>サンコウ</t>
    </rPh>
    <rPh sb="5" eb="7">
      <t>フツウ</t>
    </rPh>
    <rPh sb="7" eb="9">
      <t>ケンセツ</t>
    </rPh>
    <rPh sb="9" eb="11">
      <t>ジギョウ</t>
    </rPh>
    <rPh sb="11" eb="12">
      <t>ヒ</t>
    </rPh>
    <rPh sb="13" eb="15">
      <t>ブンセキ</t>
    </rPh>
    <phoneticPr fontId="23"/>
  </si>
  <si>
    <t>普通建設事業費</t>
    <rPh sb="0" eb="2">
      <t>フツウ</t>
    </rPh>
    <rPh sb="2" eb="4">
      <t>ケンセツ</t>
    </rPh>
    <rPh sb="4" eb="7">
      <t>ジギョウヒ</t>
    </rPh>
    <phoneticPr fontId="23"/>
  </si>
  <si>
    <t>人口１人当たり決算額</t>
    <rPh sb="0" eb="2">
      <t>ジンコウ</t>
    </rPh>
    <rPh sb="2" eb="4">
      <t>ヒトリ</t>
    </rPh>
    <rPh sb="4" eb="5">
      <t>ア</t>
    </rPh>
    <rPh sb="7" eb="10">
      <t>ケッサンガク</t>
    </rPh>
    <phoneticPr fontId="23"/>
  </si>
  <si>
    <t>当該団体(円)</t>
    <rPh sb="0" eb="2">
      <t>トウガイ</t>
    </rPh>
    <rPh sb="2" eb="4">
      <t>ダンタイ</t>
    </rPh>
    <rPh sb="5" eb="6">
      <t>エン</t>
    </rPh>
    <phoneticPr fontId="23"/>
  </si>
  <si>
    <t>増減率(%)(A)</t>
    <rPh sb="0" eb="3">
      <t>ゾウゲンリツ</t>
    </rPh>
    <phoneticPr fontId="23"/>
  </si>
  <si>
    <t>類似団体平均(円)</t>
    <rPh sb="0" eb="2">
      <t>ルイジ</t>
    </rPh>
    <rPh sb="2" eb="4">
      <t>ダンタイ</t>
    </rPh>
    <rPh sb="4" eb="6">
      <t>ヘイキン</t>
    </rPh>
    <rPh sb="7" eb="8">
      <t>エン</t>
    </rPh>
    <phoneticPr fontId="23"/>
  </si>
  <si>
    <t>増減率(%)(B)</t>
    <rPh sb="0" eb="3">
      <t>ゾウゲンリツ</t>
    </rPh>
    <phoneticPr fontId="23"/>
  </si>
  <si>
    <t>うち単独分</t>
    <rPh sb="2" eb="4">
      <t>タンドク</t>
    </rPh>
    <rPh sb="4" eb="5">
      <t>ブン</t>
    </rPh>
    <phoneticPr fontId="23"/>
  </si>
  <si>
    <t xml:space="preserve"> 過去５年間平均</t>
    <rPh sb="1" eb="3">
      <t>カコ</t>
    </rPh>
    <rPh sb="4" eb="6">
      <t>ネンカン</t>
    </rPh>
    <rPh sb="6" eb="8">
      <t>ヘイキン</t>
    </rPh>
    <phoneticPr fontId="23"/>
  </si>
  <si>
    <t>類似団体内平均(円)</t>
    <rPh sb="0" eb="2">
      <t>ルイジ</t>
    </rPh>
    <rPh sb="2" eb="4">
      <t>ダンタイ</t>
    </rPh>
    <phoneticPr fontId="23"/>
  </si>
  <si>
    <t>H20</t>
  </si>
  <si>
    <t>H21</t>
  </si>
  <si>
    <t>H22</t>
  </si>
  <si>
    <t>H23</t>
  </si>
  <si>
    <t>H24</t>
  </si>
  <si>
    <t>▲ 1.36</t>
  </si>
  <si>
    <t>小諸市水道事業会計</t>
  </si>
  <si>
    <t>一般会計</t>
  </si>
  <si>
    <t>小諸市公共下水道事業会計</t>
  </si>
  <si>
    <t>小諸市介護保険事業特別会計</t>
  </si>
  <si>
    <t>小諸市国民健康保険事業特別会計</t>
  </si>
  <si>
    <t>小諸市住宅新築資金等貸付事業特別会計</t>
  </si>
  <si>
    <t>小諸市後期高齢者医療特別会計</t>
  </si>
  <si>
    <t>小諸市農業集落排水事業特別会計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</si>
  <si>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</si>
  <si>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</si>
  <si>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</si>
  <si>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</si>
  <si>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</si>
  <si>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</si>
  <si>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</si>
  <si>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</si>
  <si>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</si>
  <si>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</si>
  <si>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</si>
  <si>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</si>
  <si>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</si>
  <si>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</si>
  <si>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</si>
  <si>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</si>
  <si>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</si>
  <si>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</si>
  <si>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</si>
  <si>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</si>
  <si>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</si>
  <si>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</si>
  <si>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</si>
  <si>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</si>
  <si>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3"/>
  </si>
  <si>
    <t>区分</t>
    <rPh sb="0" eb="2">
      <t>クブン</t>
    </rPh>
    <phoneticPr fontId="23"/>
  </si>
  <si>
    <t>年度</t>
    <rPh sb="0" eb="2">
      <t>ネンド</t>
    </rPh>
    <phoneticPr fontId="23"/>
  </si>
  <si>
    <t>財政調整基金残高</t>
    <rPh sb="0" eb="2">
      <t>ザイセイ</t>
    </rPh>
    <rPh sb="2" eb="4">
      <t>チョウセイ</t>
    </rPh>
    <rPh sb="4" eb="6">
      <t>キキン</t>
    </rPh>
    <rPh sb="6" eb="8">
      <t>ザンダカ</t>
    </rPh>
    <phoneticPr fontId="23"/>
  </si>
  <si>
    <t>実質収支額</t>
    <rPh sb="0" eb="2">
      <t>ジッシツ</t>
    </rPh>
    <rPh sb="2" eb="4">
      <t>シュウシ</t>
    </rPh>
    <rPh sb="4" eb="5">
      <t>ガク</t>
    </rPh>
    <phoneticPr fontId="23"/>
  </si>
  <si>
    <t>実質単年度収支</t>
    <rPh sb="0" eb="2">
      <t>ジッシツ</t>
    </rPh>
    <rPh sb="2" eb="5">
      <t>タンネンド</t>
    </rPh>
    <rPh sb="5" eb="7">
      <t>シュウシ</t>
    </rPh>
    <phoneticPr fontId="23"/>
  </si>
  <si>
    <t>標準財政規模比（％）</t>
    <phoneticPr fontId="23"/>
  </si>
  <si>
    <t>会計</t>
    <rPh sb="0" eb="2">
      <t>カイケイ</t>
    </rPh>
    <phoneticPr fontId="23"/>
  </si>
  <si>
    <t>年度</t>
    <rPh sb="0" eb="2">
      <t>ネンド</t>
    </rPh>
    <phoneticPr fontId="23"/>
  </si>
  <si>
    <t>※平成25年度中に市町村合併した団体で、合併前の団体ごとの決算に基づく連結実質赤字比率を算出していない団体については、グラフを表記しない。</t>
    <phoneticPr fontId="23"/>
  </si>
  <si>
    <t>（百万円）</t>
    <rPh sb="1" eb="2">
      <t>ヒャク</t>
    </rPh>
    <rPh sb="2" eb="4">
      <t>マンエン</t>
    </rPh>
    <phoneticPr fontId="23"/>
  </si>
  <si>
    <t>分子の構造</t>
    <rPh sb="0" eb="2">
      <t>ブンシ</t>
    </rPh>
    <rPh sb="3" eb="5">
      <t>コウゾウ</t>
    </rPh>
    <phoneticPr fontId="23"/>
  </si>
  <si>
    <t>元利償還金等(A)</t>
    <phoneticPr fontId="23"/>
  </si>
  <si>
    <t>減債基金積立不足算定額</t>
    <phoneticPr fontId="23"/>
  </si>
  <si>
    <t>満期一括償還地方債に係る年度割相当額</t>
    <phoneticPr fontId="23"/>
  </si>
  <si>
    <t>一時借入金の利子</t>
    <phoneticPr fontId="23"/>
  </si>
  <si>
    <t>算入公債費等(B)</t>
    <phoneticPr fontId="23"/>
  </si>
  <si>
    <t>算入公債費等</t>
    <phoneticPr fontId="23"/>
  </si>
  <si>
    <t>(A)－(B)</t>
    <phoneticPr fontId="23"/>
  </si>
  <si>
    <t>実質公債費比率の分子</t>
    <phoneticPr fontId="23"/>
  </si>
  <si>
    <t>※平成20年度決算の元利償還金は特定財源の額を控除しており、満期一括償還地方債に係る年度割相当額は減債基金積立不足算定額を含んでいる。</t>
    <phoneticPr fontId="23"/>
  </si>
  <si>
    <t>※平成21年度決算以降の算入公債費等は特定財源の額を含んでいる。</t>
    <phoneticPr fontId="23"/>
  </si>
  <si>
    <t>※平成25年度中に市町村合併した団体で、合併前の団体ごとの決算に基づく実質公債費比率を算出していない団体については、グラフを表記しない。</t>
    <phoneticPr fontId="23"/>
  </si>
  <si>
    <t>将来負担額(A)</t>
    <phoneticPr fontId="23"/>
  </si>
  <si>
    <t>充当可能財源等(B)</t>
    <phoneticPr fontId="23"/>
  </si>
  <si>
    <t>※平成25年度中に市町村合併した団体で、合併前の団体ごとの決算に基づく将来負担比率を算出していない団体については、グラフを表記しない。</t>
    <phoneticPr fontId="23"/>
  </si>
  <si>
    <t>実質収支額</t>
    <phoneticPr fontId="1"/>
  </si>
  <si>
    <t>財政調整基金残高</t>
    <phoneticPr fontId="23"/>
  </si>
  <si>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</si>
  <si>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</si>
  <si>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</si>
  <si>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3"/>
  </si>
  <si>
    <t>算入公債費等</t>
    <rPh sb="0" eb="2">
      <t>サンニュウ</t>
    </rPh>
    <rPh sb="2" eb="6">
      <t>コウサイヒトウ</t>
    </rPh>
    <phoneticPr fontId="23"/>
  </si>
  <si>
    <t>算入公債費等</t>
    <rPh sb="0" eb="2">
      <t>サンニュウ</t>
    </rPh>
    <rPh sb="2" eb="6">
      <t>コウサイヒトウ</t>
    </rPh>
    <phoneticPr fontId="1"/>
  </si>
  <si>
    <t>一時借入金の利子</t>
    <phoneticPr fontId="23"/>
  </si>
  <si>
    <t>債務負担行為に基づく支出額</t>
    <phoneticPr fontId="23"/>
  </si>
  <si>
    <t>組合等が起こした地方債の元利償還金に対する負担金等</t>
    <phoneticPr fontId="23"/>
  </si>
  <si>
    <t>公営企業債の元利償還金に対する繰入金</t>
    <phoneticPr fontId="23"/>
  </si>
  <si>
    <t>満期一括償還地方債に係る年度割相当額</t>
    <phoneticPr fontId="23"/>
  </si>
  <si>
    <t>減債基金積立不足算定額</t>
    <phoneticPr fontId="23"/>
  </si>
  <si>
    <t>元利償還金</t>
    <phoneticPr fontId="23"/>
  </si>
  <si>
    <t>将来負担額</t>
    <rPh sb="0" eb="2">
      <t>ショウライ</t>
    </rPh>
    <rPh sb="2" eb="4">
      <t>フタン</t>
    </rPh>
    <rPh sb="4" eb="5">
      <t>ガク</t>
    </rPh>
    <phoneticPr fontId="23"/>
  </si>
  <si>
    <t>充当可能財源等</t>
    <rPh sb="0" eb="2">
      <t>ジュウトウ</t>
    </rPh>
    <rPh sb="2" eb="4">
      <t>カノウ</t>
    </rPh>
    <rPh sb="4" eb="6">
      <t>ザイゲン</t>
    </rPh>
    <rPh sb="6" eb="7">
      <t>トウ</t>
    </rPh>
    <phoneticPr fontId="23"/>
  </si>
  <si>
    <t>将来負担比率の分子</t>
    <phoneticPr fontId="23"/>
  </si>
  <si>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</si>
  <si>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</si>
  <si>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</si>
  <si>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3"/>
  </si>
  <si>
    <t>総括表（市町村）</t>
    <rPh sb="0" eb="2">
      <t>ソウカツ</t>
    </rPh>
    <rPh sb="2" eb="3">
      <t>ヒョウ</t>
    </rPh>
    <rPh sb="4" eb="7">
      <t>シチョウソン</t>
    </rPh>
    <phoneticPr fontId="23"/>
  </si>
  <si>
    <t>都道府県名</t>
    <phoneticPr fontId="23"/>
  </si>
  <si>
    <t>長野県</t>
    <phoneticPr fontId="23"/>
  </si>
  <si>
    <t>市町村類型</t>
    <phoneticPr fontId="23"/>
  </si>
  <si>
    <t>Ⅰ－１</t>
    <phoneticPr fontId="23"/>
  </si>
  <si>
    <t>指定団体等の指定状況</t>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</si>
  <si>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</si>
  <si>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</si>
  <si>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</si>
  <si>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3"/>
  </si>
  <si>
    <t>歳入総額</t>
    <phoneticPr fontId="35"/>
  </si>
  <si>
    <t>実質収支比率</t>
    <rPh sb="0" eb="2">
      <t>ジッシツ</t>
    </rPh>
    <rPh sb="2" eb="4">
      <t>シュウシ</t>
    </rPh>
    <rPh sb="4" eb="6">
      <t>ヒリツ</t>
    </rPh>
    <phoneticPr fontId="23"/>
  </si>
  <si>
    <t>財政健全化等</t>
    <rPh sb="0" eb="2">
      <t>ザイセイ</t>
    </rPh>
    <rPh sb="2" eb="5">
      <t>ケンゼンカ</t>
    </rPh>
    <rPh sb="5" eb="6">
      <t>トウ</t>
    </rPh>
    <phoneticPr fontId="23"/>
  </si>
  <si>
    <t>×</t>
    <phoneticPr fontId="23"/>
  </si>
  <si>
    <t>歳出総額</t>
    <phoneticPr fontId="35"/>
  </si>
  <si>
    <t>経常収支比率</t>
    <rPh sb="0" eb="2">
      <t>ケイジョウ</t>
    </rPh>
    <rPh sb="2" eb="4">
      <t>シュウシ</t>
    </rPh>
    <rPh sb="4" eb="6">
      <t>ヒリツ</t>
    </rPh>
    <phoneticPr fontId="23"/>
  </si>
  <si>
    <t>市町村名</t>
    <rPh sb="0" eb="3">
      <t>シチョウソン</t>
    </rPh>
    <rPh sb="3" eb="4">
      <t>メイ</t>
    </rPh>
    <phoneticPr fontId="23"/>
  </si>
  <si>
    <t>小諸市</t>
    <phoneticPr fontId="23"/>
  </si>
  <si>
    <t>地方交付税種地</t>
    <rPh sb="0" eb="2">
      <t>チホウ</t>
    </rPh>
    <rPh sb="2" eb="5">
      <t>コウフゼイ</t>
    </rPh>
    <rPh sb="5" eb="6">
      <t>シュ</t>
    </rPh>
    <rPh sb="6" eb="7">
      <t>チ</t>
    </rPh>
    <phoneticPr fontId="23"/>
  </si>
  <si>
    <t>1-2</t>
    <phoneticPr fontId="23"/>
  </si>
  <si>
    <t>財源超過</t>
    <rPh sb="0" eb="2">
      <t>ザイゲン</t>
    </rPh>
    <rPh sb="2" eb="4">
      <t>チョウカ</t>
    </rPh>
    <phoneticPr fontId="23"/>
  </si>
  <si>
    <t>×</t>
    <phoneticPr fontId="23"/>
  </si>
  <si>
    <t>歳入歳出差引</t>
    <phoneticPr fontId="35"/>
  </si>
  <si>
    <t>　　(※1)</t>
    <phoneticPr fontId="23"/>
  </si>
  <si>
    <t>首都</t>
    <rPh sb="0" eb="2">
      <t>シュト</t>
    </rPh>
    <phoneticPr fontId="23"/>
  </si>
  <si>
    <t>×</t>
    <phoneticPr fontId="23"/>
  </si>
  <si>
    <t>翌年度に繰越すべき財源</t>
    <phoneticPr fontId="23"/>
  </si>
  <si>
    <t>標準財政規模</t>
    <rPh sb="0" eb="2">
      <t>ヒョウジュン</t>
    </rPh>
    <rPh sb="2" eb="4">
      <t>ザイセイ</t>
    </rPh>
    <rPh sb="4" eb="6">
      <t>キボ</t>
    </rPh>
    <phoneticPr fontId="23"/>
  </si>
  <si>
    <t>近畿</t>
    <rPh sb="0" eb="2">
      <t>キンキ</t>
    </rPh>
    <phoneticPr fontId="23"/>
  </si>
  <si>
    <t>実質収支</t>
    <phoneticPr fontId="35"/>
  </si>
  <si>
    <t>財政力指数</t>
    <rPh sb="0" eb="3">
      <t>ザイセイリョク</t>
    </rPh>
    <rPh sb="3" eb="5">
      <t>シスウ</t>
    </rPh>
    <phoneticPr fontId="23"/>
  </si>
  <si>
    <t>人口</t>
    <rPh sb="0" eb="2">
      <t>ジンコウ</t>
    </rPh>
    <phoneticPr fontId="23"/>
  </si>
  <si>
    <r>
      <t>22年国調</t>
    </r>
    <r>
      <rPr>
        <sz val="9"/>
        <color indexed="8"/>
        <rFont val="ＭＳ ゴシック"/>
        <family val="3"/>
        <charset val="128"/>
      </rPr>
      <t>(人)</t>
    </r>
    <rPh sb="2" eb="3">
      <t>ネン</t>
    </rPh>
    <rPh sb="3" eb="4">
      <t>コク</t>
    </rPh>
    <rPh sb="4" eb="5">
      <t>チョウ</t>
    </rPh>
    <phoneticPr fontId="23"/>
  </si>
  <si>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3"/>
  </si>
  <si>
    <t>中部</t>
    <rPh sb="0" eb="2">
      <t>チュウブ</t>
    </rPh>
    <phoneticPr fontId="23"/>
  </si>
  <si>
    <t>○</t>
    <phoneticPr fontId="23"/>
  </si>
  <si>
    <t>単年度収支</t>
    <phoneticPr fontId="35"/>
  </si>
  <si>
    <t>公債費負担比率</t>
    <rPh sb="0" eb="3">
      <t>コウサイヒ</t>
    </rPh>
    <rPh sb="3" eb="5">
      <t>フタン</t>
    </rPh>
    <rPh sb="5" eb="7">
      <t>ヒリツ</t>
    </rPh>
    <phoneticPr fontId="23"/>
  </si>
  <si>
    <r>
      <t>17年国調</t>
    </r>
    <r>
      <rPr>
        <sz val="9"/>
        <color indexed="8"/>
        <rFont val="ＭＳ ゴシック"/>
        <family val="3"/>
        <charset val="128"/>
      </rPr>
      <t>(人)</t>
    </r>
    <rPh sb="2" eb="3">
      <t>ネン</t>
    </rPh>
    <rPh sb="3" eb="4">
      <t>コク</t>
    </rPh>
    <rPh sb="4" eb="5">
      <t>チョウ</t>
    </rPh>
    <phoneticPr fontId="23"/>
  </si>
  <si>
    <t>過疎</t>
    <rPh sb="0" eb="2">
      <t>カソ</t>
    </rPh>
    <phoneticPr fontId="23"/>
  </si>
  <si>
    <t>×</t>
    <phoneticPr fontId="23"/>
  </si>
  <si>
    <t>積立金</t>
    <phoneticPr fontId="35"/>
  </si>
  <si>
    <t>健全化判断比率</t>
    <phoneticPr fontId="2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</si>
  <si>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3"/>
  </si>
  <si>
    <t>-3.3</t>
    <phoneticPr fontId="23"/>
  </si>
  <si>
    <t>山振</t>
    <rPh sb="0" eb="1">
      <t>ヤマ</t>
    </rPh>
    <rPh sb="1" eb="2">
      <t>フ</t>
    </rPh>
    <phoneticPr fontId="23"/>
  </si>
  <si>
    <t>繰上償還金</t>
    <phoneticPr fontId="35"/>
  </si>
  <si>
    <t>-</t>
    <phoneticPr fontId="23"/>
  </si>
  <si>
    <t>　実質赤字比率</t>
    <rPh sb="1" eb="3">
      <t>ジッシツ</t>
    </rPh>
    <rPh sb="3" eb="5">
      <t>アカジ</t>
    </rPh>
    <rPh sb="5" eb="7">
      <t>ヒリツ</t>
    </rPh>
    <phoneticPr fontId="23"/>
  </si>
  <si>
    <t>-</t>
    <phoneticPr fontId="23"/>
  </si>
  <si>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3"/>
  </si>
  <si>
    <t>25.03.31(人)</t>
    <phoneticPr fontId="23"/>
  </si>
  <si>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3"/>
  </si>
  <si>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3"/>
  </si>
  <si>
    <t>低開発</t>
    <rPh sb="0" eb="1">
      <t>テイ</t>
    </rPh>
    <rPh sb="1" eb="3">
      <t>カイハツ</t>
    </rPh>
    <phoneticPr fontId="23"/>
  </si>
  <si>
    <t>○</t>
    <phoneticPr fontId="23"/>
  </si>
  <si>
    <t>積立金取崩し額</t>
    <phoneticPr fontId="35"/>
  </si>
  <si>
    <t>-</t>
    <phoneticPr fontId="23"/>
  </si>
  <si>
    <t>　連結実質赤字比率</t>
    <rPh sb="1" eb="3">
      <t>レンケツ</t>
    </rPh>
    <rPh sb="3" eb="5">
      <t>ジッシツ</t>
    </rPh>
    <rPh sb="5" eb="7">
      <t>アカジ</t>
    </rPh>
    <rPh sb="7" eb="9">
      <t>ヒリツ</t>
    </rPh>
    <phoneticPr fontId="23"/>
  </si>
  <si>
    <t>-</t>
    <phoneticPr fontId="23"/>
  </si>
  <si>
    <t>うち日本人(人)</t>
    <phoneticPr fontId="23"/>
  </si>
  <si>
    <t>第1次</t>
    <rPh sb="0" eb="1">
      <t>ダイ</t>
    </rPh>
    <rPh sb="2" eb="3">
      <t>ジ</t>
    </rPh>
    <phoneticPr fontId="23"/>
  </si>
  <si>
    <t>指数表選定</t>
    <rPh sb="0" eb="2">
      <t>シスウ</t>
    </rPh>
    <rPh sb="2" eb="3">
      <t>ヒョウ</t>
    </rPh>
    <rPh sb="3" eb="5">
      <t>センテイ</t>
    </rPh>
    <phoneticPr fontId="23"/>
  </si>
  <si>
    <t>○</t>
    <phoneticPr fontId="23"/>
  </si>
  <si>
    <t>実質単年度収支</t>
    <phoneticPr fontId="35"/>
  </si>
  <si>
    <t>　実質公債費比率</t>
    <rPh sb="1" eb="3">
      <t>ジッシツ</t>
    </rPh>
    <rPh sb="3" eb="6">
      <t>コウサイヒ</t>
    </rPh>
    <rPh sb="6" eb="8">
      <t>ヒリツ</t>
    </rPh>
    <phoneticPr fontId="23"/>
  </si>
  <si>
    <t>24.03.31(人)</t>
    <phoneticPr fontId="23"/>
  </si>
  <si>
    <t>　将来負担比率</t>
    <rPh sb="1" eb="3">
      <t>ショウライ</t>
    </rPh>
    <rPh sb="3" eb="5">
      <t>フタン</t>
    </rPh>
    <rPh sb="5" eb="7">
      <t>ヒリツ</t>
    </rPh>
    <phoneticPr fontId="23"/>
  </si>
  <si>
    <t>-</t>
    <phoneticPr fontId="23"/>
  </si>
  <si>
    <t>うち日本人(人)</t>
    <phoneticPr fontId="23"/>
  </si>
  <si>
    <t>第2次</t>
    <rPh sb="0" eb="1">
      <t>ダイ</t>
    </rPh>
    <rPh sb="2" eb="3">
      <t>ジ</t>
    </rPh>
    <phoneticPr fontId="23"/>
  </si>
  <si>
    <t>基準財政収入額</t>
    <phoneticPr fontId="35"/>
  </si>
  <si>
    <r>
      <t>資金不足比率 (※</t>
    </r>
    <r>
      <rPr>
        <sz val="9"/>
        <color indexed="8"/>
        <rFont val="ＭＳ ゴシック"/>
        <family val="3"/>
        <charset val="128"/>
      </rPr>
      <t>4</t>
    </r>
    <r>
      <rPr>
        <sz val="9"/>
        <color indexed="8"/>
        <rFont val="ＭＳ ゴシック"/>
        <family val="3"/>
        <charset val="128"/>
      </rPr>
      <t>)</t>
    </r>
    <phoneticPr fontId="23"/>
  </si>
  <si>
    <t>増減率  (％)</t>
    <rPh sb="0" eb="2">
      <t>ゾウゲン</t>
    </rPh>
    <rPh sb="2" eb="3">
      <t>リツ</t>
    </rPh>
    <phoneticPr fontId="23"/>
  </si>
  <si>
    <t>0.7</t>
    <phoneticPr fontId="23"/>
  </si>
  <si>
    <t>基準財政需要額</t>
    <phoneticPr fontId="35"/>
  </si>
  <si>
    <t>うち日本人(％)</t>
    <phoneticPr fontId="23"/>
  </si>
  <si>
    <t>-0.9</t>
    <phoneticPr fontId="23"/>
  </si>
  <si>
    <t>第3次</t>
    <rPh sb="0" eb="1">
      <t>ダイ</t>
    </rPh>
    <rPh sb="2" eb="3">
      <t>ジ</t>
    </rPh>
    <phoneticPr fontId="23"/>
  </si>
  <si>
    <t>標準税収入額等</t>
    <phoneticPr fontId="35"/>
  </si>
  <si>
    <t>面積 (k㎡)</t>
    <rPh sb="0" eb="2">
      <t>メンセキ</t>
    </rPh>
    <phoneticPr fontId="23"/>
  </si>
  <si>
    <t>経常経費充当一般財源等</t>
    <rPh sb="0" eb="2">
      <t>ケイジョウ</t>
    </rPh>
    <rPh sb="2" eb="4">
      <t>ケイヒ</t>
    </rPh>
    <rPh sb="4" eb="6">
      <t>ジュウトウ</t>
    </rPh>
    <rPh sb="6" eb="8">
      <t>イッパン</t>
    </rPh>
    <rPh sb="8" eb="10">
      <t>ザイゲン</t>
    </rPh>
    <rPh sb="10" eb="11">
      <t>トウ</t>
    </rPh>
    <phoneticPr fontId="35"/>
  </si>
  <si>
    <t>人口密度 (人/k㎡)</t>
    <rPh sb="0" eb="2">
      <t>ジンコウ</t>
    </rPh>
    <rPh sb="2" eb="4">
      <t>ミツド</t>
    </rPh>
    <phoneticPr fontId="23"/>
  </si>
  <si>
    <t>歳入一般財源等</t>
    <rPh sb="0" eb="2">
      <t>サイニュウ</t>
    </rPh>
    <rPh sb="2" eb="4">
      <t>イッパン</t>
    </rPh>
    <rPh sb="4" eb="6">
      <t>ザイゲン</t>
    </rPh>
    <rPh sb="6" eb="7">
      <t>トウ</t>
    </rPh>
    <phoneticPr fontId="35"/>
  </si>
  <si>
    <t>世帯数 (世帯)</t>
    <rPh sb="0" eb="3">
      <t>セタイスウ</t>
    </rPh>
    <phoneticPr fontId="23"/>
  </si>
  <si>
    <t>職員の状況</t>
    <rPh sb="0" eb="2">
      <t>ショクイン</t>
    </rPh>
    <rPh sb="3" eb="5">
      <t>ジョウキョウ</t>
    </rPh>
    <phoneticPr fontId="23"/>
  </si>
  <si>
    <t>特別職等</t>
    <rPh sb="0" eb="2">
      <t>トクベツ</t>
    </rPh>
    <rPh sb="2" eb="3">
      <t>ショク</t>
    </rPh>
    <rPh sb="3" eb="4">
      <t>トウ</t>
    </rPh>
    <phoneticPr fontId="23"/>
  </si>
  <si>
    <t>定数</t>
    <rPh sb="0" eb="2">
      <t>テイスウ</t>
    </rPh>
    <phoneticPr fontId="23"/>
  </si>
  <si>
    <t>1人あたり平均
給料月額(百円)</t>
    <rPh sb="1" eb="2">
      <t>リ</t>
    </rPh>
    <rPh sb="5" eb="7">
      <t>ヘイキン</t>
    </rPh>
    <rPh sb="8" eb="10">
      <t>キュウリョウ</t>
    </rPh>
    <rPh sb="10" eb="11">
      <t>ツキ</t>
    </rPh>
    <rPh sb="11" eb="12">
      <t>ガク</t>
    </rPh>
    <rPh sb="13" eb="15">
      <t>ヒャクエン</t>
    </rPh>
    <phoneticPr fontId="23"/>
  </si>
  <si>
    <t>一般職員等</t>
    <rPh sb="0" eb="2">
      <t>イッパン</t>
    </rPh>
    <rPh sb="2" eb="4">
      <t>ショクイン</t>
    </rPh>
    <rPh sb="4" eb="5">
      <t>トウ</t>
    </rPh>
    <phoneticPr fontId="23"/>
  </si>
  <si>
    <t>職員数
(人)</t>
    <rPh sb="0" eb="3">
      <t>ショクインスウ</t>
    </rPh>
    <phoneticPr fontId="23"/>
  </si>
  <si>
    <t>給料月額
(百円)</t>
    <rPh sb="0" eb="2">
      <t>キュウリョウ</t>
    </rPh>
    <rPh sb="2" eb="3">
      <t>ツキ</t>
    </rPh>
    <rPh sb="3" eb="4">
      <t>ガク</t>
    </rPh>
    <rPh sb="6" eb="8">
      <t>ヒャクエン</t>
    </rPh>
    <phoneticPr fontId="23"/>
  </si>
  <si>
    <t>市区町村長</t>
    <rPh sb="0" eb="2">
      <t>シク</t>
    </rPh>
    <rPh sb="2" eb="4">
      <t>チョウソン</t>
    </rPh>
    <rPh sb="4" eb="5">
      <t>チョウ</t>
    </rPh>
    <phoneticPr fontId="23"/>
  </si>
  <si>
    <t>一般職員</t>
    <rPh sb="0" eb="2">
      <t>イッパン</t>
    </rPh>
    <rPh sb="2" eb="4">
      <t>ショクイン</t>
    </rPh>
    <phoneticPr fontId="23"/>
  </si>
  <si>
    <t>　うち公的資金</t>
    <rPh sb="3" eb="5">
      <t>コウテキ</t>
    </rPh>
    <phoneticPr fontId="23"/>
  </si>
  <si>
    <t>副市区町村長</t>
    <rPh sb="0" eb="1">
      <t>フク</t>
    </rPh>
    <rPh sb="1" eb="3">
      <t>シク</t>
    </rPh>
    <rPh sb="3" eb="5">
      <t>チョウソン</t>
    </rPh>
    <rPh sb="5" eb="6">
      <t>チョウ</t>
    </rPh>
    <phoneticPr fontId="23"/>
  </si>
  <si>
    <t>　うち消防職員</t>
    <rPh sb="3" eb="5">
      <t>ショウボウ</t>
    </rPh>
    <rPh sb="5" eb="7">
      <t>ショクイン</t>
    </rPh>
    <phoneticPr fontId="23"/>
  </si>
  <si>
    <t>-</t>
    <phoneticPr fontId="23"/>
  </si>
  <si>
    <t>債務負担行為額（支出予定額）</t>
    <rPh sb="0" eb="2">
      <t>サイム</t>
    </rPh>
    <rPh sb="2" eb="4">
      <t>フタン</t>
    </rPh>
    <rPh sb="4" eb="6">
      <t>コウイ</t>
    </rPh>
    <rPh sb="6" eb="7">
      <t>ガク</t>
    </rPh>
    <rPh sb="8" eb="10">
      <t>シシュツ</t>
    </rPh>
    <rPh sb="10" eb="12">
      <t>ヨテイ</t>
    </rPh>
    <rPh sb="12" eb="13">
      <t>ガク</t>
    </rPh>
    <phoneticPr fontId="23"/>
  </si>
  <si>
    <t>教育長</t>
    <phoneticPr fontId="23"/>
  </si>
  <si>
    <t>　うち技能労務職員</t>
    <rPh sb="3" eb="5">
      <t>ギノウ</t>
    </rPh>
    <rPh sb="5" eb="7">
      <t>ロウム</t>
    </rPh>
    <rPh sb="7" eb="9">
      <t>ショクイン</t>
    </rPh>
    <phoneticPr fontId="23"/>
  </si>
  <si>
    <t>議会議長</t>
    <rPh sb="0" eb="2">
      <t>ギカイ</t>
    </rPh>
    <rPh sb="2" eb="4">
      <t>ギチョウ</t>
    </rPh>
    <phoneticPr fontId="23"/>
  </si>
  <si>
    <t>教育公務員</t>
    <rPh sb="0" eb="2">
      <t>キョウイク</t>
    </rPh>
    <rPh sb="2" eb="5">
      <t>コウムイン</t>
    </rPh>
    <phoneticPr fontId="23"/>
  </si>
  <si>
    <t>-</t>
    <phoneticPr fontId="23"/>
  </si>
  <si>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</si>
  <si>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23"/>
  </si>
  <si>
    <t>臨時職員</t>
    <rPh sb="0" eb="2">
      <t>リンジ</t>
    </rPh>
    <rPh sb="2" eb="4">
      <t>ショクイン</t>
    </rPh>
    <phoneticPr fontId="23"/>
  </si>
  <si>
    <t>積立金
現在高</t>
    <rPh sb="4" eb="7">
      <t>ゲンザイダカ</t>
    </rPh>
    <phoneticPr fontId="35"/>
  </si>
  <si>
    <t>財政調整基金</t>
    <rPh sb="0" eb="2">
      <t>ザイセイ</t>
    </rPh>
    <rPh sb="2" eb="4">
      <t>チョウセイ</t>
    </rPh>
    <rPh sb="4" eb="6">
      <t>キキン</t>
    </rPh>
    <phoneticPr fontId="23"/>
  </si>
  <si>
    <t>議会議員</t>
    <rPh sb="0" eb="2">
      <t>ギカイ</t>
    </rPh>
    <rPh sb="2" eb="4">
      <t>ギイン</t>
    </rPh>
    <phoneticPr fontId="23"/>
  </si>
  <si>
    <t>合計</t>
    <rPh sb="0" eb="2">
      <t>ゴウケイ</t>
    </rPh>
    <phoneticPr fontId="23"/>
  </si>
  <si>
    <t>減債基金</t>
    <rPh sb="0" eb="1">
      <t>ゲン</t>
    </rPh>
    <rPh sb="1" eb="2">
      <t>サイ</t>
    </rPh>
    <rPh sb="2" eb="4">
      <t>キキン</t>
    </rPh>
    <phoneticPr fontId="23"/>
  </si>
  <si>
    <r>
      <t>ラスパイレス指数</t>
    </r>
    <r>
      <rPr>
        <sz val="8"/>
        <color indexed="8"/>
        <rFont val="ＭＳ ゴシック"/>
        <family val="3"/>
        <charset val="128"/>
      </rPr>
      <t>(※6)</t>
    </r>
    <rPh sb="6" eb="8">
      <t>シスウ</t>
    </rPh>
    <phoneticPr fontId="23"/>
  </si>
  <si>
    <t>105.5                 ( 97.5 )</t>
    <phoneticPr fontId="23"/>
  </si>
  <si>
    <t>その他特定目的基金</t>
    <rPh sb="2" eb="3">
      <t>タ</t>
    </rPh>
    <rPh sb="3" eb="5">
      <t>トクテイ</t>
    </rPh>
    <rPh sb="5" eb="7">
      <t>モクテキ</t>
    </rPh>
    <rPh sb="7" eb="9">
      <t>キキン</t>
    </rPh>
    <phoneticPr fontId="23"/>
  </si>
  <si>
    <t>一般会計等の一覧</t>
    <phoneticPr fontId="23"/>
  </si>
  <si>
    <t>事業会計の一覧</t>
    <rPh sb="0" eb="2">
      <t>ジギョウ</t>
    </rPh>
    <rPh sb="2" eb="4">
      <t>カイケイ</t>
    </rPh>
    <phoneticPr fontId="23"/>
  </si>
  <si>
    <t>公営企業（法適）の一覧</t>
    <rPh sb="0" eb="2">
      <t>コウエイ</t>
    </rPh>
    <rPh sb="2" eb="4">
      <t>キギョウ</t>
    </rPh>
    <phoneticPr fontId="23"/>
  </si>
  <si>
    <t>公営企業（法非適）の一覧</t>
    <rPh sb="0" eb="2">
      <t>コウエイ</t>
    </rPh>
    <rPh sb="2" eb="4">
      <t>キギョウ</t>
    </rPh>
    <rPh sb="6" eb="7">
      <t>ヒ</t>
    </rPh>
    <phoneticPr fontId="23"/>
  </si>
  <si>
    <t>関係する一部事務組合等一覧</t>
    <rPh sb="0" eb="2">
      <t>カンケイ</t>
    </rPh>
    <rPh sb="4" eb="6">
      <t>イチブ</t>
    </rPh>
    <rPh sb="6" eb="8">
      <t>ジム</t>
    </rPh>
    <rPh sb="8" eb="10">
      <t>クミアイ</t>
    </rPh>
    <rPh sb="10" eb="11">
      <t>トウ</t>
    </rPh>
    <rPh sb="11" eb="13">
      <t>イチラン</t>
    </rPh>
    <phoneticPr fontId="23"/>
  </si>
  <si>
    <t>地方公社・第三セクター等一覧</t>
    <rPh sb="0" eb="2">
      <t>チホウ</t>
    </rPh>
    <rPh sb="2" eb="4">
      <t>コウシャ</t>
    </rPh>
    <rPh sb="5" eb="6">
      <t>ダイ</t>
    </rPh>
    <rPh sb="6" eb="7">
      <t>３</t>
    </rPh>
    <rPh sb="11" eb="12">
      <t>トウ</t>
    </rPh>
    <rPh sb="12" eb="14">
      <t>イチラン</t>
    </rPh>
    <phoneticPr fontId="23"/>
  </si>
  <si>
    <t>項番</t>
    <phoneticPr fontId="23"/>
  </si>
  <si>
    <t>会計名</t>
    <phoneticPr fontId="23"/>
  </si>
  <si>
    <t>項番</t>
    <rPh sb="0" eb="2">
      <t>コウバン</t>
    </rPh>
    <phoneticPr fontId="23"/>
  </si>
  <si>
    <t>会計名</t>
    <rPh sb="0" eb="2">
      <t>カイケイ</t>
    </rPh>
    <rPh sb="2" eb="3">
      <t>メイ</t>
    </rPh>
    <phoneticPr fontId="23"/>
  </si>
  <si>
    <t>組合等名</t>
    <phoneticPr fontId="23"/>
  </si>
  <si>
    <t>項番</t>
    <phoneticPr fontId="23"/>
  </si>
  <si>
    <t>団体名</t>
    <rPh sb="0" eb="2">
      <t>ダンタイ</t>
    </rPh>
    <phoneticPr fontId="23"/>
  </si>
  <si>
    <r>
      <t>(※</t>
    </r>
    <r>
      <rPr>
        <sz val="9"/>
        <color indexed="8"/>
        <rFont val="ＭＳ ゴシック"/>
        <family val="3"/>
        <charset val="128"/>
      </rPr>
      <t>3</t>
    </r>
    <r>
      <rPr>
        <sz val="9"/>
        <color indexed="8"/>
        <rFont val="ＭＳ ゴシック"/>
        <family val="3"/>
        <charset val="128"/>
      </rPr>
      <t>)</t>
    </r>
    <phoneticPr fontId="23"/>
  </si>
  <si>
    <t>（注釈）</t>
    <rPh sb="1" eb="3">
      <t>チュウシャク</t>
    </rPh>
    <phoneticPr fontId="2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</si>
  <si>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</si>
  <si>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</si>
  <si>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</si>
  <si>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3"/>
  </si>
  <si>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3"/>
  </si>
  <si>
    <t>※7：住民基本台帳法の改正により、平成25年3月31日現在の住民基本台帳登載人口については、外国人住民を含む。</t>
    <phoneticPr fontId="23"/>
  </si>
  <si>
    <t>(1) 普通会計の状況（市町村）</t>
    <rPh sb="4" eb="6">
      <t>フツウ</t>
    </rPh>
    <rPh sb="6" eb="8">
      <t>カイケイ</t>
    </rPh>
    <rPh sb="9" eb="11">
      <t>ジョウキョウ</t>
    </rPh>
    <rPh sb="12" eb="15">
      <t>シチョウソン</t>
    </rPh>
    <phoneticPr fontId="23"/>
  </si>
  <si>
    <t>歳入の状況（単位 千円・％）</t>
    <rPh sb="0" eb="2">
      <t>サイニュウ</t>
    </rPh>
    <rPh sb="3" eb="5">
      <t>ジョウキョウ</t>
    </rPh>
    <rPh sb="6" eb="8">
      <t>タンイ</t>
    </rPh>
    <rPh sb="9" eb="11">
      <t>センエン</t>
    </rPh>
    <phoneticPr fontId="23"/>
  </si>
  <si>
    <t>地方税の状況（単位 千円・％）</t>
    <rPh sb="0" eb="2">
      <t>チホウ</t>
    </rPh>
    <rPh sb="2" eb="3">
      <t>ゼイ</t>
    </rPh>
    <rPh sb="4" eb="6">
      <t>ジョウキョウ</t>
    </rPh>
    <rPh sb="7" eb="9">
      <t>タンイ</t>
    </rPh>
    <rPh sb="10" eb="12">
      <t>センエン</t>
    </rPh>
    <phoneticPr fontId="23"/>
  </si>
  <si>
    <t>歳出の状況（単位 千円・％）</t>
    <phoneticPr fontId="23"/>
  </si>
  <si>
    <t>決算額</t>
    <rPh sb="0" eb="2">
      <t>ケッサン</t>
    </rPh>
    <rPh sb="2" eb="3">
      <t>ガク</t>
    </rPh>
    <phoneticPr fontId="23"/>
  </si>
  <si>
    <t>構成比</t>
    <rPh sb="0" eb="3">
      <t>コウセイヒ</t>
    </rPh>
    <phoneticPr fontId="23"/>
  </si>
  <si>
    <t>経常一般財源等</t>
    <rPh sb="0" eb="2">
      <t>ケイジョウ</t>
    </rPh>
    <rPh sb="2" eb="4">
      <t>イッパン</t>
    </rPh>
    <rPh sb="4" eb="7">
      <t>ザイゲントウ</t>
    </rPh>
    <phoneticPr fontId="23"/>
  </si>
  <si>
    <t>区分</t>
  </si>
  <si>
    <t>収入済額</t>
    <rPh sb="0" eb="2">
      <t>シュウニュウ</t>
    </rPh>
    <rPh sb="2" eb="3">
      <t>スミ</t>
    </rPh>
    <rPh sb="3" eb="4">
      <t>ガク</t>
    </rPh>
    <phoneticPr fontId="23"/>
  </si>
  <si>
    <t>超過課税分</t>
    <rPh sb="0" eb="2">
      <t>チョウカ</t>
    </rPh>
    <rPh sb="2" eb="4">
      <t>カゼイ</t>
    </rPh>
    <rPh sb="4" eb="5">
      <t>ブン</t>
    </rPh>
    <phoneticPr fontId="23"/>
  </si>
  <si>
    <t>目的別歳出の状況（単位 千円・％）</t>
    <phoneticPr fontId="23"/>
  </si>
  <si>
    <t>地方税</t>
  </si>
  <si>
    <t>決算額 (A)</t>
    <rPh sb="0" eb="2">
      <t>ケッサン</t>
    </rPh>
    <rPh sb="2" eb="3">
      <t>ガク</t>
    </rPh>
    <phoneticPr fontId="23"/>
  </si>
  <si>
    <t>(A)のうち普通建設事業費</t>
    <rPh sb="6" eb="8">
      <t>フツウ</t>
    </rPh>
    <rPh sb="8" eb="10">
      <t>ケンセツ</t>
    </rPh>
    <rPh sb="10" eb="13">
      <t>ジギョウヒ</t>
    </rPh>
    <phoneticPr fontId="23"/>
  </si>
  <si>
    <t>(A)のうち充当一般財源等</t>
    <rPh sb="6" eb="8">
      <t>ジュウトウ</t>
    </rPh>
    <rPh sb="8" eb="10">
      <t>イッパン</t>
    </rPh>
    <rPh sb="10" eb="12">
      <t>ザイゲン</t>
    </rPh>
    <rPh sb="12" eb="13">
      <t>ナド</t>
    </rPh>
    <phoneticPr fontId="23"/>
  </si>
  <si>
    <t>地方譲与税</t>
    <phoneticPr fontId="23"/>
  </si>
  <si>
    <t>　法定普通税</t>
    <phoneticPr fontId="23"/>
  </si>
  <si>
    <t>議会費</t>
  </si>
  <si>
    <t>利子割交付金</t>
  </si>
  <si>
    <t>　　市町村民税</t>
    <phoneticPr fontId="23"/>
  </si>
  <si>
    <t>総務費</t>
  </si>
  <si>
    <t>　　　個人均等割</t>
    <phoneticPr fontId="23"/>
  </si>
  <si>
    <t>民生費</t>
  </si>
  <si>
    <t>　　　所得割</t>
    <phoneticPr fontId="23"/>
  </si>
  <si>
    <t>衛生費</t>
  </si>
  <si>
    <t>地方消費税交付金</t>
  </si>
  <si>
    <t>　　　法人均等割</t>
    <phoneticPr fontId="23"/>
  </si>
  <si>
    <t>労働費</t>
  </si>
  <si>
    <t>ゴルフ場利用税交付金</t>
  </si>
  <si>
    <t>　　　法人税割</t>
    <phoneticPr fontId="23"/>
  </si>
  <si>
    <t>農林水産業費</t>
  </si>
  <si>
    <t>特別地方消費税交付金</t>
  </si>
  <si>
    <t>　　固定資産税</t>
    <phoneticPr fontId="23"/>
  </si>
  <si>
    <t>商工費</t>
  </si>
  <si>
    <t>自動車取得税交付金</t>
  </si>
  <si>
    <t>　　　うち純固定資産税</t>
    <phoneticPr fontId="23"/>
  </si>
  <si>
    <t>土木費</t>
  </si>
  <si>
    <t>軽油引取税交付金</t>
  </si>
  <si>
    <t>　　軽自動車税</t>
    <phoneticPr fontId="23"/>
  </si>
  <si>
    <t>消防費</t>
  </si>
  <si>
    <t>地方特例交付金</t>
    <phoneticPr fontId="1"/>
  </si>
  <si>
    <t>　　市町村たばこ税</t>
    <phoneticPr fontId="23"/>
  </si>
  <si>
    <t>教育費</t>
  </si>
  <si>
    <t>地方交付税</t>
  </si>
  <si>
    <t>　　鉱産税</t>
    <phoneticPr fontId="23"/>
  </si>
  <si>
    <t>災害復旧費</t>
  </si>
  <si>
    <t>　普通交付税</t>
    <phoneticPr fontId="23"/>
  </si>
  <si>
    <t>　　特別土地保有税</t>
    <phoneticPr fontId="23"/>
  </si>
  <si>
    <t>公債費</t>
  </si>
  <si>
    <t>　特別交付税</t>
    <phoneticPr fontId="23"/>
  </si>
  <si>
    <t>　法定外普通税</t>
    <phoneticPr fontId="23"/>
  </si>
  <si>
    <t>諸支出費</t>
  </si>
  <si>
    <t>目的税</t>
  </si>
  <si>
    <t>前年度繰上充用金</t>
    <phoneticPr fontId="23"/>
  </si>
  <si>
    <t>(一般財源計)</t>
    <phoneticPr fontId="23"/>
  </si>
  <si>
    <t>　法定目的税</t>
    <phoneticPr fontId="23"/>
  </si>
  <si>
    <t>歳出合計</t>
  </si>
  <si>
    <t>交通安全対策特別交付金</t>
    <phoneticPr fontId="23"/>
  </si>
  <si>
    <t>　　入湯税</t>
    <phoneticPr fontId="23"/>
  </si>
  <si>
    <t>分担金・負担金</t>
  </si>
  <si>
    <t>　　事業所税</t>
    <phoneticPr fontId="23"/>
  </si>
  <si>
    <t>性質別歳出の状況（単位 千円・％）</t>
    <rPh sb="0" eb="2">
      <t>セイシツ</t>
    </rPh>
    <phoneticPr fontId="23"/>
  </si>
  <si>
    <t>使用料</t>
  </si>
  <si>
    <t>　　都市計画税</t>
    <phoneticPr fontId="23"/>
  </si>
  <si>
    <t>決算額</t>
  </si>
  <si>
    <t>構成比</t>
    <phoneticPr fontId="23"/>
  </si>
  <si>
    <t>充当一般財源等</t>
    <phoneticPr fontId="23"/>
  </si>
  <si>
    <t>経常経費充当一般財源等</t>
  </si>
  <si>
    <t>手数料</t>
  </si>
  <si>
    <t>　　水利地益税等</t>
    <phoneticPr fontId="23"/>
  </si>
  <si>
    <t>義務的経費計</t>
    <rPh sb="0" eb="3">
      <t>ギムテキ</t>
    </rPh>
    <rPh sb="3" eb="5">
      <t>ケイヒ</t>
    </rPh>
    <rPh sb="5" eb="6">
      <t>ケイ</t>
    </rPh>
    <phoneticPr fontId="23"/>
  </si>
  <si>
    <t>国庫支出金</t>
  </si>
  <si>
    <t>　法定外目的税</t>
    <phoneticPr fontId="23"/>
  </si>
  <si>
    <t>　人件費</t>
    <phoneticPr fontId="23"/>
  </si>
  <si>
    <t>国有提供交付金(特別区財調交付金)</t>
  </si>
  <si>
    <t>旧法による税</t>
  </si>
  <si>
    <t>　　うち職員給</t>
    <rPh sb="4" eb="6">
      <t>ショクイン</t>
    </rPh>
    <rPh sb="6" eb="7">
      <t>キュウ</t>
    </rPh>
    <phoneticPr fontId="23"/>
  </si>
  <si>
    <t>都道府県支出金</t>
  </si>
  <si>
    <t>合計</t>
  </si>
  <si>
    <t>　扶助費</t>
    <phoneticPr fontId="23"/>
  </si>
  <si>
    <t>財産収入</t>
  </si>
  <si>
    <t>　公債費</t>
    <phoneticPr fontId="23"/>
  </si>
  <si>
    <t>寄附金</t>
  </si>
  <si>
    <t>平成24年度</t>
    <rPh sb="0" eb="2">
      <t>ヘイセイ</t>
    </rPh>
    <rPh sb="4" eb="6">
      <t>ネンド</t>
    </rPh>
    <phoneticPr fontId="23"/>
  </si>
  <si>
    <t>平成23年度</t>
    <rPh sb="0" eb="2">
      <t>ヘイセイ</t>
    </rPh>
    <rPh sb="4" eb="6">
      <t>ネンド</t>
    </rPh>
    <phoneticPr fontId="23"/>
  </si>
  <si>
    <t>内訳</t>
    <rPh sb="0" eb="2">
      <t>ウチワケ</t>
    </rPh>
    <phoneticPr fontId="23"/>
  </si>
  <si>
    <t>繰入金</t>
  </si>
  <si>
    <t>徴収率
(％)</t>
    <rPh sb="0" eb="2">
      <t>チョウシュウ</t>
    </rPh>
    <rPh sb="2" eb="3">
      <t>リツ</t>
    </rPh>
    <phoneticPr fontId="23"/>
  </si>
  <si>
    <t>現年</t>
    <rPh sb="0" eb="1">
      <t>ゲン</t>
    </rPh>
    <rPh sb="1" eb="2">
      <t>ネン</t>
    </rPh>
    <phoneticPr fontId="23"/>
  </si>
  <si>
    <t>繰越金</t>
  </si>
  <si>
    <t>市町村民税</t>
    <rPh sb="0" eb="3">
      <t>シチョウソン</t>
    </rPh>
    <rPh sb="3" eb="4">
      <t>ミン</t>
    </rPh>
    <rPh sb="4" eb="5">
      <t>ゼイ</t>
    </rPh>
    <phoneticPr fontId="23"/>
  </si>
  <si>
    <t>諸収入</t>
  </si>
  <si>
    <t>純固定資産税</t>
    <rPh sb="0" eb="1">
      <t>ジュン</t>
    </rPh>
    <rPh sb="1" eb="3">
      <t>コテイ</t>
    </rPh>
    <rPh sb="3" eb="6">
      <t>シサンゼイ</t>
    </rPh>
    <phoneticPr fontId="23"/>
  </si>
  <si>
    <t>一時借入金利子</t>
    <phoneticPr fontId="23"/>
  </si>
  <si>
    <t>地方債</t>
  </si>
  <si>
    <t>その他の経費</t>
    <rPh sb="2" eb="3">
      <t>タ</t>
    </rPh>
    <rPh sb="4" eb="6">
      <t>ケイヒ</t>
    </rPh>
    <phoneticPr fontId="23"/>
  </si>
  <si>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</si>
  <si>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3"/>
  </si>
  <si>
    <t>国民健康保険事業会計の状況</t>
    <rPh sb="0" eb="2">
      <t>コクミン</t>
    </rPh>
    <rPh sb="2" eb="4">
      <t>ケンコウ</t>
    </rPh>
    <rPh sb="4" eb="6">
      <t>ホケン</t>
    </rPh>
    <rPh sb="6" eb="8">
      <t>ジギョウ</t>
    </rPh>
    <rPh sb="8" eb="10">
      <t>カイケイ</t>
    </rPh>
    <rPh sb="11" eb="13">
      <t>ジョウキョウ</t>
    </rPh>
    <phoneticPr fontId="23"/>
  </si>
  <si>
    <t>　物件費</t>
    <phoneticPr fontId="23"/>
  </si>
  <si>
    <t>　うち臨時財政対策債</t>
    <phoneticPr fontId="23"/>
  </si>
  <si>
    <t>合計</t>
    <phoneticPr fontId="23"/>
  </si>
  <si>
    <t>実質収支</t>
    <rPh sb="0" eb="2">
      <t>ジッシツ</t>
    </rPh>
    <rPh sb="2" eb="4">
      <t>シュウシ</t>
    </rPh>
    <phoneticPr fontId="23"/>
  </si>
  <si>
    <t>　維持補修費</t>
    <phoneticPr fontId="23"/>
  </si>
  <si>
    <t>歳入合計</t>
    <phoneticPr fontId="23"/>
  </si>
  <si>
    <t>再差引収支</t>
    <rPh sb="0" eb="1">
      <t>サイ</t>
    </rPh>
    <rPh sb="1" eb="3">
      <t>サシヒキ</t>
    </rPh>
    <rPh sb="3" eb="5">
      <t>シュウシ</t>
    </rPh>
    <phoneticPr fontId="23"/>
  </si>
  <si>
    <t>　補助費等</t>
    <rPh sb="1" eb="3">
      <t>ホジョ</t>
    </rPh>
    <rPh sb="3" eb="4">
      <t>ヒ</t>
    </rPh>
    <rPh sb="4" eb="5">
      <t>トウ</t>
    </rPh>
    <phoneticPr fontId="23"/>
  </si>
  <si>
    <t>加入世帯数(世帯)</t>
  </si>
  <si>
    <t>　　うち一部事務組合負担金</t>
    <phoneticPr fontId="23"/>
  </si>
  <si>
    <t>被保険者数(人)</t>
  </si>
  <si>
    <t>　繰出金</t>
    <phoneticPr fontId="23"/>
  </si>
  <si>
    <t>被保険者
1人当り</t>
    <phoneticPr fontId="23"/>
  </si>
  <si>
    <t>保険税(料)収入額</t>
    <phoneticPr fontId="23"/>
  </si>
  <si>
    <t>　積立金</t>
    <phoneticPr fontId="23"/>
  </si>
  <si>
    <t>国庫支出金</t>
    <phoneticPr fontId="23"/>
  </si>
  <si>
    <t>　投資・出資金・貸付金</t>
    <phoneticPr fontId="23"/>
  </si>
  <si>
    <t>その他</t>
    <phoneticPr fontId="23"/>
  </si>
  <si>
    <t>保険給付費</t>
    <phoneticPr fontId="23"/>
  </si>
  <si>
    <t>　前年度繰上充用金</t>
    <phoneticPr fontId="23"/>
  </si>
  <si>
    <t>(注釈)</t>
    <rPh sb="1" eb="2">
      <t>チュウ</t>
    </rPh>
    <rPh sb="2" eb="3">
      <t>シャク</t>
    </rPh>
    <phoneticPr fontId="23"/>
  </si>
  <si>
    <t>投資的経費計</t>
    <rPh sb="5" eb="6">
      <t>ケイ</t>
    </rPh>
    <phoneticPr fontId="2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</si>
  <si>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3"/>
  </si>
  <si>
    <t>　　うち人件費</t>
    <phoneticPr fontId="2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</si>
  <si>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3"/>
  </si>
  <si>
    <t>平成24年度</t>
    <phoneticPr fontId="35"/>
  </si>
  <si>
    <t>長野県小諸市</t>
    <phoneticPr fontId="35"/>
  </si>
  <si>
    <t>普通税</t>
    <rPh sb="0" eb="2">
      <t>フツウ</t>
    </rPh>
    <rPh sb="2" eb="3">
      <t>ゼイ</t>
    </rPh>
    <phoneticPr fontId="20"/>
  </si>
  <si>
    <t>-</t>
    <phoneticPr fontId="35"/>
  </si>
  <si>
    <t>配当割交付金</t>
    <rPh sb="0" eb="2">
      <t>ハイトウ</t>
    </rPh>
    <rPh sb="2" eb="3">
      <t>ワリ</t>
    </rPh>
    <rPh sb="3" eb="6">
      <t>コウフキン</t>
    </rPh>
    <phoneticPr fontId="20"/>
  </si>
  <si>
    <t>-</t>
    <phoneticPr fontId="35"/>
  </si>
  <si>
    <t>株式等譲渡所得割交付金</t>
    <rPh sb="0" eb="2">
      <t>カブシキ</t>
    </rPh>
    <rPh sb="2" eb="3">
      <t>トウ</t>
    </rPh>
    <rPh sb="3" eb="5">
      <t>ジョウト</t>
    </rPh>
    <rPh sb="5" eb="7">
      <t>ショトク</t>
    </rPh>
    <rPh sb="7" eb="8">
      <t>ワリ</t>
    </rPh>
    <rPh sb="8" eb="11">
      <t>コウフキン</t>
    </rPh>
    <phoneticPr fontId="20"/>
  </si>
  <si>
    <t>-</t>
    <phoneticPr fontId="35"/>
  </si>
  <si>
    <t>　震災復興特別交付税</t>
    <phoneticPr fontId="35"/>
  </si>
  <si>
    <t>-</t>
    <phoneticPr fontId="35"/>
  </si>
  <si>
    <t>経常収支比率</t>
    <rPh sb="0" eb="2">
      <t>ケイジョウ</t>
    </rPh>
    <rPh sb="2" eb="4">
      <t>シュウシ</t>
    </rPh>
    <rPh sb="4" eb="6">
      <t>ヒリツ</t>
    </rPh>
    <phoneticPr fontId="7"/>
  </si>
  <si>
    <t>-</t>
    <phoneticPr fontId="35"/>
  </si>
  <si>
    <t>-</t>
    <phoneticPr fontId="35"/>
  </si>
  <si>
    <t>元利償還金</t>
    <phoneticPr fontId="23"/>
  </si>
  <si>
    <t>-</t>
    <phoneticPr fontId="35"/>
  </si>
  <si>
    <t>　うち元金</t>
    <phoneticPr fontId="35"/>
  </si>
  <si>
    <t>・計</t>
    <phoneticPr fontId="23"/>
  </si>
  <si>
    <t>　うち利子</t>
    <phoneticPr fontId="35"/>
  </si>
  <si>
    <t>-</t>
    <phoneticPr fontId="35"/>
  </si>
  <si>
    <t>-</t>
    <phoneticPr fontId="35"/>
  </si>
  <si>
    <t>下水道</t>
    <phoneticPr fontId="35"/>
  </si>
  <si>
    <t>と畜場</t>
    <phoneticPr fontId="35"/>
  </si>
  <si>
    <t>簡易水道</t>
    <phoneticPr fontId="35"/>
  </si>
  <si>
    <t>上水道</t>
    <phoneticPr fontId="35"/>
  </si>
  <si>
    <t>-</t>
    <phoneticPr fontId="35"/>
  </si>
  <si>
    <t>国民健康保険</t>
    <phoneticPr fontId="35"/>
  </si>
  <si>
    <t>普通建設事業費</t>
    <phoneticPr fontId="23"/>
  </si>
  <si>
    <t>　うち補助</t>
    <phoneticPr fontId="23"/>
  </si>
  <si>
    <t>　うち単独</t>
    <phoneticPr fontId="23"/>
  </si>
  <si>
    <t>災害復旧事業費</t>
    <phoneticPr fontId="23"/>
  </si>
  <si>
    <t>失業対策事業費</t>
    <phoneticPr fontId="23"/>
  </si>
  <si>
    <t>-</t>
    <phoneticPr fontId="35"/>
  </si>
  <si>
    <t>歳出合計</t>
    <phoneticPr fontId="23"/>
  </si>
  <si>
    <t>平成24年度</t>
  </si>
  <si>
    <t>長野県小諸市</t>
  </si>
  <si>
    <t>利子補給に係るもの</t>
  </si>
  <si>
    <t>(2)各会計、関係団体の財政状況及び健全化判断比率（市町村）</t>
    <rPh sb="26" eb="29">
      <t>シチョウソン</t>
    </rPh>
    <phoneticPr fontId="23"/>
  </si>
  <si>
    <t>一般会計等の財政状況（単位：百万円）</t>
    <rPh sb="0" eb="2">
      <t>イッパン</t>
    </rPh>
    <rPh sb="2" eb="4">
      <t>カイケイ</t>
    </rPh>
    <rPh sb="4" eb="5">
      <t>トウ</t>
    </rPh>
    <rPh sb="6" eb="8">
      <t>ザイセイ</t>
    </rPh>
    <rPh sb="8" eb="10">
      <t>ジョウキョウ</t>
    </rPh>
    <phoneticPr fontId="3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</si>
  <si>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9"/>
  </si>
  <si>
    <t>会計名</t>
    <rPh sb="0" eb="2">
      <t>カイケイ</t>
    </rPh>
    <rPh sb="2" eb="3">
      <t>メイ</t>
    </rPh>
    <phoneticPr fontId="39"/>
  </si>
  <si>
    <t>歳入</t>
    <rPh sb="0" eb="2">
      <t>サイニュウ</t>
    </rPh>
    <phoneticPr fontId="39"/>
  </si>
  <si>
    <t>歳出</t>
    <phoneticPr fontId="39"/>
  </si>
  <si>
    <t>形式収支</t>
    <phoneticPr fontId="39"/>
  </si>
  <si>
    <t>実質収支</t>
    <phoneticPr fontId="39"/>
  </si>
  <si>
    <t>他会計等
からの
繰入金</t>
    <rPh sb="9" eb="11">
      <t>クリイレ</t>
    </rPh>
    <rPh sb="11" eb="12">
      <t>キン</t>
    </rPh>
    <phoneticPr fontId="39"/>
  </si>
  <si>
    <t>地方債
現在高</t>
    <phoneticPr fontId="23"/>
  </si>
  <si>
    <t>備考</t>
    <rPh sb="0" eb="2">
      <t>ビコウ</t>
    </rPh>
    <phoneticPr fontId="23"/>
  </si>
  <si>
    <t>地方公社・第三セクター等名</t>
    <rPh sb="12" eb="13">
      <t>メイ</t>
    </rPh>
    <phoneticPr fontId="23"/>
  </si>
  <si>
    <t>経常損益</t>
    <phoneticPr fontId="23"/>
  </si>
  <si>
    <t>純資産又は
正味財産</t>
    <phoneticPr fontId="23"/>
  </si>
  <si>
    <t>当該団体
からの
出資金</t>
    <phoneticPr fontId="23"/>
  </si>
  <si>
    <t>当該団体
からの
補助金</t>
    <phoneticPr fontId="23"/>
  </si>
  <si>
    <t>当該団体
からの
貸付金</t>
    <phoneticPr fontId="23"/>
  </si>
  <si>
    <t>当該団体からの債務保証に係る債務残高</t>
    <rPh sb="9" eb="11">
      <t>ホショウ</t>
    </rPh>
    <phoneticPr fontId="23"/>
  </si>
  <si>
    <t>当該団体からの損失補償に係る債務残高</t>
    <phoneticPr fontId="23"/>
  </si>
  <si>
    <t>一般会計等
負担見込額</t>
    <phoneticPr fontId="23"/>
  </si>
  <si>
    <t>一般会計</t>
    <phoneticPr fontId="23"/>
  </si>
  <si>
    <t>小諸市等公平委員会特別会計</t>
    <phoneticPr fontId="23"/>
  </si>
  <si>
    <t>小諸市奨学資金特別会計</t>
    <phoneticPr fontId="23"/>
  </si>
  <si>
    <t>-</t>
    <phoneticPr fontId="23"/>
  </si>
  <si>
    <t>小諸市住宅新築資金等貸付事業特別会計</t>
    <phoneticPr fontId="23"/>
  </si>
  <si>
    <t>実質赤字額</t>
    <rPh sb="0" eb="2">
      <t>ジッシツ</t>
    </rPh>
    <rPh sb="2" eb="5">
      <t>アカジガク</t>
    </rPh>
    <phoneticPr fontId="23"/>
  </si>
  <si>
    <t>計</t>
    <rPh sb="0" eb="1">
      <t>ケイ</t>
    </rPh>
    <phoneticPr fontId="23"/>
  </si>
  <si>
    <t>一般会計等（純計）</t>
    <rPh sb="0" eb="2">
      <t>イッパン</t>
    </rPh>
    <rPh sb="2" eb="4">
      <t>カイケイ</t>
    </rPh>
    <rPh sb="4" eb="5">
      <t>トウ</t>
    </rPh>
    <rPh sb="6" eb="8">
      <t>ジュンケイ</t>
    </rPh>
    <phoneticPr fontId="23"/>
  </si>
  <si>
    <t>-</t>
    <phoneticPr fontId="23"/>
  </si>
  <si>
    <t>　※一般会計等（純計）は、各会計の相互間の繰入・繰出等の重複を控除したものであり、各会計の合計と一致しない場合がある。</t>
    <phoneticPr fontId="23"/>
  </si>
  <si>
    <t>公営企業会計等の財政状況（単位：百万円）</t>
    <rPh sb="0" eb="2">
      <t>コウエイ</t>
    </rPh>
    <rPh sb="2" eb="4">
      <t>キギョウ</t>
    </rPh>
    <rPh sb="4" eb="6">
      <t>カイケイ</t>
    </rPh>
    <rPh sb="6" eb="7">
      <t>トウ</t>
    </rPh>
    <rPh sb="8" eb="10">
      <t>ザイセイ</t>
    </rPh>
    <rPh sb="10" eb="12">
      <t>ジョウキョウ</t>
    </rPh>
    <phoneticPr fontId="23"/>
  </si>
  <si>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</si>
  <si>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</si>
  <si>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</si>
  <si>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</si>
  <si>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</si>
  <si>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</si>
  <si>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繰入見込額</t>
    <phoneticPr fontId="23"/>
  </si>
  <si>
    <t>資金不足
比率</t>
    <rPh sb="0" eb="2">
      <t>シキン</t>
    </rPh>
    <rPh sb="2" eb="4">
      <t>フソク</t>
    </rPh>
    <rPh sb="5" eb="7">
      <t>ヒリツ</t>
    </rPh>
    <phoneticPr fontId="23"/>
  </si>
  <si>
    <t>小諸市国民健康保険事業特別会計</t>
    <phoneticPr fontId="23"/>
  </si>
  <si>
    <t>小諸市後期高齢者医療特別会計</t>
    <phoneticPr fontId="23"/>
  </si>
  <si>
    <t>小諸市介護保険事業特別会計</t>
    <phoneticPr fontId="23"/>
  </si>
  <si>
    <t>小諸市水道事業会計</t>
    <phoneticPr fontId="23"/>
  </si>
  <si>
    <t>法適用企業</t>
    <phoneticPr fontId="23"/>
  </si>
  <si>
    <t>小諸市公共下水道事業会計</t>
    <phoneticPr fontId="23"/>
  </si>
  <si>
    <t>小諸市農業集落排水事業特別会計</t>
    <phoneticPr fontId="23"/>
  </si>
  <si>
    <t>法非適用企業</t>
    <phoneticPr fontId="23"/>
  </si>
  <si>
    <t>小諸公園事業特別会計</t>
    <phoneticPr fontId="23"/>
  </si>
  <si>
    <t>連結実質赤字額</t>
    <rPh sb="0" eb="2">
      <t>レンケツ</t>
    </rPh>
    <rPh sb="2" eb="4">
      <t>ジッシツ</t>
    </rPh>
    <rPh sb="4" eb="7">
      <t>アカジガク</t>
    </rPh>
    <phoneticPr fontId="23"/>
  </si>
  <si>
    <t>公営企業会計等</t>
    <rPh sb="0" eb="2">
      <t>コウエイ</t>
    </rPh>
    <rPh sb="2" eb="4">
      <t>キギョウ</t>
    </rPh>
    <rPh sb="4" eb="6">
      <t>カイケイ</t>
    </rPh>
    <rPh sb="6" eb="7">
      <t>トウ</t>
    </rPh>
    <phoneticPr fontId="23"/>
  </si>
  <si>
    <t>-</t>
    <phoneticPr fontId="2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</si>
  <si>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3"/>
  </si>
  <si>
    <t>一部事務組合等名</t>
    <rPh sb="0" eb="2">
      <t>イチブ</t>
    </rPh>
    <rPh sb="2" eb="4">
      <t>ジム</t>
    </rPh>
    <rPh sb="4" eb="6">
      <t>クミアイ</t>
    </rPh>
    <rPh sb="6" eb="7">
      <t>トウ</t>
    </rPh>
    <rPh sb="7" eb="8">
      <t>メイ</t>
    </rPh>
    <phoneticPr fontId="39"/>
  </si>
  <si>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</si>
  <si>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</si>
  <si>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</si>
  <si>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</si>
  <si>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</si>
  <si>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</si>
  <si>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負担見込額</t>
    <phoneticPr fontId="23"/>
  </si>
  <si>
    <t>一部事務組合等</t>
    <rPh sb="0" eb="2">
      <t>イチブ</t>
    </rPh>
    <rPh sb="2" eb="4">
      <t>ジム</t>
    </rPh>
    <rPh sb="4" eb="6">
      <t>クミアイ</t>
    </rPh>
    <rPh sb="6" eb="7">
      <t>トウ</t>
    </rPh>
    <phoneticPr fontId="23"/>
  </si>
  <si>
    <t>地方公社・第三セクター等</t>
    <rPh sb="0" eb="4">
      <t>チホウコウシャ</t>
    </rPh>
    <rPh sb="5" eb="6">
      <t>ダイ</t>
    </rPh>
    <rPh sb="6" eb="7">
      <t>サン</t>
    </rPh>
    <rPh sb="11" eb="12">
      <t>ナド</t>
    </rPh>
    <phoneticPr fontId="23"/>
  </si>
  <si>
    <t>　※地方公共団体が①25%以上出資している法人又は②財政支援を行っている法人を記載している。</t>
    <phoneticPr fontId="23"/>
  </si>
  <si>
    <t>　※地方公共団体財政健全化法に基づき将来負担比率の算定対象となっている法人については、○印を付与している。</t>
    <phoneticPr fontId="23"/>
  </si>
  <si>
    <t>公債費負担の状況</t>
    <rPh sb="0" eb="3">
      <t>コウサイヒ</t>
    </rPh>
    <rPh sb="3" eb="5">
      <t>フタン</t>
    </rPh>
    <rPh sb="6" eb="8">
      <t>ジョウキョウ</t>
    </rPh>
    <phoneticPr fontId="23"/>
  </si>
  <si>
    <t>将来負担の状況</t>
    <phoneticPr fontId="23"/>
  </si>
  <si>
    <t>実質公債費比率　　（千円・％）</t>
    <rPh sb="0" eb="2">
      <t>ジッシツ</t>
    </rPh>
    <rPh sb="2" eb="4">
      <t>コウサイ</t>
    </rPh>
    <rPh sb="4" eb="5">
      <t>ヒ</t>
    </rPh>
    <rPh sb="5" eb="7">
      <t>ヒリツ</t>
    </rPh>
    <rPh sb="10" eb="12">
      <t>センエン</t>
    </rPh>
    <phoneticPr fontId="23"/>
  </si>
  <si>
    <t>将来負担比率　　（千円・％）</t>
    <rPh sb="0" eb="2">
      <t>ショウライ</t>
    </rPh>
    <rPh sb="2" eb="4">
      <t>フタン</t>
    </rPh>
    <phoneticPr fontId="23"/>
  </si>
  <si>
    <t>区分</t>
    <rPh sb="0" eb="1">
      <t>ク</t>
    </rPh>
    <rPh sb="1" eb="2">
      <t>ブン</t>
    </rPh>
    <phoneticPr fontId="39"/>
  </si>
  <si>
    <t>平成22年度</t>
    <rPh sb="0" eb="2">
      <t>ヘイセイ</t>
    </rPh>
    <rPh sb="4" eb="6">
      <t>ネンド</t>
    </rPh>
    <phoneticPr fontId="23"/>
  </si>
  <si>
    <t>分母比</t>
    <rPh sb="0" eb="2">
      <t>ブンボ</t>
    </rPh>
    <rPh sb="2" eb="3">
      <t>ヒ</t>
    </rPh>
    <phoneticPr fontId="23"/>
  </si>
  <si>
    <t>内訳</t>
    <rPh sb="0" eb="2">
      <t>ウチワケ</t>
    </rPh>
    <phoneticPr fontId="39"/>
  </si>
  <si>
    <t>元利償還金</t>
    <rPh sb="0" eb="2">
      <t>ガンリ</t>
    </rPh>
    <rPh sb="2" eb="5">
      <t>ショウカンキン</t>
    </rPh>
    <phoneticPr fontId="39"/>
  </si>
  <si>
    <t xml:space="preserve">一般会計等に係る地方債の現在高 </t>
    <rPh sb="0" eb="2">
      <t>イッパン</t>
    </rPh>
    <rPh sb="2" eb="4">
      <t>カイケイ</t>
    </rPh>
    <rPh sb="4" eb="5">
      <t>トウ</t>
    </rPh>
    <rPh sb="6" eb="7">
      <t>カカ</t>
    </rPh>
    <rPh sb="8" eb="11">
      <t>チホウサイ</t>
    </rPh>
    <rPh sb="12" eb="15">
      <t>ゲンザイダカ</t>
    </rPh>
    <phoneticPr fontId="39"/>
  </si>
  <si>
    <t>債務負担行為</t>
    <rPh sb="0" eb="2">
      <t>サイム</t>
    </rPh>
    <rPh sb="2" eb="4">
      <t>フタン</t>
    </rPh>
    <rPh sb="4" eb="6">
      <t>コウイ</t>
    </rPh>
    <phoneticPr fontId="23"/>
  </si>
  <si>
    <t>PFI事業に係るもの</t>
    <rPh sb="3" eb="5">
      <t>ジギョウ</t>
    </rPh>
    <rPh sb="6" eb="7">
      <t>カカ</t>
    </rPh>
    <phoneticPr fontId="39"/>
  </si>
  <si>
    <t>-</t>
    <phoneticPr fontId="23"/>
  </si>
  <si>
    <t>減債基金積立不足算定額</t>
    <rPh sb="0" eb="2">
      <t>ゲンサイ</t>
    </rPh>
    <rPh sb="2" eb="4">
      <t>キキン</t>
    </rPh>
    <rPh sb="4" eb="6">
      <t>ツミタテ</t>
    </rPh>
    <rPh sb="6" eb="8">
      <t>ブソク</t>
    </rPh>
    <rPh sb="8" eb="10">
      <t>サンテイ</t>
    </rPh>
    <rPh sb="10" eb="11">
      <t>ガク</t>
    </rPh>
    <phoneticPr fontId="23"/>
  </si>
  <si>
    <t>-</t>
    <phoneticPr fontId="23"/>
  </si>
  <si>
    <t xml:space="preserve">債務負担行為に基づく支出予定額 </t>
    <rPh sb="0" eb="2">
      <t>サイム</t>
    </rPh>
    <rPh sb="2" eb="4">
      <t>フタン</t>
    </rPh>
    <rPh sb="4" eb="6">
      <t>コウイ</t>
    </rPh>
    <rPh sb="7" eb="8">
      <t>モト</t>
    </rPh>
    <rPh sb="10" eb="12">
      <t>シシュツ</t>
    </rPh>
    <rPh sb="12" eb="15">
      <t>ヨテイガク</t>
    </rPh>
    <phoneticPr fontId="39"/>
  </si>
  <si>
    <t>いわゆる五省協定等に係るもの</t>
    <rPh sb="4" eb="6">
      <t>ゴショウ</t>
    </rPh>
    <rPh sb="6" eb="9">
      <t>キョウテイトウ</t>
    </rPh>
    <rPh sb="10" eb="11">
      <t>カカ</t>
    </rPh>
    <phoneticPr fontId="39"/>
  </si>
  <si>
    <t>-</t>
    <phoneticPr fontId="23"/>
  </si>
  <si>
    <t>準元利償還金</t>
    <rPh sb="0" eb="1">
      <t>ジュン</t>
    </rPh>
    <rPh sb="1" eb="3">
      <t>ガンリ</t>
    </rPh>
    <rPh sb="3" eb="6">
      <t>ショウカンキン</t>
    </rPh>
    <phoneticPr fontId="39"/>
  </si>
  <si>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9"/>
  </si>
  <si>
    <t xml:space="preserve">公営企業債等繰入見込額 </t>
    <rPh sb="0" eb="2">
      <t>コウエイ</t>
    </rPh>
    <rPh sb="2" eb="5">
      <t>キギョウサイ</t>
    </rPh>
    <rPh sb="5" eb="6">
      <t>トウ</t>
    </rPh>
    <rPh sb="6" eb="8">
      <t>クリイ</t>
    </rPh>
    <rPh sb="8" eb="11">
      <t>ミコミガク</t>
    </rPh>
    <phoneticPr fontId="39"/>
  </si>
  <si>
    <t>国営土地改良事業に係るもの</t>
    <rPh sb="0" eb="2">
      <t>コクエイ</t>
    </rPh>
    <rPh sb="2" eb="4">
      <t>トチ</t>
    </rPh>
    <rPh sb="4" eb="6">
      <t>カイリョウ</t>
    </rPh>
    <rPh sb="6" eb="8">
      <t>ジギョウ</t>
    </rPh>
    <rPh sb="9" eb="10">
      <t>カカ</t>
    </rPh>
    <phoneticPr fontId="39"/>
  </si>
  <si>
    <t>-</t>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</si>
  <si>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9"/>
  </si>
  <si>
    <t xml:space="preserve">組合等負担等見込額 </t>
    <rPh sb="0" eb="2">
      <t>クミアイ</t>
    </rPh>
    <rPh sb="2" eb="3">
      <t>トウ</t>
    </rPh>
    <rPh sb="3" eb="5">
      <t>フタン</t>
    </rPh>
    <rPh sb="5" eb="6">
      <t>トウ</t>
    </rPh>
    <rPh sb="6" eb="9">
      <t>ミコミガク</t>
    </rPh>
    <phoneticPr fontId="39"/>
  </si>
  <si>
    <t>森林総合研究所等が行う事業に係るもの</t>
    <phoneticPr fontId="23"/>
  </si>
  <si>
    <t>-</t>
    <phoneticPr fontId="2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</si>
  <si>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9"/>
  </si>
  <si>
    <t xml:space="preserve">退職手当負担見込額 </t>
    <rPh sb="0" eb="2">
      <t>タイショク</t>
    </rPh>
    <rPh sb="2" eb="4">
      <t>テアテ</t>
    </rPh>
    <rPh sb="4" eb="6">
      <t>フタン</t>
    </rPh>
    <rPh sb="6" eb="9">
      <t>ミコミガク</t>
    </rPh>
    <phoneticPr fontId="39"/>
  </si>
  <si>
    <t>地方公務員等共済組合に係るもの</t>
    <rPh sb="0" eb="2">
      <t>チホウ</t>
    </rPh>
    <rPh sb="2" eb="5">
      <t>コウムイン</t>
    </rPh>
    <rPh sb="5" eb="6">
      <t>トウ</t>
    </rPh>
    <rPh sb="6" eb="8">
      <t>キョウサイ</t>
    </rPh>
    <rPh sb="8" eb="10">
      <t>クミアイ</t>
    </rPh>
    <rPh sb="11" eb="12">
      <t>カカ</t>
    </rPh>
    <phoneticPr fontId="23"/>
  </si>
  <si>
    <t>-</t>
    <phoneticPr fontId="2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</si>
  <si>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9"/>
  </si>
  <si>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9"/>
  </si>
  <si>
    <t>依頼土地の買い戻しに係るもの</t>
    <rPh sb="0" eb="2">
      <t>イライ</t>
    </rPh>
    <rPh sb="2" eb="4">
      <t>トチ</t>
    </rPh>
    <rPh sb="5" eb="6">
      <t>カ</t>
    </rPh>
    <rPh sb="7" eb="8">
      <t>モド</t>
    </rPh>
    <rPh sb="10" eb="11">
      <t>カカ</t>
    </rPh>
    <phoneticPr fontId="23"/>
  </si>
  <si>
    <t>-</t>
    <phoneticPr fontId="23"/>
  </si>
  <si>
    <t>一時借入金の利子</t>
    <rPh sb="0" eb="2">
      <t>イチジ</t>
    </rPh>
    <rPh sb="2" eb="5">
      <t>カリイレキン</t>
    </rPh>
    <rPh sb="6" eb="8">
      <t>リシ</t>
    </rPh>
    <phoneticPr fontId="39"/>
  </si>
  <si>
    <t>-</t>
    <phoneticPr fontId="23"/>
  </si>
  <si>
    <t xml:space="preserve">連結実質赤字額 </t>
    <rPh sb="0" eb="2">
      <t>レンケツ</t>
    </rPh>
    <rPh sb="2" eb="4">
      <t>ジッシツ</t>
    </rPh>
    <rPh sb="4" eb="7">
      <t>アカジガク</t>
    </rPh>
    <phoneticPr fontId="39"/>
  </si>
  <si>
    <t>-</t>
    <phoneticPr fontId="23"/>
  </si>
  <si>
    <t>社会福祉法人の施設建設費に係るもの</t>
    <rPh sb="0" eb="2">
      <t>シャカイ</t>
    </rPh>
    <rPh sb="2" eb="4">
      <t>フクシ</t>
    </rPh>
    <rPh sb="4" eb="6">
      <t>ホウジン</t>
    </rPh>
    <rPh sb="7" eb="9">
      <t>シセツ</t>
    </rPh>
    <rPh sb="9" eb="12">
      <t>ケンセツヒ</t>
    </rPh>
    <rPh sb="13" eb="14">
      <t>カカ</t>
    </rPh>
    <phoneticPr fontId="23"/>
  </si>
  <si>
    <t>(Ａ)</t>
    <phoneticPr fontId="2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</si>
  <si>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9"/>
  </si>
  <si>
    <t>損失補償・債務保証の履行に係るもの</t>
    <rPh sb="0" eb="2">
      <t>ソンシツ</t>
    </rPh>
    <rPh sb="2" eb="4">
      <t>ホショウ</t>
    </rPh>
    <rPh sb="5" eb="7">
      <t>サイム</t>
    </rPh>
    <rPh sb="7" eb="9">
      <t>ホショウ</t>
    </rPh>
    <rPh sb="10" eb="12">
      <t>リコウ</t>
    </rPh>
    <rPh sb="13" eb="14">
      <t>カカ</t>
    </rPh>
    <phoneticPr fontId="23"/>
  </si>
  <si>
    <t>(Ｅ)</t>
    <phoneticPr fontId="23"/>
  </si>
  <si>
    <t>引き受けた債務の履行に係るもの</t>
    <rPh sb="0" eb="1">
      <t>ヒ</t>
    </rPh>
    <rPh sb="2" eb="3">
      <t>ウ</t>
    </rPh>
    <rPh sb="5" eb="7">
      <t>サイム</t>
    </rPh>
    <rPh sb="8" eb="10">
      <t>リコウ</t>
    </rPh>
    <rPh sb="11" eb="12">
      <t>カカ</t>
    </rPh>
    <phoneticPr fontId="23"/>
  </si>
  <si>
    <t>-</t>
    <phoneticPr fontId="23"/>
  </si>
  <si>
    <t>充当可能
財源等</t>
    <rPh sb="0" eb="2">
      <t>ジュウトウ</t>
    </rPh>
    <rPh sb="2" eb="3">
      <t>カ</t>
    </rPh>
    <rPh sb="3" eb="4">
      <t>ノウ</t>
    </rPh>
    <rPh sb="5" eb="8">
      <t>ザイゲントウ</t>
    </rPh>
    <phoneticPr fontId="23"/>
  </si>
  <si>
    <t xml:space="preserve">充当可能基金 </t>
    <rPh sb="0" eb="2">
      <t>ジュウトウ</t>
    </rPh>
    <rPh sb="2" eb="4">
      <t>カノウ</t>
    </rPh>
    <rPh sb="4" eb="6">
      <t>キキン</t>
    </rPh>
    <phoneticPr fontId="39"/>
  </si>
  <si>
    <t>その他上記に準ずるもの</t>
    <rPh sb="2" eb="3">
      <t>タ</t>
    </rPh>
    <rPh sb="3" eb="5">
      <t>ジョウキ</t>
    </rPh>
    <rPh sb="6" eb="7">
      <t>ジュン</t>
    </rPh>
    <phoneticPr fontId="23"/>
  </si>
  <si>
    <t xml:space="preserve">充当可能特定歳入 </t>
    <rPh sb="0" eb="2">
      <t>ジュウトウ</t>
    </rPh>
    <rPh sb="2" eb="4">
      <t>カノウ</t>
    </rPh>
    <rPh sb="4" eb="6">
      <t>トクテイ</t>
    </rPh>
    <rPh sb="6" eb="8">
      <t>サイニュウ</t>
    </rPh>
    <phoneticPr fontId="39"/>
  </si>
  <si>
    <t>企業債等
繰入見込額</t>
    <rPh sb="0" eb="2">
      <t>キギョウ</t>
    </rPh>
    <rPh sb="2" eb="3">
      <t>サイ</t>
    </rPh>
    <rPh sb="3" eb="4">
      <t>トウ</t>
    </rPh>
    <rPh sb="5" eb="7">
      <t>クリイレ</t>
    </rPh>
    <rPh sb="7" eb="9">
      <t>ミコ</t>
    </rPh>
    <rPh sb="9" eb="10">
      <t>ガク</t>
    </rPh>
    <phoneticPr fontId="23"/>
  </si>
  <si>
    <t>小諸市公共下水道事業会計</t>
    <phoneticPr fontId="2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</si>
  <si>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9"/>
  </si>
  <si>
    <t xml:space="preserve">基準財政需要額算入見込額 </t>
    <rPh sb="0" eb="2">
      <t>キジュン</t>
    </rPh>
    <rPh sb="2" eb="4">
      <t>ザイセイ</t>
    </rPh>
    <rPh sb="4" eb="7">
      <t>ジュヨウガク</t>
    </rPh>
    <rPh sb="7" eb="9">
      <t>サンニュウ</t>
    </rPh>
    <rPh sb="9" eb="12">
      <t>ミコミガク</t>
    </rPh>
    <phoneticPr fontId="39"/>
  </si>
  <si>
    <t>小諸市農業集落排水事業特別会計</t>
    <phoneticPr fontId="23"/>
  </si>
  <si>
    <t>(Ｆ)</t>
    <phoneticPr fontId="23"/>
  </si>
  <si>
    <t>小諸市水道事業会計</t>
    <phoneticPr fontId="23"/>
  </si>
  <si>
    <t>将来負担比率（(Ｅ)－(Ｆ)）／（(Ｃ)－(Ｄ)）×１００</t>
    <rPh sb="0" eb="2">
      <t>ショウライ</t>
    </rPh>
    <rPh sb="2" eb="4">
      <t>フタン</t>
    </rPh>
    <rPh sb="4" eb="6">
      <t>ヒリツ</t>
    </rPh>
    <phoneticPr fontId="23"/>
  </si>
  <si>
    <t>-</t>
    <phoneticPr fontId="23"/>
  </si>
  <si>
    <t>小諸公園事業特別会計</t>
    <phoneticPr fontId="23"/>
  </si>
  <si>
    <t>その他の会計</t>
    <phoneticPr fontId="23"/>
  </si>
  <si>
    <t>公社・
三セク等</t>
    <rPh sb="0" eb="2">
      <t>コウシャ</t>
    </rPh>
    <rPh sb="4" eb="5">
      <t>サン</t>
    </rPh>
    <rPh sb="7" eb="8">
      <t>トウ</t>
    </rPh>
    <phoneticPr fontId="23"/>
  </si>
  <si>
    <t>地方道路公社に係る将来負担額</t>
    <rPh sb="0" eb="2">
      <t>チホウ</t>
    </rPh>
    <rPh sb="2" eb="4">
      <t>ドウロ</t>
    </rPh>
    <rPh sb="4" eb="6">
      <t>コウシャ</t>
    </rPh>
    <rPh sb="7" eb="8">
      <t>カカ</t>
    </rPh>
    <rPh sb="9" eb="11">
      <t>ショウライ</t>
    </rPh>
    <rPh sb="11" eb="14">
      <t>フタンガク</t>
    </rPh>
    <phoneticPr fontId="39"/>
  </si>
  <si>
    <t>-</t>
    <phoneticPr fontId="23"/>
  </si>
  <si>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</si>
  <si>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</si>
  <si>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3"/>
  </si>
  <si>
    <t>財政再生基準</t>
    <phoneticPr fontId="23"/>
  </si>
  <si>
    <t>土地開発公社に係る将来負担額</t>
    <rPh sb="0" eb="2">
      <t>トチ</t>
    </rPh>
    <rPh sb="2" eb="4">
      <t>カイハツ</t>
    </rPh>
    <rPh sb="4" eb="6">
      <t>コウシャ</t>
    </rPh>
    <rPh sb="7" eb="8">
      <t>カカ</t>
    </rPh>
    <rPh sb="9" eb="11">
      <t>ショウライ</t>
    </rPh>
    <rPh sb="11" eb="14">
      <t>フタンガク</t>
    </rPh>
    <phoneticPr fontId="39"/>
  </si>
  <si>
    <t>実質赤字比率</t>
    <rPh sb="0" eb="2">
      <t>ジッシツ</t>
    </rPh>
    <rPh sb="2" eb="4">
      <t>アカジ</t>
    </rPh>
    <rPh sb="4" eb="6">
      <t>ヒリツ</t>
    </rPh>
    <phoneticPr fontId="7"/>
  </si>
  <si>
    <t>-</t>
    <phoneticPr fontId="2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</si>
  <si>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9"/>
  </si>
  <si>
    <t>-</t>
    <phoneticPr fontId="23"/>
  </si>
  <si>
    <t>特定財源の額</t>
    <rPh sb="0" eb="2">
      <t>トクテイ</t>
    </rPh>
    <rPh sb="2" eb="4">
      <t>ザイゲン</t>
    </rPh>
    <rPh sb="5" eb="6">
      <t>ガク</t>
    </rPh>
    <phoneticPr fontId="23"/>
  </si>
  <si>
    <t>(Ｂ)</t>
    <phoneticPr fontId="23"/>
  </si>
  <si>
    <t>連結実質赤字比率</t>
    <rPh sb="0" eb="2">
      <t>レンケツ</t>
    </rPh>
    <rPh sb="2" eb="4">
      <t>ジッシツ</t>
    </rPh>
    <rPh sb="4" eb="6">
      <t>アカジ</t>
    </rPh>
    <rPh sb="6" eb="8">
      <t>ヒリツ</t>
    </rPh>
    <phoneticPr fontId="7"/>
  </si>
  <si>
    <t>(Ｃ)</t>
    <phoneticPr fontId="23"/>
  </si>
  <si>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</si>
  <si>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3"/>
  </si>
  <si>
    <t>(Ｄ)</t>
    <phoneticPr fontId="23"/>
  </si>
  <si>
    <t>将来負担比率</t>
    <rPh sb="0" eb="2">
      <t>ショウライ</t>
    </rPh>
    <rPh sb="2" eb="4">
      <t>フタン</t>
    </rPh>
    <rPh sb="4" eb="6">
      <t>ヒリツ</t>
    </rPh>
    <phoneticPr fontId="7"/>
  </si>
  <si>
    <t>(Ｃ)－(Ｄ)</t>
    <phoneticPr fontId="23"/>
  </si>
  <si>
    <t>実質公債費比率
（(Ａ)－((Ｂ)＋(Ｄ))）／（(Ｃ)－(Ｄ)）×１００</t>
    <rPh sb="0" eb="2">
      <t>ジッシツ</t>
    </rPh>
    <rPh sb="2" eb="4">
      <t>コウサイ</t>
    </rPh>
    <rPh sb="4" eb="5">
      <t>ヒ</t>
    </rPh>
    <rPh sb="5" eb="7">
      <t>ヒリツ</t>
    </rPh>
    <phoneticPr fontId="23"/>
  </si>
  <si>
    <t>(単年度)</t>
    <rPh sb="1" eb="4">
      <t>タンネンド</t>
    </rPh>
    <phoneticPr fontId="23"/>
  </si>
  <si>
    <t>(3ヵ年平均)</t>
    <rPh sb="3" eb="4">
      <t>ネン</t>
    </rPh>
    <rPh sb="4" eb="6">
      <t>ヘイキン</t>
    </rPh>
    <phoneticPr fontId="23"/>
  </si>
  <si>
    <t>-</t>
    <phoneticPr fontId="23"/>
  </si>
  <si>
    <t>小諸市土地開発公社</t>
    <rPh sb="0" eb="3">
      <t>コモロシ</t>
    </rPh>
    <rPh sb="3" eb="5">
      <t>トチ</t>
    </rPh>
    <rPh sb="5" eb="7">
      <t>カイハツ</t>
    </rPh>
    <rPh sb="7" eb="9">
      <t>コウシャ</t>
    </rPh>
    <phoneticPr fontId="23"/>
  </si>
  <si>
    <t>株式会社こもろ寅さん会館</t>
    <rPh sb="0" eb="4">
      <t>カブシキガイシャ</t>
    </rPh>
    <rPh sb="7" eb="8">
      <t>トラ</t>
    </rPh>
    <rPh sb="10" eb="12">
      <t>カイカン</t>
    </rPh>
    <phoneticPr fontId="23"/>
  </si>
  <si>
    <t>○</t>
    <phoneticPr fontId="23"/>
  </si>
  <si>
    <t>佐久広域連合（一般会計）</t>
    <rPh sb="0" eb="2">
      <t>サク</t>
    </rPh>
    <rPh sb="2" eb="4">
      <t>コウイキ</t>
    </rPh>
    <rPh sb="4" eb="6">
      <t>レンゴウ</t>
    </rPh>
    <rPh sb="7" eb="9">
      <t>イッパン</t>
    </rPh>
    <rPh sb="9" eb="11">
      <t>カイケイ</t>
    </rPh>
    <phoneticPr fontId="21"/>
  </si>
  <si>
    <t>佐久広域連合（消防特別会計）</t>
    <rPh sb="0" eb="2">
      <t>サク</t>
    </rPh>
    <rPh sb="2" eb="4">
      <t>コウイキ</t>
    </rPh>
    <rPh sb="4" eb="6">
      <t>レンゴウ</t>
    </rPh>
    <rPh sb="7" eb="9">
      <t>ショウボウ</t>
    </rPh>
    <rPh sb="9" eb="11">
      <t>トクベツ</t>
    </rPh>
    <rPh sb="11" eb="13">
      <t>カイケイ</t>
    </rPh>
    <phoneticPr fontId="21"/>
  </si>
  <si>
    <t>佐久広域連合（養護老人ホーム特別会計）</t>
    <rPh sb="0" eb="2">
      <t>サク</t>
    </rPh>
    <rPh sb="2" eb="4">
      <t>コウイキ</t>
    </rPh>
    <rPh sb="4" eb="6">
      <t>レンゴウ</t>
    </rPh>
    <rPh sb="7" eb="9">
      <t>ヨウゴ</t>
    </rPh>
    <rPh sb="9" eb="11">
      <t>ロウジン</t>
    </rPh>
    <rPh sb="14" eb="16">
      <t>トクベツ</t>
    </rPh>
    <rPh sb="16" eb="18">
      <t>カイケイ</t>
    </rPh>
    <phoneticPr fontId="21"/>
  </si>
  <si>
    <t>佐久広域連合（特別養護老人ホーム特別会計）</t>
  </si>
  <si>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1"/>
  </si>
  <si>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1"/>
  </si>
  <si>
    <t>浅麓環境施設組合（一般会計）</t>
    <rPh sb="0" eb="1">
      <t>アサ</t>
    </rPh>
    <rPh sb="1" eb="2">
      <t>フモト</t>
    </rPh>
    <rPh sb="2" eb="4">
      <t>カンキョウ</t>
    </rPh>
    <rPh sb="4" eb="6">
      <t>シセツ</t>
    </rPh>
    <rPh sb="6" eb="8">
      <t>クミアイ</t>
    </rPh>
    <rPh sb="9" eb="11">
      <t>イッパン</t>
    </rPh>
    <rPh sb="11" eb="13">
      <t>カイケイ</t>
    </rPh>
    <phoneticPr fontId="21"/>
  </si>
  <si>
    <t>小諸市外二市御牧ヶ原水道事業組合会計</t>
    <rPh sb="0" eb="3">
      <t>コモロシ</t>
    </rPh>
    <rPh sb="3" eb="4">
      <t>ホカ</t>
    </rPh>
    <rPh sb="4" eb="5">
      <t>ニ</t>
    </rPh>
    <rPh sb="5" eb="6">
      <t>シ</t>
    </rPh>
    <rPh sb="6" eb="7">
      <t>ミ</t>
    </rPh>
    <rPh sb="7" eb="8">
      <t>マキ</t>
    </rPh>
    <rPh sb="9" eb="10">
      <t>ハラ</t>
    </rPh>
    <rPh sb="10" eb="12">
      <t>スイドウ</t>
    </rPh>
    <rPh sb="12" eb="14">
      <t>ジギョウ</t>
    </rPh>
    <rPh sb="14" eb="16">
      <t>クミアイ</t>
    </rPh>
    <rPh sb="16" eb="18">
      <t>カイケイ</t>
    </rPh>
    <phoneticPr fontId="21"/>
  </si>
  <si>
    <t>浅麓水道企業団（水道事業会計）</t>
    <rPh sb="0" eb="1">
      <t>アサ</t>
    </rPh>
    <rPh sb="1" eb="2">
      <t>フモト</t>
    </rPh>
    <rPh sb="2" eb="4">
      <t>スイドウ</t>
    </rPh>
    <rPh sb="4" eb="6">
      <t>キギョウ</t>
    </rPh>
    <rPh sb="6" eb="7">
      <t>ダン</t>
    </rPh>
    <rPh sb="8" eb="10">
      <t>スイドウ</t>
    </rPh>
    <rPh sb="10" eb="12">
      <t>ジギョウ</t>
    </rPh>
    <rPh sb="12" eb="14">
      <t>カイケイ</t>
    </rPh>
    <phoneticPr fontId="21"/>
  </si>
  <si>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1"/>
  </si>
  <si>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1"/>
  </si>
  <si>
    <t>長野県後期高齢者医療広域連合（事業会計）</t>
    <rPh sb="0" eb="2">
      <t>ナガノ</t>
    </rPh>
    <rPh sb="2" eb="3">
      <t>ケン</t>
    </rPh>
    <rPh sb="3" eb="5">
      <t>コウキ</t>
    </rPh>
    <rPh sb="5" eb="8">
      <t>コウレイシャ</t>
    </rPh>
    <rPh sb="8" eb="10">
      <t>イリョウ</t>
    </rPh>
    <rPh sb="10" eb="12">
      <t>コウイキ</t>
    </rPh>
    <rPh sb="12" eb="13">
      <t>レン</t>
    </rPh>
    <rPh sb="13" eb="14">
      <t>ア</t>
    </rPh>
    <rPh sb="15" eb="17">
      <t>ジギョウ</t>
    </rPh>
    <rPh sb="17" eb="19">
      <t>カイケイ</t>
    </rPh>
    <phoneticPr fontId="21"/>
  </si>
  <si>
    <t>長野県民交通災害共済組合（一般会計）</t>
    <rPh sb="0" eb="3">
      <t>ナガノケン</t>
    </rPh>
    <rPh sb="3" eb="4">
      <t>ミン</t>
    </rPh>
    <rPh sb="4" eb="6">
      <t>コウツウ</t>
    </rPh>
    <rPh sb="6" eb="8">
      <t>サイガイ</t>
    </rPh>
    <rPh sb="8" eb="10">
      <t>キョウサイ</t>
    </rPh>
    <rPh sb="10" eb="12">
      <t>クミアイ</t>
    </rPh>
    <rPh sb="13" eb="15">
      <t>イッパン</t>
    </rPh>
    <rPh sb="15" eb="17">
      <t>カイケイ</t>
    </rPh>
    <phoneticPr fontId="21"/>
  </si>
  <si>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1"/>
  </si>
  <si>
    <t>法非適用企業</t>
    <rPh sb="0" eb="1">
      <t>ホウ</t>
    </rPh>
    <rPh sb="1" eb="2">
      <t>ヒ</t>
    </rPh>
    <rPh sb="2" eb="4">
      <t>テキヨウ</t>
    </rPh>
    <rPh sb="4" eb="6">
      <t>キギョウ</t>
    </rPh>
    <phoneticPr fontId="23"/>
  </si>
  <si>
    <t>法適用企業</t>
    <rPh sb="0" eb="1">
      <t>ホウ</t>
    </rPh>
    <rPh sb="1" eb="3">
      <t>テキヨウ</t>
    </rPh>
    <rPh sb="3" eb="5">
      <t>キギョウ</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</si>
</sst>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5">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u/>
      <sz val="11"/>
      <color indexed="36"/>
      <name val="ＭＳ Ｐ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2"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4" fillId="0" borderId="0" xfId="62" applyFont="1">
      <alignment vertical="center"/>
    </xf>
    <xf numFmtId="0" fontId="25" fillId="0" borderId="0" xfId="62" applyFont="1" applyAlignment="1">
      <alignment horizontal="right" vertical="center"/>
    </xf>
    <xf numFmtId="0" fontId="26" fillId="24" borderId="10" xfId="62" applyFont="1" applyFill="1" applyBorder="1" applyAlignment="1"/>
    <xf numFmtId="0" fontId="26" fillId="24" borderId="11" xfId="62" applyFont="1" applyFill="1" applyBorder="1" applyAlignment="1">
      <alignment horizontal="right" vertical="top"/>
    </xf>
    <xf numFmtId="0" fontId="26" fillId="24" borderId="12" xfId="62" applyFont="1" applyFill="1" applyBorder="1" applyAlignment="1">
      <alignment horizontal="right" vertical="top"/>
    </xf>
    <xf numFmtId="0" fontId="26" fillId="24" borderId="13" xfId="62" applyFont="1" applyFill="1" applyBorder="1" applyAlignment="1">
      <alignment horizontal="center" vertical="center"/>
    </xf>
    <xf numFmtId="0" fontId="26" fillId="24" borderId="14" xfId="62" applyFont="1" applyFill="1" applyBorder="1" applyAlignment="1">
      <alignment horizontal="center" vertical="center"/>
    </xf>
    <xf numFmtId="0" fontId="26" fillId="24" borderId="15" xfId="62" applyFont="1" applyFill="1" applyBorder="1" applyAlignment="1">
      <alignment horizontal="center" vertical="center"/>
    </xf>
    <xf numFmtId="0" fontId="26" fillId="0" borderId="16" xfId="62" applyFont="1" applyFill="1" applyBorder="1" applyAlignment="1">
      <alignment horizontal="center" vertical="center" wrapText="1"/>
    </xf>
    <xf numFmtId="179" fontId="26" fillId="0" borderId="13" xfId="62" applyNumberFormat="1" applyFont="1" applyFill="1" applyBorder="1" applyAlignment="1" applyProtection="1">
      <alignment horizontal="right" vertical="center" wrapText="1"/>
    </xf>
    <xf numFmtId="179" fontId="26" fillId="0" borderId="14" xfId="62" applyNumberFormat="1" applyFont="1" applyFill="1" applyBorder="1" applyAlignment="1" applyProtection="1">
      <alignment horizontal="right" vertical="center" wrapText="1"/>
    </xf>
    <xf numFmtId="179" fontId="26" fillId="0" borderId="17" xfId="62" applyNumberFormat="1" applyFont="1" applyFill="1" applyBorder="1" applyAlignment="1" applyProtection="1">
      <alignment horizontal="right" vertical="center" wrapText="1"/>
    </xf>
    <xf numFmtId="0" fontId="26" fillId="0" borderId="18" xfId="62" applyFont="1" applyFill="1" applyBorder="1" applyAlignment="1">
      <alignment horizontal="center" vertical="center" wrapText="1"/>
    </xf>
    <xf numFmtId="179" fontId="26" fillId="0" borderId="19" xfId="62" applyNumberFormat="1" applyFont="1" applyFill="1" applyBorder="1" applyAlignment="1" applyProtection="1">
      <alignment horizontal="right" vertical="center" wrapText="1"/>
    </xf>
    <xf numFmtId="179" fontId="26" fillId="0" borderId="20" xfId="62" applyNumberFormat="1" applyFont="1" applyFill="1" applyBorder="1" applyAlignment="1" applyProtection="1">
      <alignment horizontal="right" vertical="center" wrapText="1"/>
    </xf>
    <xf numFmtId="179" fontId="26" fillId="0" borderId="21" xfId="62" applyNumberFormat="1" applyFont="1" applyFill="1" applyBorder="1" applyAlignment="1" applyProtection="1">
      <alignment horizontal="right" vertical="center" wrapText="1"/>
    </xf>
    <xf numFmtId="0" fontId="26" fillId="0" borderId="22" xfId="62" applyFont="1" applyFill="1" applyBorder="1" applyAlignment="1">
      <alignment horizontal="center" vertical="center"/>
    </xf>
    <xf numFmtId="179" fontId="26" fillId="0" borderId="23" xfId="62" applyNumberFormat="1" applyFont="1" applyFill="1" applyBorder="1" applyAlignment="1" applyProtection="1">
      <alignment horizontal="right" vertical="center" wrapText="1"/>
    </xf>
    <xf numFmtId="179" fontId="26" fillId="0" borderId="24" xfId="62" applyNumberFormat="1" applyFont="1" applyFill="1" applyBorder="1" applyAlignment="1" applyProtection="1">
      <alignment horizontal="right" vertical="center" wrapText="1"/>
    </xf>
    <xf numFmtId="179" fontId="26" fillId="0" borderId="25" xfId="62" applyNumberFormat="1" applyFont="1" applyFill="1" applyBorder="1" applyAlignment="1" applyProtection="1">
      <alignment horizontal="right" vertical="center" wrapText="1"/>
    </xf>
    <xf numFmtId="0" fontId="26" fillId="0" borderId="0" xfId="80" applyFont="1">
      <alignment vertical="center"/>
    </xf>
    <xf numFmtId="0" fontId="2" fillId="0" borderId="0" xfId="80">
      <alignment vertical="center"/>
    </xf>
    <xf numFmtId="0" fontId="25" fillId="0" borderId="0" xfId="80" applyFont="1" applyAlignment="1">
      <alignment horizontal="right" vertical="center"/>
    </xf>
    <xf numFmtId="0" fontId="26" fillId="25" borderId="10" xfId="80" applyFont="1" applyFill="1" applyBorder="1" applyAlignment="1"/>
    <xf numFmtId="0" fontId="26" fillId="25" borderId="11" xfId="80" applyFont="1" applyFill="1" applyBorder="1" applyAlignment="1">
      <alignment horizontal="right" vertical="top"/>
    </xf>
    <xf numFmtId="0" fontId="26" fillId="25" borderId="12" xfId="80" applyFont="1" applyFill="1" applyBorder="1" applyAlignment="1">
      <alignment horizontal="right" vertical="top"/>
    </xf>
    <xf numFmtId="0" fontId="26" fillId="25" borderId="26" xfId="80" applyFont="1" applyFill="1" applyBorder="1" applyAlignment="1">
      <alignment horizontal="center" vertical="center"/>
    </xf>
    <xf numFmtId="0" fontId="26" fillId="25" borderId="14" xfId="80" applyFont="1" applyFill="1" applyBorder="1" applyAlignment="1">
      <alignment horizontal="center" vertical="center"/>
    </xf>
    <xf numFmtId="0" fontId="26" fillId="25" borderId="17" xfId="80" applyFont="1" applyFill="1" applyBorder="1" applyAlignment="1">
      <alignment horizontal="center" vertical="center"/>
    </xf>
    <xf numFmtId="0" fontId="26" fillId="0" borderId="27" xfId="80" applyFont="1" applyFill="1" applyBorder="1" applyAlignment="1">
      <alignment vertical="center" wrapText="1"/>
    </xf>
    <xf numFmtId="179" fontId="26" fillId="0" borderId="28" xfId="80" applyNumberFormat="1" applyFont="1" applyFill="1" applyBorder="1" applyAlignment="1">
      <alignment horizontal="right" vertical="center"/>
    </xf>
    <xf numFmtId="179" fontId="26" fillId="0" borderId="29" xfId="80" applyNumberFormat="1" applyFont="1" applyFill="1" applyBorder="1" applyAlignment="1">
      <alignment horizontal="right" vertical="center"/>
    </xf>
    <xf numFmtId="179" fontId="26" fillId="0" borderId="30" xfId="80" applyNumberFormat="1" applyFont="1" applyFill="1" applyBorder="1" applyAlignment="1">
      <alignment horizontal="right" vertical="center"/>
    </xf>
    <xf numFmtId="0" fontId="26" fillId="0" borderId="31" xfId="80" applyFont="1" applyFill="1" applyBorder="1" applyAlignment="1">
      <alignment vertical="center"/>
    </xf>
    <xf numFmtId="179" fontId="26" fillId="0" borderId="32" xfId="80" applyNumberFormat="1" applyFont="1" applyFill="1" applyBorder="1" applyAlignment="1">
      <alignment horizontal="right" vertical="center"/>
    </xf>
    <xf numFmtId="179" fontId="26" fillId="0" borderId="33" xfId="80" applyNumberFormat="1" applyFont="1" applyFill="1" applyBorder="1" applyAlignment="1">
      <alignment horizontal="right" vertical="center"/>
    </xf>
    <xf numFmtId="179" fontId="26" fillId="0" borderId="34" xfId="80" applyNumberFormat="1" applyFont="1" applyFill="1" applyBorder="1" applyAlignment="1">
      <alignment horizontal="right" vertical="center"/>
    </xf>
    <xf numFmtId="0" fontId="26" fillId="0" borderId="18" xfId="80" applyFont="1" applyFill="1" applyBorder="1" applyAlignment="1">
      <alignment vertical="center"/>
    </xf>
    <xf numFmtId="0" fontId="26" fillId="0" borderId="22" xfId="80" applyFont="1" applyFill="1" applyBorder="1" applyAlignment="1">
      <alignment vertical="center"/>
    </xf>
    <xf numFmtId="179" fontId="26" fillId="0" borderId="23" xfId="80" applyNumberFormat="1" applyFont="1" applyFill="1" applyBorder="1" applyAlignment="1">
      <alignment horizontal="right" vertical="center"/>
    </xf>
    <xf numFmtId="179" fontId="26" fillId="0" borderId="24" xfId="80" applyNumberFormat="1" applyFont="1" applyFill="1" applyBorder="1" applyAlignment="1">
      <alignment horizontal="right" vertical="center"/>
    </xf>
    <xf numFmtId="179" fontId="26" fillId="0" borderId="25" xfId="80" applyNumberFormat="1" applyFont="1" applyFill="1" applyBorder="1" applyAlignment="1">
      <alignment horizontal="right" vertical="center"/>
    </xf>
    <xf numFmtId="0" fontId="27" fillId="0" borderId="0" xfId="80" applyFont="1" applyFill="1" applyBorder="1" applyAlignment="1"/>
    <xf numFmtId="0" fontId="27" fillId="0" borderId="0" xfId="80" applyNumberFormat="1" applyFont="1" applyFill="1" applyBorder="1" applyAlignment="1">
      <alignment vertical="center" wrapText="1"/>
    </xf>
    <xf numFmtId="0" fontId="27" fillId="0" borderId="0" xfId="80" applyNumberFormat="1" applyFont="1" applyBorder="1" applyAlignment="1">
      <alignment vertical="center" wrapText="1"/>
    </xf>
    <xf numFmtId="0" fontId="26" fillId="0" borderId="0" xfId="80" applyNumberFormat="1" applyFont="1" applyFill="1" applyBorder="1" applyAlignment="1">
      <alignment vertical="center"/>
    </xf>
    <xf numFmtId="0" fontId="24" fillId="0" borderId="0" xfId="64" applyFont="1">
      <alignment vertical="center"/>
    </xf>
    <xf numFmtId="0" fontId="2" fillId="0" borderId="0" xfId="64">
      <alignment vertical="center"/>
    </xf>
    <xf numFmtId="0" fontId="25" fillId="0" borderId="0" xfId="64" applyFont="1" applyAlignment="1">
      <alignment horizontal="center" vertical="center"/>
    </xf>
    <xf numFmtId="0" fontId="27" fillId="24" borderId="10" xfId="64" applyFont="1" applyFill="1" applyBorder="1" applyAlignment="1"/>
    <xf numFmtId="0" fontId="27" fillId="24" borderId="11" xfId="64" applyFont="1" applyFill="1" applyBorder="1" applyAlignment="1"/>
    <xf numFmtId="0" fontId="27" fillId="24" borderId="11" xfId="64" applyFont="1" applyFill="1" applyBorder="1" applyAlignment="1">
      <alignment horizontal="right" vertical="center"/>
    </xf>
    <xf numFmtId="0" fontId="27" fillId="24" borderId="12" xfId="64" applyFont="1" applyFill="1" applyBorder="1" applyAlignment="1">
      <alignment horizontal="right" vertical="top"/>
    </xf>
    <xf numFmtId="0" fontId="27" fillId="24" borderId="26" xfId="64" applyFont="1" applyFill="1" applyBorder="1" applyAlignment="1">
      <alignment horizontal="center" vertical="center"/>
    </xf>
    <xf numFmtId="0" fontId="27" fillId="24" borderId="14" xfId="64" applyFont="1" applyFill="1" applyBorder="1" applyAlignment="1">
      <alignment horizontal="center" vertical="center"/>
    </xf>
    <xf numFmtId="0" fontId="27" fillId="24" borderId="15" xfId="64" applyFont="1" applyFill="1" applyBorder="1" applyAlignment="1">
      <alignment horizontal="center" vertical="center"/>
    </xf>
    <xf numFmtId="0" fontId="27" fillId="0" borderId="35" xfId="64" applyFont="1" applyFill="1" applyBorder="1" applyAlignment="1">
      <alignment vertical="center" wrapText="1"/>
    </xf>
    <xf numFmtId="182" fontId="27" fillId="0" borderId="28" xfId="64" applyNumberFormat="1" applyFont="1" applyFill="1" applyBorder="1" applyAlignment="1" applyProtection="1">
      <alignment horizontal="right" vertical="center"/>
    </xf>
    <xf numFmtId="182" fontId="27" fillId="0" borderId="29" xfId="64" applyNumberFormat="1" applyFont="1" applyFill="1" applyBorder="1" applyAlignment="1" applyProtection="1">
      <alignment horizontal="right" vertical="center"/>
    </xf>
    <xf numFmtId="182" fontId="27" fillId="0" borderId="30" xfId="64" applyNumberFormat="1" applyFont="1" applyFill="1" applyBorder="1" applyAlignment="1" applyProtection="1">
      <alignment horizontal="right" vertical="center"/>
    </xf>
    <xf numFmtId="0" fontId="27" fillId="0" borderId="36" xfId="64" applyFont="1" applyFill="1" applyBorder="1" applyAlignment="1">
      <alignment vertical="center"/>
    </xf>
    <xf numFmtId="182" fontId="27" fillId="0" borderId="32" xfId="64" applyNumberFormat="1" applyFont="1" applyFill="1" applyBorder="1" applyAlignment="1" applyProtection="1">
      <alignment horizontal="right" vertical="center"/>
    </xf>
    <xf numFmtId="182" fontId="27" fillId="0" borderId="33" xfId="64" applyNumberFormat="1" applyFont="1" applyFill="1" applyBorder="1" applyAlignment="1" applyProtection="1">
      <alignment horizontal="right" vertical="center"/>
    </xf>
    <xf numFmtId="182" fontId="27" fillId="0" borderId="34" xfId="64" applyNumberFormat="1" applyFont="1" applyFill="1" applyBorder="1" applyAlignment="1" applyProtection="1">
      <alignment horizontal="right" vertical="center"/>
    </xf>
    <xf numFmtId="0" fontId="27" fillId="0" borderId="37" xfId="64" applyFont="1" applyFill="1" applyBorder="1" applyAlignment="1">
      <alignment vertical="center"/>
    </xf>
    <xf numFmtId="0" fontId="27" fillId="0" borderId="38" xfId="64" applyFont="1" applyFill="1" applyBorder="1" applyAlignment="1">
      <alignment vertical="center"/>
    </xf>
    <xf numFmtId="182" fontId="27" fillId="0" borderId="23" xfId="64" applyNumberFormat="1" applyFont="1" applyFill="1" applyBorder="1" applyAlignment="1" applyProtection="1">
      <alignment horizontal="right" vertical="center"/>
    </xf>
    <xf numFmtId="182" fontId="27" fillId="0" borderId="24" xfId="64" applyNumberFormat="1" applyFont="1" applyFill="1" applyBorder="1" applyAlignment="1" applyProtection="1">
      <alignment horizontal="right" vertical="center"/>
    </xf>
    <xf numFmtId="182" fontId="27" fillId="0" borderId="25" xfId="64" applyNumberFormat="1" applyFont="1" applyFill="1" applyBorder="1" applyAlignment="1" applyProtection="1">
      <alignment horizontal="right" vertical="center"/>
    </xf>
    <xf numFmtId="0" fontId="27" fillId="0" borderId="0" xfId="64" applyFont="1" applyAlignment="1"/>
    <xf numFmtId="0" fontId="2" fillId="0" borderId="0" xfId="63">
      <alignment vertical="center"/>
    </xf>
    <xf numFmtId="0" fontId="25" fillId="0" borderId="0" xfId="63" applyFont="1" applyAlignment="1">
      <alignment horizontal="center" vertical="center"/>
    </xf>
    <xf numFmtId="0" fontId="27" fillId="24" borderId="10" xfId="63" applyFont="1" applyFill="1" applyBorder="1" applyAlignment="1"/>
    <xf numFmtId="0" fontId="27" fillId="24" borderId="11" xfId="63" applyFont="1" applyFill="1" applyBorder="1" applyAlignment="1"/>
    <xf numFmtId="0" fontId="27" fillId="24" borderId="11" xfId="63" applyFont="1" applyFill="1" applyBorder="1" applyAlignment="1">
      <alignment horizontal="right" vertical="center"/>
    </xf>
    <xf numFmtId="0" fontId="27" fillId="24" borderId="12" xfId="63" applyFont="1" applyFill="1" applyBorder="1" applyAlignment="1">
      <alignment horizontal="right" vertical="top"/>
    </xf>
    <xf numFmtId="0" fontId="27" fillId="24" borderId="26" xfId="63" applyFont="1" applyFill="1" applyBorder="1" applyAlignment="1">
      <alignment horizontal="center" vertical="center"/>
    </xf>
    <xf numFmtId="0" fontId="27" fillId="24" borderId="14" xfId="63" applyFont="1" applyFill="1" applyBorder="1" applyAlignment="1">
      <alignment horizontal="center" vertical="center"/>
    </xf>
    <xf numFmtId="0" fontId="27" fillId="24" borderId="17" xfId="63" applyFont="1" applyFill="1" applyBorder="1" applyAlignment="1">
      <alignment horizontal="center" vertical="center"/>
    </xf>
    <xf numFmtId="0" fontId="27" fillId="0" borderId="35" xfId="63" applyFont="1" applyFill="1" applyBorder="1" applyAlignment="1">
      <alignment vertical="center" wrapText="1"/>
    </xf>
    <xf numFmtId="182" fontId="27" fillId="0" borderId="28" xfId="63" applyNumberFormat="1" applyFont="1" applyFill="1" applyBorder="1" applyAlignment="1" applyProtection="1">
      <alignment horizontal="right" vertical="center"/>
    </xf>
    <xf numFmtId="182" fontId="27" fillId="0" borderId="29" xfId="63" applyNumberFormat="1" applyFont="1" applyFill="1" applyBorder="1" applyAlignment="1" applyProtection="1">
      <alignment horizontal="right" vertical="center"/>
    </xf>
    <xf numFmtId="182" fontId="27" fillId="0" borderId="30" xfId="63" applyNumberFormat="1" applyFont="1" applyFill="1" applyBorder="1" applyAlignment="1" applyProtection="1">
      <alignment horizontal="right" vertical="center"/>
    </xf>
    <xf numFmtId="0" fontId="27" fillId="0" borderId="36" xfId="63" applyFont="1" applyFill="1" applyBorder="1" applyAlignment="1">
      <alignment vertical="center"/>
    </xf>
    <xf numFmtId="182" fontId="27" fillId="0" borderId="32" xfId="63" applyNumberFormat="1" applyFont="1" applyFill="1" applyBorder="1" applyAlignment="1" applyProtection="1">
      <alignment horizontal="right" vertical="center"/>
    </xf>
    <xf numFmtId="182" fontId="27" fillId="0" borderId="33" xfId="63" applyNumberFormat="1" applyFont="1" applyFill="1" applyBorder="1" applyAlignment="1" applyProtection="1">
      <alignment horizontal="right" vertical="center"/>
    </xf>
    <xf numFmtId="182" fontId="27" fillId="0" borderId="34" xfId="63" applyNumberFormat="1" applyFont="1" applyFill="1" applyBorder="1" applyAlignment="1" applyProtection="1">
      <alignment horizontal="right" vertical="center"/>
    </xf>
    <xf numFmtId="0" fontId="27" fillId="0" borderId="36" xfId="63" applyFont="1" applyFill="1" applyBorder="1" applyAlignment="1">
      <alignment vertical="center" wrapText="1"/>
    </xf>
    <xf numFmtId="0" fontId="27" fillId="0" borderId="38" xfId="63" applyFont="1" applyFill="1" applyBorder="1" applyAlignment="1">
      <alignment vertical="center"/>
    </xf>
    <xf numFmtId="182" fontId="27" fillId="0" borderId="23" xfId="63" applyNumberFormat="1" applyFont="1" applyFill="1" applyBorder="1" applyAlignment="1" applyProtection="1">
      <alignment horizontal="right" vertical="center"/>
    </xf>
    <xf numFmtId="182" fontId="27" fillId="0" borderId="24" xfId="63" applyNumberFormat="1" applyFont="1" applyFill="1" applyBorder="1" applyAlignment="1" applyProtection="1">
      <alignment horizontal="right" vertical="center"/>
    </xf>
    <xf numFmtId="182" fontId="27" fillId="0" borderId="25" xfId="63" applyNumberFormat="1" applyFont="1" applyFill="1" applyBorder="1" applyAlignment="1" applyProtection="1">
      <alignment horizontal="right" vertical="center"/>
    </xf>
    <xf numFmtId="0" fontId="27" fillId="0" borderId="0" xfId="63" applyFont="1" applyFill="1" applyBorder="1" applyAlignment="1"/>
    <xf numFmtId="0" fontId="27" fillId="0" borderId="0" xfId="63" applyFont="1" applyFill="1" applyBorder="1" applyAlignment="1">
      <alignment vertical="center"/>
    </xf>
    <xf numFmtId="0" fontId="27" fillId="0" borderId="0" xfId="63" applyFont="1" applyFill="1" applyBorder="1" applyAlignment="1">
      <alignment horizontal="left" vertical="center"/>
    </xf>
    <xf numFmtId="182" fontId="27" fillId="0" borderId="0" xfId="63" applyNumberFormat="1" applyFont="1" applyFill="1" applyBorder="1" applyAlignment="1" applyProtection="1">
      <alignment horizontal="right" vertical="center"/>
    </xf>
    <xf numFmtId="176" fontId="28" fillId="0" borderId="37" xfId="50" applyNumberFormat="1" applyFont="1" applyBorder="1" applyAlignment="1">
      <alignment vertical="center"/>
    </xf>
    <xf numFmtId="176" fontId="28" fillId="0" borderId="39" xfId="50" applyNumberFormat="1" applyFont="1" applyBorder="1" applyAlignment="1">
      <alignment vertical="center"/>
    </xf>
    <xf numFmtId="176" fontId="28" fillId="0" borderId="20" xfId="50" applyNumberFormat="1" applyFont="1" applyBorder="1" applyAlignment="1">
      <alignment horizontal="center" vertical="center" wrapText="1"/>
    </xf>
    <xf numFmtId="176" fontId="28" fillId="0" borderId="36" xfId="50" applyNumberFormat="1" applyFont="1" applyBorder="1" applyAlignment="1">
      <alignment horizontal="center" vertical="center"/>
    </xf>
    <xf numFmtId="176" fontId="28" fillId="0" borderId="40" xfId="50" applyNumberFormat="1" applyFont="1" applyBorder="1" applyAlignment="1">
      <alignment horizontal="center" vertical="center"/>
    </xf>
    <xf numFmtId="0" fontId="1" fillId="0" borderId="0" xfId="50"/>
    <xf numFmtId="176" fontId="28" fillId="0" borderId="35" xfId="50" applyNumberFormat="1" applyFont="1" applyBorder="1" applyAlignment="1">
      <alignment vertical="center"/>
    </xf>
    <xf numFmtId="176" fontId="28" fillId="0" borderId="41" xfId="50" applyNumberFormat="1" applyFont="1" applyBorder="1" applyAlignment="1">
      <alignment vertical="center"/>
    </xf>
    <xf numFmtId="0" fontId="1" fillId="0" borderId="42" xfId="50" applyFont="1" applyBorder="1" applyAlignment="1">
      <alignment vertical="center"/>
    </xf>
    <xf numFmtId="176" fontId="28" fillId="0" borderId="37" xfId="50" applyNumberFormat="1" applyFont="1" applyBorder="1" applyAlignment="1">
      <alignment horizontal="center" vertical="center"/>
    </xf>
    <xf numFmtId="176" fontId="28" fillId="0" borderId="43" xfId="50" applyNumberFormat="1" applyFont="1" applyBorder="1" applyAlignment="1">
      <alignment horizontal="center" vertical="center" wrapText="1"/>
    </xf>
    <xf numFmtId="176" fontId="28" fillId="0" borderId="44" xfId="50" applyNumberFormat="1" applyFont="1" applyBorder="1" applyAlignment="1">
      <alignment horizontal="center" vertical="center"/>
    </xf>
    <xf numFmtId="176" fontId="28" fillId="0" borderId="39" xfId="50" applyNumberFormat="1" applyFont="1" applyBorder="1" applyAlignment="1">
      <alignment horizontal="center" vertical="center"/>
    </xf>
    <xf numFmtId="177" fontId="28" fillId="0" borderId="20" xfId="50" applyNumberFormat="1" applyFont="1" applyFill="1" applyBorder="1" applyAlignment="1">
      <alignment vertical="center"/>
    </xf>
    <xf numFmtId="177" fontId="28" fillId="0" borderId="37" xfId="50" applyNumberFormat="1" applyFont="1" applyFill="1" applyBorder="1" applyAlignment="1">
      <alignment vertical="center"/>
    </xf>
    <xf numFmtId="178" fontId="28" fillId="0" borderId="45" xfId="50" applyNumberFormat="1" applyFont="1" applyFill="1" applyBorder="1" applyAlignment="1">
      <alignment vertical="center"/>
    </xf>
    <xf numFmtId="177" fontId="28" fillId="0" borderId="44" xfId="50" applyNumberFormat="1" applyFont="1" applyFill="1" applyBorder="1" applyAlignment="1">
      <alignment vertical="center"/>
    </xf>
    <xf numFmtId="178" fontId="28" fillId="0" borderId="46" xfId="50" applyNumberFormat="1" applyFont="1" applyFill="1" applyBorder="1" applyAlignment="1">
      <alignment vertical="center"/>
    </xf>
    <xf numFmtId="178" fontId="28" fillId="0" borderId="20" xfId="50" applyNumberFormat="1" applyFont="1" applyBorder="1" applyAlignment="1">
      <alignment vertical="center"/>
    </xf>
    <xf numFmtId="176" fontId="28" fillId="0" borderId="35" xfId="50" applyNumberFormat="1" applyFont="1" applyBorder="1" applyAlignment="1">
      <alignment horizontal="center" vertical="center"/>
    </xf>
    <xf numFmtId="176" fontId="28" fillId="0" borderId="47" xfId="50" applyNumberFormat="1" applyFont="1" applyBorder="1" applyAlignment="1">
      <alignment horizontal="center" vertical="center"/>
    </xf>
    <xf numFmtId="177" fontId="28" fillId="0" borderId="48" xfId="50" applyNumberFormat="1" applyFont="1" applyFill="1" applyBorder="1" applyAlignment="1">
      <alignment vertical="center"/>
    </xf>
    <xf numFmtId="177" fontId="28" fillId="0" borderId="49" xfId="50" applyNumberFormat="1" applyFont="1" applyFill="1" applyBorder="1" applyAlignment="1">
      <alignment vertical="center"/>
    </xf>
    <xf numFmtId="178" fontId="28" fillId="0" borderId="47" xfId="50" applyNumberFormat="1" applyFont="1" applyFill="1" applyBorder="1" applyAlignment="1">
      <alignment vertical="center"/>
    </xf>
    <xf numFmtId="177" fontId="28" fillId="0" borderId="50" xfId="50" applyNumberFormat="1" applyFont="1" applyFill="1" applyBorder="1" applyAlignment="1">
      <alignment vertical="center"/>
    </xf>
    <xf numFmtId="178" fontId="28" fillId="0" borderId="51" xfId="50" applyNumberFormat="1" applyFont="1" applyFill="1" applyBorder="1" applyAlignment="1">
      <alignment vertical="center"/>
    </xf>
    <xf numFmtId="178" fontId="28" fillId="0" borderId="48" xfId="50" applyNumberFormat="1" applyFont="1" applyBorder="1" applyAlignment="1">
      <alignment vertical="center"/>
    </xf>
    <xf numFmtId="177" fontId="28" fillId="0" borderId="48" xfId="50" applyNumberFormat="1" applyFont="1" applyFill="1" applyBorder="1" applyAlignment="1">
      <alignment vertical="center" wrapText="1"/>
    </xf>
    <xf numFmtId="177" fontId="28" fillId="0" borderId="20" xfId="50" applyNumberFormat="1" applyFont="1" applyBorder="1" applyAlignment="1">
      <alignment vertical="center"/>
    </xf>
    <xf numFmtId="177" fontId="28" fillId="0" borderId="37" xfId="50" applyNumberFormat="1" applyFont="1" applyBorder="1" applyAlignment="1">
      <alignment vertical="center"/>
    </xf>
    <xf numFmtId="178" fontId="28" fillId="0" borderId="45" xfId="50" applyNumberFormat="1" applyFont="1" applyBorder="1" applyAlignment="1">
      <alignment vertical="center"/>
    </xf>
    <xf numFmtId="177" fontId="28" fillId="0" borderId="44" xfId="50" applyNumberFormat="1" applyFont="1" applyBorder="1" applyAlignment="1">
      <alignment vertical="center"/>
    </xf>
    <xf numFmtId="178" fontId="28"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9"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4" fillId="0" borderId="0" xfId="69" applyFont="1" applyFill="1">
      <alignment vertical="center"/>
    </xf>
    <xf numFmtId="0" fontId="32"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6" fillId="0" borderId="59" xfId="69" applyFont="1" applyFill="1" applyBorder="1" applyAlignment="1">
      <alignment vertical="center" wrapText="1"/>
    </xf>
    <xf numFmtId="0" fontId="36"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8"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9" fillId="0" borderId="0" xfId="58" applyFont="1">
      <alignment vertical="center"/>
    </xf>
    <xf numFmtId="0" fontId="24" fillId="0" borderId="61" xfId="58" applyFont="1" applyBorder="1" applyAlignment="1">
      <alignment horizontal="center" vertical="center"/>
    </xf>
    <xf numFmtId="0" fontId="24"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30"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1" fillId="26" borderId="0" xfId="70" applyFont="1" applyFill="1" applyProtection="1">
      <alignment vertical="center"/>
    </xf>
    <xf numFmtId="0" fontId="42" fillId="26" borderId="0" xfId="70" applyFont="1" applyFill="1" applyProtection="1">
      <alignment vertical="center"/>
    </xf>
    <xf numFmtId="0" fontId="42" fillId="26" borderId="0" xfId="78" applyFont="1" applyFill="1" applyProtection="1">
      <alignment vertical="center"/>
    </xf>
    <xf numFmtId="0" fontId="42" fillId="0" borderId="0" xfId="78" applyFont="1" applyProtection="1">
      <alignment vertical="center"/>
    </xf>
    <xf numFmtId="0" fontId="41" fillId="26" borderId="0" xfId="70" applyFont="1" applyFill="1" applyBorder="1" applyProtection="1">
      <alignment vertical="center"/>
    </xf>
    <xf numFmtId="0" fontId="42" fillId="26" borderId="0" xfId="70" applyFont="1" applyFill="1" applyBorder="1" applyProtection="1">
      <alignment vertical="center"/>
    </xf>
    <xf numFmtId="0" fontId="41" fillId="0" borderId="63" xfId="70" applyFont="1" applyBorder="1" applyAlignment="1" applyProtection="1">
      <alignment horizontal="center" vertical="center" shrinkToFit="1"/>
      <protection locked="0"/>
    </xf>
    <xf numFmtId="0" fontId="41" fillId="0" borderId="63" xfId="70" applyFont="1" applyFill="1" applyBorder="1" applyAlignment="1" applyProtection="1">
      <alignment horizontal="center" vertical="center" shrinkToFit="1"/>
      <protection locked="0"/>
    </xf>
    <xf numFmtId="0" fontId="41" fillId="0" borderId="64" xfId="68" applyFont="1" applyBorder="1" applyAlignment="1" applyProtection="1">
      <alignment horizontal="center" vertical="center" shrinkToFit="1"/>
      <protection locked="0"/>
    </xf>
    <xf numFmtId="0" fontId="41" fillId="0" borderId="65" xfId="70" applyFont="1" applyBorder="1" applyAlignment="1" applyProtection="1">
      <alignment horizontal="center" vertical="center" shrinkToFit="1"/>
      <protection locked="0"/>
    </xf>
    <xf numFmtId="0" fontId="41" fillId="0" borderId="65" xfId="70" applyFont="1" applyFill="1" applyBorder="1" applyAlignment="1" applyProtection="1">
      <alignment horizontal="center" vertical="center" shrinkToFit="1"/>
      <protection locked="0"/>
    </xf>
    <xf numFmtId="0" fontId="41" fillId="0" borderId="66" xfId="68" applyFont="1" applyBorder="1" applyAlignment="1" applyProtection="1">
      <alignment horizontal="center" vertical="center" shrinkToFit="1"/>
      <protection locked="0"/>
    </xf>
    <xf numFmtId="0" fontId="41" fillId="27" borderId="23" xfId="70" applyFont="1" applyFill="1" applyBorder="1" applyAlignment="1" applyProtection="1">
      <alignment horizontal="center" vertical="center" shrinkToFit="1"/>
      <protection locked="0"/>
    </xf>
    <xf numFmtId="0" fontId="37" fillId="26" borderId="0" xfId="70" applyFont="1" applyFill="1" applyProtection="1">
      <alignment vertical="center"/>
    </xf>
    <xf numFmtId="0" fontId="41" fillId="0" borderId="67" xfId="70" applyFont="1" applyBorder="1" applyAlignment="1" applyProtection="1">
      <alignment horizontal="center" vertical="center" shrinkToFit="1"/>
      <protection locked="0"/>
    </xf>
    <xf numFmtId="0" fontId="41"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1" fillId="0" borderId="68" xfId="70" applyFont="1" applyBorder="1" applyAlignment="1" applyProtection="1">
      <alignment horizontal="center" vertical="center" shrinkToFit="1"/>
      <protection locked="0"/>
    </xf>
    <xf numFmtId="0" fontId="41" fillId="26" borderId="0" xfId="70" applyFont="1" applyFill="1" applyBorder="1" applyAlignment="1" applyProtection="1">
      <alignment horizontal="center" vertical="center" shrinkToFit="1"/>
    </xf>
    <xf numFmtId="0" fontId="41" fillId="26" borderId="0" xfId="70" applyFont="1" applyFill="1" applyBorder="1" applyAlignment="1" applyProtection="1">
      <alignment horizontal="left" vertical="center" shrinkToFit="1"/>
    </xf>
    <xf numFmtId="182" fontId="41" fillId="26" borderId="0" xfId="70" applyNumberFormat="1" applyFont="1" applyFill="1" applyBorder="1" applyAlignment="1" applyProtection="1">
      <alignment horizontal="right" vertical="center" shrinkToFit="1"/>
    </xf>
    <xf numFmtId="182" fontId="41" fillId="26" borderId="0" xfId="70" applyNumberFormat="1" applyFont="1" applyFill="1" applyBorder="1" applyAlignment="1" applyProtection="1">
      <alignment horizontal="left" vertical="center" shrinkToFit="1"/>
    </xf>
    <xf numFmtId="0" fontId="37" fillId="26" borderId="0" xfId="70" applyFont="1" applyFill="1" applyBorder="1" applyProtection="1">
      <alignment vertical="center"/>
    </xf>
    <xf numFmtId="0" fontId="41" fillId="26" borderId="59" xfId="70" applyFont="1" applyFill="1" applyBorder="1" applyAlignment="1" applyProtection="1">
      <alignment vertical="center"/>
    </xf>
    <xf numFmtId="0" fontId="41" fillId="26" borderId="59" xfId="70" applyFont="1" applyFill="1" applyBorder="1" applyAlignment="1" applyProtection="1">
      <alignment horizontal="center" vertical="center"/>
    </xf>
    <xf numFmtId="0" fontId="41" fillId="26" borderId="69" xfId="70" applyFont="1" applyFill="1" applyBorder="1" applyProtection="1">
      <alignment vertical="center"/>
    </xf>
    <xf numFmtId="0" fontId="41" fillId="26" borderId="18" xfId="70" applyFont="1" applyFill="1" applyBorder="1" applyAlignment="1" applyProtection="1">
      <alignment vertical="center"/>
    </xf>
    <xf numFmtId="0" fontId="41" fillId="26" borderId="52"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53" xfId="70" applyFont="1" applyFill="1" applyBorder="1" applyAlignment="1" applyProtection="1">
      <alignment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2" fillId="26" borderId="0" xfId="70" applyFont="1" applyFill="1" applyAlignment="1" applyProtection="1">
      <alignment vertical="center"/>
    </xf>
    <xf numFmtId="0" fontId="42" fillId="26" borderId="0" xfId="70" applyFont="1" applyFill="1" applyBorder="1" applyAlignment="1" applyProtection="1">
      <alignment horizontal="center" vertical="center"/>
    </xf>
    <xf numFmtId="0" fontId="42" fillId="26" borderId="16" xfId="70" applyFont="1" applyFill="1" applyBorder="1" applyAlignment="1" applyProtection="1">
      <alignment vertical="center"/>
    </xf>
    <xf numFmtId="0" fontId="42" fillId="26" borderId="0" xfId="70" applyFont="1" applyFill="1" applyBorder="1" applyAlignment="1" applyProtection="1">
      <alignment vertical="center"/>
    </xf>
    <xf numFmtId="0" fontId="44"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1"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4"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4" fillId="26" borderId="35" xfId="71" applyNumberFormat="1" applyFont="1" applyFill="1" applyBorder="1">
      <alignment vertical="center"/>
    </xf>
    <xf numFmtId="176" fontId="24" fillId="26" borderId="61" xfId="71" applyNumberFormat="1" applyFont="1" applyFill="1" applyBorder="1">
      <alignment vertical="center"/>
    </xf>
    <xf numFmtId="176" fontId="24" fillId="26" borderId="41" xfId="71" applyNumberFormat="1" applyFont="1" applyFill="1" applyBorder="1">
      <alignment vertical="center"/>
    </xf>
    <xf numFmtId="176" fontId="24"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4" fillId="26" borderId="43" xfId="71" applyNumberFormat="1" applyFont="1" applyFill="1" applyBorder="1" applyAlignment="1">
      <alignment horizontal="center" vertical="center"/>
    </xf>
    <xf numFmtId="182" fontId="24" fillId="26" borderId="42" xfId="72" applyNumberFormat="1" applyFont="1" applyFill="1" applyBorder="1" applyAlignment="1">
      <alignment horizontal="right" vertical="center" wrapText="1"/>
    </xf>
    <xf numFmtId="182" fontId="24" fillId="26" borderId="42" xfId="72" applyNumberFormat="1" applyFont="1" applyFill="1" applyBorder="1" applyAlignment="1">
      <alignment horizontal="right" vertical="center"/>
    </xf>
    <xf numFmtId="182" fontId="24" fillId="26" borderId="35" xfId="72" applyNumberFormat="1" applyFont="1" applyFill="1" applyBorder="1" applyAlignment="1">
      <alignment horizontal="right" vertical="center"/>
    </xf>
    <xf numFmtId="184" fontId="24" fillId="26" borderId="72" xfId="72" applyNumberFormat="1" applyFont="1" applyFill="1" applyBorder="1" applyAlignment="1">
      <alignment horizontal="right" vertical="center"/>
    </xf>
    <xf numFmtId="182" fontId="24" fillId="26" borderId="33" xfId="72" applyNumberFormat="1" applyFont="1" applyFill="1" applyBorder="1" applyAlignment="1">
      <alignment horizontal="right" vertical="center" wrapText="1"/>
    </xf>
    <xf numFmtId="182" fontId="24" fillId="26" borderId="33" xfId="72" applyNumberFormat="1" applyFont="1" applyFill="1" applyBorder="1" applyAlignment="1">
      <alignment horizontal="right" vertical="center"/>
    </xf>
    <xf numFmtId="182" fontId="24" fillId="26" borderId="36" xfId="72" applyNumberFormat="1" applyFont="1" applyFill="1" applyBorder="1" applyAlignment="1">
      <alignment horizontal="right" vertical="center"/>
    </xf>
    <xf numFmtId="184" fontId="24" fillId="26" borderId="43" xfId="72" applyNumberFormat="1" applyFont="1" applyFill="1" applyBorder="1" applyAlignment="1">
      <alignment horizontal="right" vertical="center"/>
    </xf>
    <xf numFmtId="183" fontId="24" fillId="0" borderId="0" xfId="71" applyNumberFormat="1" applyFont="1" applyFill="1" applyBorder="1">
      <alignment vertical="center"/>
    </xf>
    <xf numFmtId="176" fontId="24" fillId="0" borderId="36" xfId="71" applyNumberFormat="1" applyFont="1" applyFill="1" applyBorder="1">
      <alignment vertical="center"/>
    </xf>
    <xf numFmtId="176" fontId="24" fillId="0" borderId="69" xfId="71" applyNumberFormat="1" applyFont="1" applyFill="1" applyBorder="1">
      <alignment vertical="center"/>
    </xf>
    <xf numFmtId="176" fontId="24" fillId="0" borderId="40" xfId="71" applyNumberFormat="1" applyFont="1" applyFill="1" applyBorder="1">
      <alignment vertical="center"/>
    </xf>
    <xf numFmtId="176" fontId="24" fillId="0" borderId="33" xfId="71" applyNumberFormat="1" applyFont="1" applyFill="1" applyBorder="1" applyAlignment="1">
      <alignment horizontal="center" vertical="center"/>
    </xf>
    <xf numFmtId="176" fontId="24" fillId="0" borderId="71" xfId="71" applyNumberFormat="1" applyFont="1" applyFill="1" applyBorder="1" applyAlignment="1">
      <alignment horizontal="center" vertical="center"/>
    </xf>
    <xf numFmtId="176" fontId="24" fillId="0" borderId="43" xfId="71" applyNumberFormat="1" applyFont="1" applyFill="1" applyBorder="1" applyAlignment="1">
      <alignment horizontal="center" vertical="center"/>
    </xf>
    <xf numFmtId="176" fontId="24" fillId="0" borderId="0" xfId="71" applyNumberFormat="1" applyFont="1" applyFill="1" applyBorder="1" applyAlignment="1">
      <alignment horizontal="center" vertical="center"/>
    </xf>
    <xf numFmtId="176" fontId="24" fillId="0" borderId="62" xfId="71" applyNumberFormat="1" applyFont="1" applyFill="1" applyBorder="1">
      <alignment vertical="center"/>
    </xf>
    <xf numFmtId="185" fontId="28" fillId="0" borderId="33" xfId="71" applyNumberFormat="1" applyFont="1" applyFill="1" applyBorder="1" applyAlignment="1">
      <alignment horizontal="right" vertical="center" shrinkToFit="1"/>
    </xf>
    <xf numFmtId="185" fontId="28" fillId="0" borderId="71" xfId="71" applyNumberFormat="1" applyFont="1" applyFill="1" applyBorder="1" applyAlignment="1">
      <alignment horizontal="right" vertical="center" shrinkToFit="1"/>
    </xf>
    <xf numFmtId="185" fontId="24" fillId="0" borderId="43" xfId="71" applyNumberFormat="1" applyFont="1" applyFill="1" applyBorder="1" applyAlignment="1">
      <alignment horizontal="right" vertical="center" shrinkToFit="1"/>
    </xf>
    <xf numFmtId="176" fontId="24" fillId="0" borderId="70" xfId="71" applyNumberFormat="1" applyFont="1" applyFill="1" applyBorder="1">
      <alignment vertical="center"/>
    </xf>
    <xf numFmtId="176" fontId="24" fillId="0" borderId="0" xfId="71" applyNumberFormat="1" applyFont="1" applyFill="1">
      <alignment vertical="center"/>
    </xf>
    <xf numFmtId="184" fontId="28" fillId="0" borderId="33" xfId="71" applyNumberFormat="1" applyFont="1" applyFill="1" applyBorder="1" applyAlignment="1">
      <alignment horizontal="right" vertical="center" shrinkToFit="1"/>
    </xf>
    <xf numFmtId="184" fontId="28" fillId="0" borderId="71" xfId="71" applyNumberFormat="1" applyFont="1" applyFill="1" applyBorder="1" applyAlignment="1">
      <alignment horizontal="right" vertical="center" shrinkToFit="1"/>
    </xf>
    <xf numFmtId="184" fontId="24" fillId="0" borderId="43" xfId="71" applyNumberFormat="1" applyFont="1" applyFill="1" applyBorder="1" applyAlignment="1">
      <alignment horizontal="right" vertical="center" shrinkToFit="1"/>
    </xf>
    <xf numFmtId="176" fontId="24" fillId="0" borderId="35" xfId="71" applyNumberFormat="1" applyFont="1" applyFill="1" applyBorder="1">
      <alignment vertical="center"/>
    </xf>
    <xf numFmtId="176" fontId="24" fillId="0" borderId="61" xfId="71" applyNumberFormat="1" applyFont="1" applyFill="1" applyBorder="1">
      <alignment vertical="center"/>
    </xf>
    <xf numFmtId="183" fontId="24" fillId="0" borderId="61" xfId="71" applyNumberFormat="1" applyFont="1" applyFill="1" applyBorder="1">
      <alignment vertical="center"/>
    </xf>
    <xf numFmtId="176" fontId="24"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4" fillId="26" borderId="33" xfId="71" applyNumberFormat="1" applyFont="1" applyFill="1" applyBorder="1" applyAlignment="1">
      <alignment horizontal="right" vertical="center"/>
    </xf>
    <xf numFmtId="182" fontId="24" fillId="26" borderId="71" xfId="71" applyNumberFormat="1" applyFont="1" applyFill="1" applyBorder="1" applyAlignment="1">
      <alignment horizontal="right" vertical="center"/>
    </xf>
    <xf numFmtId="184" fontId="24" fillId="26" borderId="43" xfId="71" applyNumberFormat="1" applyFont="1" applyFill="1" applyBorder="1" applyAlignment="1">
      <alignment horizontal="right" vertical="center"/>
    </xf>
    <xf numFmtId="182" fontId="24" fillId="0" borderId="33" xfId="71" applyNumberFormat="1" applyFont="1" applyFill="1" applyBorder="1" applyAlignment="1">
      <alignment horizontal="right" vertical="center"/>
    </xf>
    <xf numFmtId="182" fontId="24" fillId="0" borderId="71" xfId="71" applyNumberFormat="1" applyFont="1" applyFill="1" applyBorder="1" applyAlignment="1">
      <alignment horizontal="right" vertical="center"/>
    </xf>
    <xf numFmtId="184" fontId="24" fillId="0" borderId="43" xfId="71" applyNumberFormat="1" applyFont="1" applyFill="1" applyBorder="1" applyAlignment="1">
      <alignment horizontal="right" vertical="center"/>
    </xf>
    <xf numFmtId="182" fontId="24" fillId="26" borderId="33" xfId="71" applyNumberFormat="1" applyFont="1" applyFill="1" applyBorder="1" applyAlignment="1">
      <alignment horizontal="right" vertical="center" wrapText="1"/>
    </xf>
    <xf numFmtId="182" fontId="24" fillId="26" borderId="71" xfId="71" applyNumberFormat="1" applyFont="1" applyFill="1" applyBorder="1" applyAlignment="1">
      <alignment horizontal="right" vertical="center" wrapText="1"/>
    </xf>
    <xf numFmtId="184" fontId="24" fillId="26" borderId="43" xfId="71" applyNumberFormat="1" applyFont="1" applyFill="1" applyBorder="1" applyAlignment="1">
      <alignment horizontal="right" vertical="center" wrapText="1"/>
    </xf>
    <xf numFmtId="0" fontId="24" fillId="0" borderId="0" xfId="71" applyFont="1" applyFill="1" applyBorder="1" applyAlignment="1"/>
    <xf numFmtId="0" fontId="2" fillId="0" borderId="0" xfId="71" applyFont="1" applyFill="1" applyBorder="1" applyAlignment="1"/>
    <xf numFmtId="183" fontId="24" fillId="0" borderId="52" xfId="71" applyNumberFormat="1" applyFont="1" applyFill="1" applyBorder="1">
      <alignment vertical="center"/>
    </xf>
    <xf numFmtId="0" fontId="2" fillId="0" borderId="61" xfId="71" applyFont="1" applyFill="1" applyBorder="1">
      <alignment vertical="center"/>
    </xf>
    <xf numFmtId="0" fontId="41" fillId="0" borderId="62" xfId="71" applyFont="1" applyFill="1" applyBorder="1">
      <alignment vertical="center"/>
    </xf>
    <xf numFmtId="0" fontId="2" fillId="0" borderId="61" xfId="72" applyFont="1" applyFill="1" applyBorder="1">
      <alignment vertical="center"/>
    </xf>
    <xf numFmtId="183" fontId="24" fillId="0" borderId="61" xfId="72" applyNumberFormat="1" applyFont="1" applyFill="1" applyBorder="1">
      <alignment vertical="center"/>
    </xf>
    <xf numFmtId="176" fontId="28" fillId="0" borderId="37" xfId="73" applyNumberFormat="1" applyFont="1" applyBorder="1" applyAlignment="1">
      <alignment vertical="center"/>
    </xf>
    <xf numFmtId="176" fontId="28" fillId="0" borderId="39" xfId="73" applyNumberFormat="1" applyFont="1" applyBorder="1" applyAlignment="1">
      <alignment vertical="center"/>
    </xf>
    <xf numFmtId="176" fontId="28" fillId="0" borderId="35" xfId="73" applyNumberFormat="1" applyFont="1" applyBorder="1" applyAlignment="1">
      <alignment vertical="center"/>
    </xf>
    <xf numFmtId="176" fontId="28" fillId="0" borderId="41" xfId="73" applyNumberFormat="1" applyFont="1" applyBorder="1" applyAlignment="1">
      <alignment vertical="center"/>
    </xf>
    <xf numFmtId="176" fontId="28" fillId="0" borderId="37" xfId="73" applyNumberFormat="1" applyFont="1" applyBorder="1" applyAlignment="1">
      <alignment horizontal="center" vertical="center"/>
    </xf>
    <xf numFmtId="176" fontId="28"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8" fillId="0" borderId="61" xfId="73" applyNumberFormat="1" applyFont="1" applyBorder="1" applyAlignment="1">
      <alignment horizontal="center" vertical="center" wrapText="1"/>
    </xf>
    <xf numFmtId="176" fontId="28" fillId="0" borderId="33" xfId="73" applyNumberFormat="1" applyFont="1" applyBorder="1" applyAlignment="1">
      <alignment horizontal="center" vertical="center"/>
    </xf>
    <xf numFmtId="182" fontId="28" fillId="0" borderId="20" xfId="74" applyNumberFormat="1" applyFont="1" applyFill="1" applyBorder="1" applyAlignment="1">
      <alignment horizontal="right" vertical="center"/>
    </xf>
    <xf numFmtId="182" fontId="28" fillId="0" borderId="37" xfId="74" applyNumberFormat="1" applyFont="1" applyFill="1" applyBorder="1" applyAlignment="1">
      <alignment horizontal="right" vertical="center"/>
    </xf>
    <xf numFmtId="184" fontId="28" fillId="0" borderId="45" xfId="74" applyNumberFormat="1" applyFont="1" applyFill="1" applyBorder="1" applyAlignment="1">
      <alignment horizontal="right" vertical="center"/>
    </xf>
    <xf numFmtId="182" fontId="28" fillId="0" borderId="44" xfId="74" applyNumberFormat="1" applyFont="1" applyFill="1" applyBorder="1" applyAlignment="1">
      <alignment horizontal="right" vertical="center"/>
    </xf>
    <xf numFmtId="184" fontId="28" fillId="0" borderId="46" xfId="74" applyNumberFormat="1" applyFont="1" applyFill="1" applyBorder="1" applyAlignment="1">
      <alignment horizontal="right" vertical="center"/>
    </xf>
    <xf numFmtId="184" fontId="28" fillId="0" borderId="20" xfId="74" applyNumberFormat="1" applyFont="1" applyBorder="1" applyAlignment="1">
      <alignment horizontal="right" vertical="center"/>
    </xf>
    <xf numFmtId="176" fontId="28" fillId="0" borderId="35" xfId="73" applyNumberFormat="1" applyFont="1" applyBorder="1" applyAlignment="1">
      <alignment horizontal="center" vertical="center"/>
    </xf>
    <xf numFmtId="176" fontId="28" fillId="0" borderId="47" xfId="73" applyNumberFormat="1" applyFont="1" applyBorder="1" applyAlignment="1">
      <alignment horizontal="center" vertical="center"/>
    </xf>
    <xf numFmtId="182" fontId="28" fillId="0" borderId="48" xfId="74" applyNumberFormat="1" applyFont="1" applyFill="1" applyBorder="1" applyAlignment="1">
      <alignment horizontal="right" vertical="center"/>
    </xf>
    <xf numFmtId="182" fontId="28" fillId="0" borderId="49" xfId="74" applyNumberFormat="1" applyFont="1" applyFill="1" applyBorder="1" applyAlignment="1">
      <alignment horizontal="right" vertical="center"/>
    </xf>
    <xf numFmtId="184" fontId="28" fillId="0" borderId="47" xfId="74" applyNumberFormat="1" applyFont="1" applyFill="1" applyBorder="1" applyAlignment="1">
      <alignment horizontal="right" vertical="center"/>
    </xf>
    <xf numFmtId="182" fontId="28" fillId="0" borderId="50" xfId="74" applyNumberFormat="1" applyFont="1" applyFill="1" applyBorder="1" applyAlignment="1">
      <alignment horizontal="right" vertical="center"/>
    </xf>
    <xf numFmtId="184" fontId="28" fillId="0" borderId="51" xfId="74" applyNumberFormat="1" applyFont="1" applyFill="1" applyBorder="1" applyAlignment="1">
      <alignment horizontal="right" vertical="center"/>
    </xf>
    <xf numFmtId="184" fontId="28" fillId="0" borderId="48" xfId="74" applyNumberFormat="1" applyFont="1" applyBorder="1" applyAlignment="1">
      <alignment horizontal="right" vertical="center"/>
    </xf>
    <xf numFmtId="182" fontId="28" fillId="0" borderId="48" xfId="74" applyNumberFormat="1" applyFont="1" applyFill="1" applyBorder="1" applyAlignment="1">
      <alignment horizontal="right" vertical="center" wrapText="1"/>
    </xf>
    <xf numFmtId="176" fontId="28" fillId="0" borderId="39" xfId="73" applyNumberFormat="1" applyFont="1" applyBorder="1" applyAlignment="1">
      <alignment horizontal="center" vertical="center"/>
    </xf>
    <xf numFmtId="182" fontId="28" fillId="0" borderId="20" xfId="74" applyNumberFormat="1" applyFont="1" applyBorder="1" applyAlignment="1">
      <alignment horizontal="right" vertical="center"/>
    </xf>
    <xf numFmtId="182" fontId="28" fillId="0" borderId="37" xfId="74" applyNumberFormat="1" applyFont="1" applyBorder="1" applyAlignment="1">
      <alignment horizontal="right" vertical="center"/>
    </xf>
    <xf numFmtId="184" fontId="28" fillId="0" borderId="45" xfId="74" applyNumberFormat="1" applyFont="1" applyBorder="1" applyAlignment="1">
      <alignment horizontal="right" vertical="center"/>
    </xf>
    <xf numFmtId="182" fontId="28" fillId="0" borderId="44" xfId="74" applyNumberFormat="1" applyFont="1" applyBorder="1" applyAlignment="1">
      <alignment horizontal="right" vertical="center"/>
    </xf>
    <xf numFmtId="184" fontId="28"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8" fillId="0" borderId="69" xfId="50" applyNumberFormat="1" applyFont="1" applyBorder="1" applyAlignment="1">
      <alignment horizontal="center" vertical="center"/>
    </xf>
    <xf numFmtId="176" fontId="28" fillId="0" borderId="61" xfId="50" applyNumberFormat="1" applyFont="1" applyBorder="1" applyAlignment="1">
      <alignment horizontal="center" vertical="center" wrapText="1"/>
    </xf>
    <xf numFmtId="176" fontId="28" fillId="0" borderId="33" xfId="50" applyNumberFormat="1" applyFont="1" applyBorder="1" applyAlignment="1">
      <alignment horizontal="center"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6" fillId="0" borderId="37" xfId="69" applyFont="1" applyFill="1" applyBorder="1" applyAlignment="1">
      <alignment horizontal="center" vertical="center" wrapText="1"/>
    </xf>
    <xf numFmtId="0" fontId="36" fillId="0" borderId="52" xfId="69" applyFont="1" applyFill="1" applyBorder="1" applyAlignment="1">
      <alignment horizontal="center" vertical="center" wrapText="1"/>
    </xf>
    <xf numFmtId="0" fontId="36" fillId="0" borderId="89" xfId="69" applyFont="1" applyFill="1" applyBorder="1" applyAlignment="1">
      <alignment horizontal="center" vertical="center" wrapText="1"/>
    </xf>
    <xf numFmtId="0" fontId="36" fillId="0" borderId="35" xfId="69" applyFont="1" applyFill="1" applyBorder="1" applyAlignment="1">
      <alignment horizontal="center" vertical="center" wrapText="1"/>
    </xf>
    <xf numFmtId="0" fontId="36" fillId="0" borderId="61" xfId="69" applyFont="1" applyFill="1" applyBorder="1" applyAlignment="1">
      <alignment horizontal="center" vertical="center" wrapText="1"/>
    </xf>
    <xf numFmtId="0" fontId="36" fillId="0" borderId="96" xfId="69" applyFont="1" applyFill="1" applyBorder="1" applyAlignment="1">
      <alignment horizontal="center"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49" fontId="33"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0" fontId="36" fillId="0" borderId="0" xfId="69" applyFont="1" applyFill="1" applyBorder="1" applyAlignment="1">
      <alignment horizontal="left" vertical="center" wrapText="1"/>
    </xf>
    <xf numFmtId="0" fontId="36" fillId="0" borderId="53" xfId="69" applyFont="1" applyFill="1" applyBorder="1" applyAlignment="1">
      <alignment horizontal="left" vertical="center" wrapText="1"/>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0" fontId="7" fillId="0" borderId="8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6"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82"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38" xfId="69" applyFont="1" applyFill="1" applyBorder="1" applyAlignment="1">
      <alignment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0" fontId="7" fillId="0" borderId="36" xfId="69" applyFont="1" applyFill="1" applyBorder="1" applyAlignment="1">
      <alignment vertical="center"/>
    </xf>
    <xf numFmtId="0" fontId="37" fillId="0" borderId="69" xfId="69" applyFont="1" applyFill="1" applyBorder="1">
      <alignment vertical="center"/>
    </xf>
    <xf numFmtId="0" fontId="37" fillId="0" borderId="40" xfId="69" applyFont="1" applyFill="1" applyBorder="1">
      <alignment vertical="center"/>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86" fontId="7" fillId="0" borderId="60" xfId="69" applyNumberFormat="1" applyFont="1" applyFill="1" applyBorder="1" applyAlignment="1">
      <alignment horizontal="righ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6" fillId="0" borderId="39" xfId="69" applyFont="1" applyFill="1" applyBorder="1" applyAlignment="1">
      <alignment horizontal="center" vertical="center" wrapText="1"/>
    </xf>
    <xf numFmtId="0" fontId="36"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89" fontId="7" fillId="0" borderId="0" xfId="69" applyNumberFormat="1" applyFont="1" applyFill="1" applyBorder="1" applyAlignment="1" applyProtection="1">
      <alignment horizontal="center" vertical="center"/>
      <protection hidden="1"/>
    </xf>
    <xf numFmtId="0" fontId="36"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49" fontId="32" fillId="0" borderId="10" xfId="58" applyNumberFormat="1" applyFont="1" applyFill="1" applyBorder="1" applyAlignment="1">
      <alignment horizontal="center" vertical="center"/>
    </xf>
    <xf numFmtId="49" fontId="32" fillId="0" borderId="11" xfId="58" applyNumberFormat="1" applyFont="1" applyFill="1" applyBorder="1" applyAlignment="1">
      <alignment horizontal="center" vertical="center"/>
    </xf>
    <xf numFmtId="49" fontId="32"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33" xfId="58" applyFont="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99"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6" fillId="0" borderId="36" xfId="58" applyFont="1" applyFill="1" applyBorder="1" applyAlignment="1">
      <alignment horizontal="center" vertical="center"/>
    </xf>
    <xf numFmtId="0" fontId="36" fillId="0" borderId="69" xfId="58" applyFont="1" applyFill="1" applyBorder="1" applyAlignment="1">
      <alignment horizontal="center" vertical="center"/>
    </xf>
    <xf numFmtId="0" fontId="36"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76" fontId="7" fillId="0" borderId="39"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76" fontId="7" fillId="0" borderId="35" xfId="58" applyNumberFormat="1"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36" fillId="0" borderId="62" xfId="58" applyFont="1" applyBorder="1">
      <alignment vertical="center"/>
    </xf>
    <xf numFmtId="0" fontId="36" fillId="0" borderId="0" xfId="58" applyFont="1" applyBorder="1">
      <alignment vertical="center"/>
    </xf>
    <xf numFmtId="0" fontId="36" fillId="0" borderId="70" xfId="58" applyFont="1" applyBorder="1">
      <alignmen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102"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2" fontId="41" fillId="26" borderId="150" xfId="70" applyNumberFormat="1" applyFont="1" applyFill="1" applyBorder="1" applyAlignment="1" applyProtection="1">
      <alignment horizontal="right" vertical="center" shrinkToFit="1"/>
      <protection locked="0"/>
    </xf>
    <xf numFmtId="182" fontId="41" fillId="26" borderId="151" xfId="70" applyNumberFormat="1" applyFont="1" applyFill="1" applyBorder="1" applyAlignment="1" applyProtection="1">
      <alignment horizontal="right" vertical="center" shrinkToFit="1"/>
      <protection locked="0"/>
    </xf>
    <xf numFmtId="182" fontId="41" fillId="26" borderId="152" xfId="70" applyNumberFormat="1" applyFont="1" applyFill="1" applyBorder="1" applyAlignment="1" applyProtection="1">
      <alignment horizontal="right" vertical="center" shrinkToFit="1"/>
      <protection locked="0"/>
    </xf>
    <xf numFmtId="0" fontId="41" fillId="26" borderId="150" xfId="70" applyNumberFormat="1" applyFont="1" applyFill="1" applyBorder="1" applyAlignment="1" applyProtection="1">
      <alignment horizontal="left" vertical="center" shrinkToFit="1"/>
      <protection locked="0"/>
    </xf>
    <xf numFmtId="0" fontId="41" fillId="26" borderId="151" xfId="70" applyNumberFormat="1" applyFont="1" applyFill="1" applyBorder="1" applyAlignment="1" applyProtection="1">
      <alignment horizontal="left" vertical="center" shrinkToFit="1"/>
      <protection locked="0"/>
    </xf>
    <xf numFmtId="0" fontId="41" fillId="26" borderId="164" xfId="70" applyNumberFormat="1" applyFont="1" applyFill="1" applyBorder="1" applyAlignment="1" applyProtection="1">
      <alignment horizontal="left" vertical="center" shrinkToFit="1"/>
      <protection locked="0"/>
    </xf>
    <xf numFmtId="0" fontId="41" fillId="26" borderId="150" xfId="70" applyFont="1" applyFill="1" applyBorder="1" applyAlignment="1" applyProtection="1">
      <alignment horizontal="left" vertical="center" shrinkToFit="1"/>
      <protection locked="0"/>
    </xf>
    <xf numFmtId="0" fontId="41" fillId="26" borderId="151" xfId="70" applyFont="1" applyFill="1" applyBorder="1" applyAlignment="1" applyProtection="1">
      <alignment horizontal="left" vertical="center" shrinkToFit="1"/>
      <protection locked="0"/>
    </xf>
    <xf numFmtId="0" fontId="41" fillId="26" borderId="152" xfId="70" applyFont="1" applyFill="1" applyBorder="1" applyAlignment="1" applyProtection="1">
      <alignment horizontal="left" vertical="center" shrinkToFit="1"/>
      <protection locked="0"/>
    </xf>
    <xf numFmtId="0" fontId="41" fillId="29" borderId="90" xfId="70" applyFont="1" applyFill="1" applyBorder="1" applyAlignment="1" applyProtection="1">
      <alignment horizontal="center" vertical="center" wrapText="1"/>
      <protection locked="0"/>
    </xf>
    <xf numFmtId="0" fontId="41" fillId="29" borderId="55" xfId="70" applyFont="1" applyFill="1" applyBorder="1" applyAlignment="1" applyProtection="1">
      <alignment horizontal="center" vertical="center" wrapText="1"/>
      <protection locked="0"/>
    </xf>
    <xf numFmtId="0" fontId="41" fillId="29" borderId="56" xfId="70" applyFont="1" applyFill="1" applyBorder="1" applyAlignment="1" applyProtection="1">
      <alignment horizontal="center" vertical="center" wrapText="1"/>
      <protection locked="0"/>
    </xf>
    <xf numFmtId="0" fontId="41" fillId="29" borderId="177" xfId="70" applyFont="1" applyFill="1" applyBorder="1" applyAlignment="1" applyProtection="1">
      <alignment horizontal="center" vertical="center" wrapText="1"/>
      <protection locked="0"/>
    </xf>
    <xf numFmtId="0" fontId="41" fillId="29" borderId="175" xfId="70" applyFont="1" applyFill="1" applyBorder="1" applyAlignment="1" applyProtection="1">
      <alignment horizontal="center" vertical="center" wrapText="1"/>
      <protection locked="0"/>
    </xf>
    <xf numFmtId="0" fontId="41" fillId="29" borderId="179" xfId="70" applyFont="1" applyFill="1" applyBorder="1" applyAlignment="1" applyProtection="1">
      <alignment horizontal="center" vertical="center" wrapText="1"/>
      <protection locked="0"/>
    </xf>
    <xf numFmtId="182" fontId="41" fillId="0" borderId="170" xfId="68" applyNumberFormat="1" applyFont="1" applyBorder="1" applyAlignment="1" applyProtection="1">
      <alignment horizontal="right" vertical="center" shrinkToFit="1"/>
      <protection locked="0"/>
    </xf>
    <xf numFmtId="182" fontId="41" fillId="0" borderId="171" xfId="68" applyNumberFormat="1" applyFont="1" applyBorder="1" applyAlignment="1" applyProtection="1">
      <alignment horizontal="right" vertical="center" shrinkToFit="1"/>
      <protection locked="0"/>
    </xf>
    <xf numFmtId="182" fontId="41" fillId="0" borderId="172" xfId="68" applyNumberFormat="1" applyFont="1" applyBorder="1" applyAlignment="1" applyProtection="1">
      <alignment horizontal="right" vertical="center" shrinkToFit="1"/>
      <protection locked="0"/>
    </xf>
    <xf numFmtId="0" fontId="41" fillId="0" borderId="170" xfId="68" applyNumberFormat="1" applyFont="1" applyBorder="1" applyAlignment="1" applyProtection="1">
      <alignment horizontal="left" vertical="center" shrinkToFit="1"/>
      <protection locked="0"/>
    </xf>
    <xf numFmtId="0" fontId="41" fillId="0" borderId="171" xfId="68" applyNumberFormat="1" applyFont="1" applyBorder="1" applyAlignment="1" applyProtection="1">
      <alignment horizontal="left" vertical="center" shrinkToFit="1"/>
      <protection locked="0"/>
    </xf>
    <xf numFmtId="0" fontId="41" fillId="0" borderId="196" xfId="68" applyNumberFormat="1" applyFont="1" applyBorder="1" applyAlignment="1" applyProtection="1">
      <alignment horizontal="left" vertical="center" shrinkToFit="1"/>
      <protection locked="0"/>
    </xf>
    <xf numFmtId="182" fontId="41" fillId="0" borderId="150" xfId="68" applyNumberFormat="1" applyFont="1" applyBorder="1" applyAlignment="1" applyProtection="1">
      <alignment horizontal="right" vertical="center" shrinkToFit="1"/>
      <protection locked="0"/>
    </xf>
    <xf numFmtId="182" fontId="41" fillId="0" borderId="151" xfId="68" applyNumberFormat="1" applyFont="1" applyBorder="1" applyAlignment="1" applyProtection="1">
      <alignment horizontal="right" vertical="center" shrinkToFit="1"/>
      <protection locked="0"/>
    </xf>
    <xf numFmtId="182" fontId="41" fillId="0" borderId="152" xfId="68" applyNumberFormat="1" applyFont="1" applyBorder="1" applyAlignment="1" applyProtection="1">
      <alignment horizontal="right" vertical="center" shrinkToFit="1"/>
      <protection locked="0"/>
    </xf>
    <xf numFmtId="0" fontId="41" fillId="0" borderId="150" xfId="79" applyFont="1" applyBorder="1" applyAlignment="1" applyProtection="1">
      <alignment horizontal="left" vertical="center" shrinkToFit="1"/>
      <protection locked="0"/>
    </xf>
    <xf numFmtId="0" fontId="41" fillId="0" borderId="151" xfId="79" applyFont="1" applyBorder="1" applyAlignment="1" applyProtection="1">
      <alignment horizontal="left" vertical="center" shrinkToFit="1"/>
      <protection locked="0"/>
    </xf>
    <xf numFmtId="0" fontId="41" fillId="0" borderId="152" xfId="79" applyFont="1" applyBorder="1" applyAlignment="1" applyProtection="1">
      <alignment horizontal="left" vertical="center" shrinkToFit="1"/>
      <protection locked="0"/>
    </xf>
    <xf numFmtId="182" fontId="41" fillId="0" borderId="155" xfId="79" applyNumberFormat="1" applyFont="1" applyBorder="1" applyAlignment="1" applyProtection="1">
      <alignment horizontal="right" vertical="center" shrinkToFit="1"/>
      <protection locked="0"/>
    </xf>
    <xf numFmtId="182" fontId="41" fillId="0" borderId="156" xfId="79" applyNumberFormat="1" applyFont="1" applyBorder="1" applyAlignment="1" applyProtection="1">
      <alignment horizontal="right" vertical="center" shrinkToFit="1"/>
      <protection locked="0"/>
    </xf>
    <xf numFmtId="182" fontId="41" fillId="0" borderId="162" xfId="79" applyNumberFormat="1" applyFont="1" applyBorder="1" applyAlignment="1" applyProtection="1">
      <alignment horizontal="right" vertical="center" shrinkToFit="1"/>
      <protection locked="0"/>
    </xf>
    <xf numFmtId="182" fontId="41" fillId="0" borderId="180" xfId="79" applyNumberFormat="1" applyFont="1" applyBorder="1" applyAlignment="1" applyProtection="1">
      <alignment horizontal="right" vertical="center" shrinkToFit="1"/>
      <protection locked="0"/>
    </xf>
    <xf numFmtId="182" fontId="41" fillId="0" borderId="151" xfId="79" applyNumberFormat="1" applyFont="1" applyBorder="1" applyAlignment="1" applyProtection="1">
      <alignment horizontal="right" vertical="center" shrinkToFit="1"/>
      <protection locked="0"/>
    </xf>
    <xf numFmtId="182" fontId="41" fillId="0" borderId="164" xfId="79" applyNumberFormat="1" applyFont="1" applyBorder="1" applyAlignment="1" applyProtection="1">
      <alignment horizontal="right" vertical="center" shrinkToFit="1"/>
      <protection locked="0"/>
    </xf>
    <xf numFmtId="182" fontId="41" fillId="0" borderId="163" xfId="68" applyNumberFormat="1" applyFont="1" applyBorder="1" applyAlignment="1" applyProtection="1">
      <alignment horizontal="right" vertical="center" shrinkToFit="1"/>
      <protection locked="0"/>
    </xf>
    <xf numFmtId="182" fontId="41" fillId="0" borderId="156" xfId="68" applyNumberFormat="1" applyFont="1" applyBorder="1" applyAlignment="1" applyProtection="1">
      <alignment horizontal="right" vertical="center" shrinkToFit="1"/>
      <protection locked="0"/>
    </xf>
    <xf numFmtId="0" fontId="40" fillId="26" borderId="10" xfId="70" applyFont="1" applyFill="1" applyBorder="1" applyAlignment="1" applyProtection="1">
      <alignment horizontal="center" vertical="center"/>
    </xf>
    <xf numFmtId="0" fontId="40" fillId="26" borderId="11" xfId="70" applyFont="1" applyFill="1" applyBorder="1" applyAlignment="1" applyProtection="1">
      <alignment horizontal="center" vertical="center"/>
    </xf>
    <xf numFmtId="0" fontId="40" fillId="26" borderId="12" xfId="70" applyFont="1" applyFill="1" applyBorder="1" applyAlignment="1" applyProtection="1">
      <alignment horizontal="center" vertical="center"/>
    </xf>
    <xf numFmtId="0" fontId="41" fillId="26" borderId="59" xfId="70" applyFont="1" applyFill="1" applyBorder="1" applyAlignment="1" applyProtection="1">
      <alignment horizontal="left" vertical="center"/>
    </xf>
    <xf numFmtId="0" fontId="41" fillId="29" borderId="54" xfId="70" applyFont="1" applyFill="1" applyBorder="1" applyAlignment="1" applyProtection="1">
      <alignment horizontal="center" vertical="center"/>
      <protection locked="0"/>
    </xf>
    <xf numFmtId="0" fontId="41" fillId="29" borderId="55" xfId="70" applyFont="1" applyFill="1" applyBorder="1" applyAlignment="1" applyProtection="1">
      <alignment horizontal="center" vertical="center"/>
      <protection locked="0"/>
    </xf>
    <xf numFmtId="0" fontId="41" fillId="29" borderId="26" xfId="70" applyFont="1" applyFill="1" applyBorder="1" applyAlignment="1" applyProtection="1">
      <alignment horizontal="center" vertical="center"/>
      <protection locked="0"/>
    </xf>
    <xf numFmtId="0" fontId="41" fillId="29" borderId="174" xfId="70" applyFont="1" applyFill="1" applyBorder="1" applyAlignment="1" applyProtection="1">
      <alignment horizontal="center" vertical="center"/>
      <protection locked="0"/>
    </xf>
    <xf numFmtId="0" fontId="41" fillId="29" borderId="175" xfId="70" applyFont="1" applyFill="1" applyBorder="1" applyAlignment="1" applyProtection="1">
      <alignment horizontal="center" vertical="center"/>
      <protection locked="0"/>
    </xf>
    <xf numFmtId="0" fontId="41" fillId="29" borderId="176" xfId="70" applyFont="1" applyFill="1" applyBorder="1" applyAlignment="1" applyProtection="1">
      <alignment horizontal="center" vertical="center"/>
      <protection locked="0"/>
    </xf>
    <xf numFmtId="0" fontId="41" fillId="29" borderId="26" xfId="70" applyFont="1" applyFill="1" applyBorder="1" applyAlignment="1" applyProtection="1">
      <alignment horizontal="center" vertical="center" wrapText="1"/>
      <protection locked="0"/>
    </xf>
    <xf numFmtId="0" fontId="41" fillId="29" borderId="176" xfId="70" applyFont="1" applyFill="1" applyBorder="1" applyAlignment="1" applyProtection="1">
      <alignment horizontal="center" vertical="center" wrapText="1"/>
      <protection locked="0"/>
    </xf>
    <xf numFmtId="0" fontId="41" fillId="29" borderId="54" xfId="70" applyFont="1" applyFill="1" applyBorder="1" applyAlignment="1" applyProtection="1">
      <alignment horizontal="center" vertical="center" wrapText="1"/>
      <protection locked="0"/>
    </xf>
    <xf numFmtId="0" fontId="41" fillId="29" borderId="174" xfId="70" applyFont="1" applyFill="1" applyBorder="1" applyAlignment="1" applyProtection="1">
      <alignment horizontal="center" vertical="center" wrapText="1"/>
      <protection locked="0"/>
    </xf>
    <xf numFmtId="182" fontId="41" fillId="0" borderId="168" xfId="68" applyNumberFormat="1" applyFont="1" applyBorder="1" applyAlignment="1" applyProtection="1">
      <alignment horizontal="right" vertical="center" shrinkToFit="1"/>
      <protection locked="0"/>
    </xf>
    <xf numFmtId="0" fontId="41" fillId="0" borderId="168" xfId="68" applyNumberFormat="1" applyFont="1" applyBorder="1" applyAlignment="1" applyProtection="1">
      <alignment horizontal="left" vertical="center" shrinkToFit="1"/>
      <protection locked="0"/>
    </xf>
    <xf numFmtId="0" fontId="41" fillId="0" borderId="169" xfId="68" applyNumberFormat="1" applyFont="1" applyBorder="1" applyAlignment="1" applyProtection="1">
      <alignment horizontal="left" vertical="center" shrinkToFit="1"/>
      <protection locked="0"/>
    </xf>
    <xf numFmtId="0" fontId="41" fillId="0" borderId="156" xfId="68" applyNumberFormat="1" applyFont="1" applyBorder="1" applyAlignment="1" applyProtection="1">
      <alignment horizontal="left" vertical="center" shrinkToFit="1"/>
      <protection locked="0"/>
    </xf>
    <xf numFmtId="0" fontId="41" fillId="0" borderId="158" xfId="68" applyNumberFormat="1" applyFont="1" applyBorder="1" applyAlignment="1" applyProtection="1">
      <alignment horizontal="lef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1" fillId="0" borderId="170" xfId="79" applyFont="1" applyBorder="1" applyAlignment="1" applyProtection="1">
      <alignment horizontal="left" vertical="center" shrinkToFit="1"/>
      <protection locked="0"/>
    </xf>
    <xf numFmtId="0" fontId="41" fillId="0" borderId="171" xfId="79" applyFont="1" applyBorder="1" applyAlignment="1" applyProtection="1">
      <alignment horizontal="left" vertical="center" shrinkToFit="1"/>
      <protection locked="0"/>
    </xf>
    <xf numFmtId="0" fontId="41" fillId="0" borderId="172" xfId="79" applyFont="1" applyBorder="1" applyAlignment="1" applyProtection="1">
      <alignment horizontal="left" vertical="center" shrinkToFit="1"/>
      <protection locked="0"/>
    </xf>
    <xf numFmtId="182" fontId="41" fillId="0" borderId="173" xfId="79" applyNumberFormat="1" applyFont="1" applyBorder="1" applyAlignment="1" applyProtection="1">
      <alignment horizontal="right" vertical="center" shrinkToFit="1"/>
      <protection locked="0"/>
    </xf>
    <xf numFmtId="182" fontId="41" fillId="0" borderId="168" xfId="79" applyNumberFormat="1" applyFont="1" applyBorder="1" applyAlignment="1" applyProtection="1">
      <alignment horizontal="right" vertical="center" shrinkToFit="1"/>
      <protection locked="0"/>
    </xf>
    <xf numFmtId="182" fontId="41" fillId="0" borderId="195" xfId="79" applyNumberFormat="1" applyFont="1" applyBorder="1" applyAlignment="1" applyProtection="1">
      <alignment horizontal="right" vertical="center" shrinkToFit="1"/>
      <protection locked="0"/>
    </xf>
    <xf numFmtId="0" fontId="41" fillId="0" borderId="150" xfId="68" applyFont="1" applyBorder="1" applyAlignment="1" applyProtection="1">
      <alignment horizontal="left" vertical="center" shrinkToFit="1"/>
      <protection locked="0"/>
    </xf>
    <xf numFmtId="0" fontId="41" fillId="0" borderId="151" xfId="68" applyFont="1" applyBorder="1" applyAlignment="1" applyProtection="1">
      <alignment horizontal="left" vertical="center" shrinkToFit="1"/>
      <protection locked="0"/>
    </xf>
    <xf numFmtId="0" fontId="41" fillId="0" borderId="152" xfId="68" applyFont="1" applyBorder="1" applyAlignment="1" applyProtection="1">
      <alignment horizontal="left" vertical="center" shrinkToFit="1"/>
      <protection locked="0"/>
    </xf>
    <xf numFmtId="0" fontId="41" fillId="0" borderId="150" xfId="68" applyNumberFormat="1" applyFont="1" applyBorder="1" applyAlignment="1" applyProtection="1">
      <alignment horizontal="left" vertical="center" shrinkToFit="1"/>
      <protection locked="0"/>
    </xf>
    <xf numFmtId="0" fontId="41" fillId="0" borderId="151" xfId="68" applyNumberFormat="1" applyFont="1" applyBorder="1" applyAlignment="1" applyProtection="1">
      <alignment horizontal="left" vertical="center" shrinkToFit="1"/>
      <protection locked="0"/>
    </xf>
    <xf numFmtId="0" fontId="41" fillId="0" borderId="164" xfId="68" applyNumberFormat="1" applyFont="1" applyBorder="1" applyAlignment="1" applyProtection="1">
      <alignment horizontal="left" vertical="center" shrinkToFit="1"/>
      <protection locked="0"/>
    </xf>
    <xf numFmtId="182" fontId="41" fillId="0" borderId="191" xfId="79" applyNumberFormat="1" applyFont="1" applyBorder="1" applyAlignment="1" applyProtection="1">
      <alignment horizontal="right" vertical="center" shrinkToFit="1"/>
      <protection locked="0"/>
    </xf>
    <xf numFmtId="182" fontId="41" fillId="0" borderId="192" xfId="79" applyNumberFormat="1" applyFont="1" applyBorder="1" applyAlignment="1" applyProtection="1">
      <alignment horizontal="right" vertical="center" shrinkToFit="1"/>
      <protection locked="0"/>
    </xf>
    <xf numFmtId="182" fontId="41" fillId="0" borderId="193" xfId="79" applyNumberFormat="1" applyFont="1" applyBorder="1" applyAlignment="1" applyProtection="1">
      <alignment horizontal="right" vertical="center" shrinkToFit="1"/>
      <protection locked="0"/>
    </xf>
    <xf numFmtId="0" fontId="41" fillId="0" borderId="170" xfId="68" applyFont="1" applyBorder="1" applyAlignment="1" applyProtection="1">
      <alignment horizontal="left" vertical="center" shrinkToFit="1"/>
      <protection locked="0"/>
    </xf>
    <xf numFmtId="0" fontId="41" fillId="0" borderId="171" xfId="68" applyFont="1" applyBorder="1" applyAlignment="1" applyProtection="1">
      <alignment horizontal="left" vertical="center" shrinkToFit="1"/>
      <protection locked="0"/>
    </xf>
    <xf numFmtId="0" fontId="41" fillId="0" borderId="172" xfId="68" applyFont="1" applyBorder="1" applyAlignment="1" applyProtection="1">
      <alignment horizontal="left" vertical="center" shrinkToFit="1"/>
      <protection locked="0"/>
    </xf>
    <xf numFmtId="182" fontId="41" fillId="0" borderId="194" xfId="68" applyNumberFormat="1" applyFont="1" applyBorder="1" applyAlignment="1" applyProtection="1">
      <alignment horizontal="right" vertical="center" shrinkToFit="1"/>
      <protection locked="0"/>
    </xf>
    <xf numFmtId="182" fontId="41" fillId="0" borderId="190" xfId="68" applyNumberFormat="1" applyFont="1" applyBorder="1" applyAlignment="1" applyProtection="1">
      <alignment horizontal="right" vertical="center" shrinkToFit="1"/>
      <protection locked="0"/>
    </xf>
    <xf numFmtId="182" fontId="41" fillId="0" borderId="148" xfId="68" applyNumberFormat="1" applyFont="1" applyBorder="1" applyAlignment="1" applyProtection="1">
      <alignment horizontal="right" vertical="center" shrinkToFit="1"/>
      <protection locked="0"/>
    </xf>
    <xf numFmtId="182" fontId="41" fillId="0" borderId="147" xfId="79" applyNumberFormat="1" applyFont="1" applyBorder="1" applyAlignment="1" applyProtection="1">
      <alignment horizontal="right" vertical="center" shrinkToFit="1"/>
      <protection locked="0"/>
    </xf>
    <xf numFmtId="182" fontId="41" fillId="0" borderId="148" xfId="79" applyNumberFormat="1" applyFont="1" applyBorder="1" applyAlignment="1" applyProtection="1">
      <alignment horizontal="right" vertical="center" shrinkToFit="1"/>
      <protection locked="0"/>
    </xf>
    <xf numFmtId="182" fontId="41" fillId="0" borderId="189" xfId="79" applyNumberFormat="1" applyFont="1" applyBorder="1" applyAlignment="1" applyProtection="1">
      <alignment horizontal="right" vertical="center" shrinkToFit="1"/>
      <protection locked="0"/>
    </xf>
    <xf numFmtId="0" fontId="41" fillId="27" borderId="145" xfId="68" applyNumberFormat="1" applyFont="1" applyFill="1" applyBorder="1" applyAlignment="1" applyProtection="1">
      <alignment horizontal="left" vertical="center" shrinkToFit="1"/>
      <protection locked="0"/>
    </xf>
    <xf numFmtId="0" fontId="41" fillId="27" borderId="149" xfId="68" applyNumberFormat="1" applyFont="1" applyFill="1" applyBorder="1" applyAlignment="1" applyProtection="1">
      <alignment horizontal="left" vertical="center" shrinkToFit="1"/>
      <protection locked="0"/>
    </xf>
    <xf numFmtId="0" fontId="41" fillId="0" borderId="148" xfId="68" applyNumberFormat="1" applyFont="1" applyBorder="1" applyAlignment="1" applyProtection="1">
      <alignment horizontal="left" vertical="center" shrinkToFit="1"/>
      <protection locked="0"/>
    </xf>
    <xf numFmtId="0" fontId="41" fillId="0" borderId="157" xfId="68" applyNumberFormat="1" applyFont="1" applyBorder="1" applyAlignment="1" applyProtection="1">
      <alignment horizontal="left" vertical="center" shrinkToFit="1"/>
      <protection locked="0"/>
    </xf>
    <xf numFmtId="0" fontId="41" fillId="0" borderId="78" xfId="70" applyFont="1" applyBorder="1" applyAlignment="1" applyProtection="1">
      <alignment horizontal="center" vertical="center"/>
      <protection locked="0"/>
    </xf>
    <xf numFmtId="0" fontId="41" fillId="0" borderId="80" xfId="70" applyFont="1" applyBorder="1" applyAlignment="1" applyProtection="1">
      <alignment horizontal="center" vertical="center"/>
      <protection locked="0"/>
    </xf>
    <xf numFmtId="0" fontId="41" fillId="27" borderId="38" xfId="70" applyFont="1" applyFill="1" applyBorder="1" applyAlignment="1" applyProtection="1">
      <alignment horizontal="left" vertical="center" shrinkToFit="1"/>
      <protection locked="0"/>
    </xf>
    <xf numFmtId="0" fontId="41" fillId="27" borderId="74" xfId="70" applyFont="1" applyFill="1" applyBorder="1" applyAlignment="1" applyProtection="1">
      <alignment horizontal="left" vertical="center" shrinkToFit="1"/>
      <protection locked="0"/>
    </xf>
    <xf numFmtId="0" fontId="41" fillId="27" borderId="75" xfId="70" applyFont="1" applyFill="1" applyBorder="1" applyAlignment="1" applyProtection="1">
      <alignment horizontal="left" vertical="center" shrinkToFit="1"/>
      <protection locked="0"/>
    </xf>
    <xf numFmtId="182" fontId="41" fillId="27" borderId="144" xfId="68" applyNumberFormat="1" applyFont="1" applyFill="1" applyBorder="1" applyAlignment="1" applyProtection="1">
      <alignment horizontal="right" vertical="center" shrinkToFit="1"/>
      <protection locked="0"/>
    </xf>
    <xf numFmtId="182" fontId="41" fillId="27" borderId="145" xfId="68" applyNumberFormat="1" applyFont="1" applyFill="1" applyBorder="1" applyAlignment="1" applyProtection="1">
      <alignment horizontal="right" vertical="center" shrinkToFit="1"/>
      <protection locked="0"/>
    </xf>
    <xf numFmtId="182" fontId="41" fillId="27" borderId="123" xfId="68" applyNumberFormat="1" applyFont="1" applyFill="1" applyBorder="1" applyAlignment="1" applyProtection="1">
      <alignment horizontal="right" vertical="center" shrinkToFit="1"/>
      <protection locked="0"/>
    </xf>
    <xf numFmtId="182" fontId="41" fillId="27" borderId="182" xfId="68" applyNumberFormat="1" applyFont="1" applyFill="1" applyBorder="1" applyAlignment="1" applyProtection="1">
      <alignment horizontal="right" vertical="center" shrinkToFit="1"/>
      <protection locked="0"/>
    </xf>
    <xf numFmtId="182" fontId="41" fillId="27" borderId="149" xfId="68" applyNumberFormat="1" applyFont="1" applyFill="1" applyBorder="1" applyAlignment="1" applyProtection="1">
      <alignment horizontal="right" vertical="center" shrinkToFit="1"/>
      <protection locked="0"/>
    </xf>
    <xf numFmtId="182" fontId="41" fillId="27" borderId="178" xfId="68" applyNumberFormat="1" applyFont="1" applyFill="1" applyBorder="1" applyAlignment="1" applyProtection="1">
      <alignment horizontal="right" vertical="center" shrinkToFit="1"/>
      <protection locked="0"/>
    </xf>
    <xf numFmtId="182" fontId="41" fillId="27" borderId="154" xfId="68" applyNumberFormat="1" applyFont="1" applyFill="1" applyBorder="1" applyAlignment="1" applyProtection="1">
      <alignment horizontal="right" vertical="center" shrinkToFit="1"/>
      <protection locked="0"/>
    </xf>
    <xf numFmtId="0" fontId="41" fillId="29" borderId="54" xfId="70" applyFont="1" applyFill="1" applyBorder="1" applyAlignment="1" applyProtection="1">
      <alignment horizontal="center" vertical="center" wrapText="1" shrinkToFit="1"/>
      <protection locked="0"/>
    </xf>
    <xf numFmtId="0" fontId="41" fillId="29" borderId="55" xfId="70" applyFont="1" applyFill="1" applyBorder="1" applyAlignment="1" applyProtection="1">
      <alignment horizontal="center" vertical="center" shrinkToFit="1"/>
      <protection locked="0"/>
    </xf>
    <xf numFmtId="0" fontId="41" fillId="29" borderId="56" xfId="70" applyFont="1" applyFill="1" applyBorder="1" applyAlignment="1" applyProtection="1">
      <alignment horizontal="center" vertical="center" shrinkToFit="1"/>
      <protection locked="0"/>
    </xf>
    <xf numFmtId="0" fontId="41" fillId="29" borderId="174" xfId="70" applyFont="1" applyFill="1" applyBorder="1" applyAlignment="1" applyProtection="1">
      <alignment horizontal="center" vertical="center" shrinkToFit="1"/>
      <protection locked="0"/>
    </xf>
    <xf numFmtId="0" fontId="41" fillId="29" borderId="175" xfId="70" applyFont="1" applyFill="1" applyBorder="1" applyAlignment="1" applyProtection="1">
      <alignment horizontal="center" vertical="center" shrinkToFit="1"/>
      <protection locked="0"/>
    </xf>
    <xf numFmtId="0" fontId="41" fillId="29" borderId="179" xfId="70" applyFont="1" applyFill="1" applyBorder="1" applyAlignment="1" applyProtection="1">
      <alignment horizontal="center" vertical="center" shrinkToFit="1"/>
      <protection locked="0"/>
    </xf>
    <xf numFmtId="182" fontId="41" fillId="27" borderId="22" xfId="68" applyNumberFormat="1" applyFont="1" applyFill="1" applyBorder="1" applyAlignment="1" applyProtection="1">
      <alignment horizontal="right" vertical="center" shrinkToFit="1"/>
      <protection locked="0"/>
    </xf>
    <xf numFmtId="182" fontId="41" fillId="27" borderId="74" xfId="68" applyNumberFormat="1" applyFont="1" applyFill="1" applyBorder="1" applyAlignment="1" applyProtection="1">
      <alignment horizontal="right" vertical="center" shrinkToFit="1"/>
      <protection locked="0"/>
    </xf>
    <xf numFmtId="182" fontId="41" fillId="27" borderId="82" xfId="68" applyNumberFormat="1" applyFont="1" applyFill="1" applyBorder="1" applyAlignment="1" applyProtection="1">
      <alignment horizontal="right" vertical="center" shrinkToFit="1"/>
      <protection locked="0"/>
    </xf>
    <xf numFmtId="0" fontId="41" fillId="26" borderId="55" xfId="70" applyFont="1" applyFill="1" applyBorder="1" applyAlignment="1" applyProtection="1">
      <alignment horizontal="left" vertical="center"/>
    </xf>
    <xf numFmtId="184" fontId="41" fillId="0" borderId="156" xfId="70" applyNumberFormat="1" applyFont="1" applyBorder="1" applyAlignment="1" applyProtection="1">
      <alignment horizontal="right" vertical="center" shrinkToFit="1"/>
      <protection locked="0"/>
    </xf>
    <xf numFmtId="0" fontId="41" fillId="0" borderId="156" xfId="70" applyFont="1" applyBorder="1" applyAlignment="1" applyProtection="1">
      <alignment horizontal="left" vertical="center" shrinkToFit="1"/>
      <protection locked="0"/>
    </xf>
    <xf numFmtId="0" fontId="41" fillId="0" borderId="158" xfId="70" applyFont="1" applyBorder="1" applyAlignment="1" applyProtection="1">
      <alignment horizontal="left" vertical="center" shrinkToFit="1"/>
      <protection locked="0"/>
    </xf>
    <xf numFmtId="182" fontId="41" fillId="0" borderId="184" xfId="70" applyNumberFormat="1" applyFont="1" applyBorder="1" applyAlignment="1" applyProtection="1">
      <alignment horizontal="right" vertical="center" shrinkToFit="1"/>
      <protection locked="0"/>
    </xf>
    <xf numFmtId="184" fontId="41" fillId="0" borderId="184" xfId="70" applyNumberFormat="1" applyFont="1" applyBorder="1" applyAlignment="1" applyProtection="1">
      <alignment horizontal="right" vertical="center" shrinkToFit="1"/>
      <protection locked="0"/>
    </xf>
    <xf numFmtId="0" fontId="41" fillId="0" borderId="184" xfId="70" applyFont="1" applyBorder="1" applyAlignment="1" applyProtection="1">
      <alignment horizontal="left" vertical="center" shrinkToFit="1"/>
      <protection locked="0"/>
    </xf>
    <xf numFmtId="0" fontId="41" fillId="0" borderId="188" xfId="70" applyFont="1" applyBorder="1" applyAlignment="1" applyProtection="1">
      <alignment horizontal="left" vertical="center" shrinkToFit="1"/>
      <protection locked="0"/>
    </xf>
    <xf numFmtId="182" fontId="41" fillId="0" borderId="156" xfId="70" applyNumberFormat="1" applyFont="1" applyBorder="1" applyAlignment="1" applyProtection="1">
      <alignment horizontal="right" vertical="center" shrinkToFit="1"/>
      <protection locked="0"/>
    </xf>
    <xf numFmtId="182" fontId="41" fillId="0" borderId="183" xfId="79" applyNumberFormat="1" applyFont="1" applyBorder="1" applyAlignment="1" applyProtection="1">
      <alignment horizontal="right" vertical="center" shrinkToFit="1"/>
      <protection locked="0"/>
    </xf>
    <xf numFmtId="182" fontId="41" fillId="0" borderId="184" xfId="79" applyNumberFormat="1" applyFont="1" applyBorder="1" applyAlignment="1" applyProtection="1">
      <alignment horizontal="right" vertical="center" shrinkToFit="1"/>
      <protection locked="0"/>
    </xf>
    <xf numFmtId="182" fontId="41" fillId="0" borderId="185" xfId="79" applyNumberFormat="1" applyFont="1" applyBorder="1" applyAlignment="1" applyProtection="1">
      <alignment horizontal="right" vertical="center" shrinkToFit="1"/>
      <protection locked="0"/>
    </xf>
    <xf numFmtId="182" fontId="41" fillId="0" borderId="186" xfId="70" applyNumberFormat="1" applyFont="1" applyBorder="1" applyAlignment="1" applyProtection="1">
      <alignment horizontal="right" vertical="center" shrinkToFit="1"/>
      <protection locked="0"/>
    </xf>
    <xf numFmtId="182" fontId="41" fillId="0" borderId="187" xfId="79" applyNumberFormat="1" applyFont="1" applyBorder="1" applyAlignment="1" applyProtection="1">
      <alignment horizontal="right" vertical="center" shrinkToFit="1"/>
      <protection locked="0"/>
    </xf>
    <xf numFmtId="182" fontId="41" fillId="0" borderId="188" xfId="79" applyNumberFormat="1" applyFont="1" applyBorder="1" applyAlignment="1" applyProtection="1">
      <alignment horizontal="right" vertical="center" shrinkToFit="1"/>
      <protection locked="0"/>
    </xf>
    <xf numFmtId="182" fontId="41" fillId="0" borderId="163" xfId="70" applyNumberFormat="1" applyFont="1" applyBorder="1" applyAlignment="1" applyProtection="1">
      <alignment horizontal="right" vertical="center" shrinkToFit="1"/>
      <protection locked="0"/>
    </xf>
    <xf numFmtId="182" fontId="41" fillId="26" borderId="155" xfId="78" applyNumberFormat="1" applyFont="1" applyFill="1" applyBorder="1" applyAlignment="1" applyProtection="1">
      <alignment horizontal="right" vertical="center" shrinkToFit="1"/>
      <protection locked="0"/>
    </xf>
    <xf numFmtId="182" fontId="41" fillId="26" borderId="156" xfId="78" applyNumberFormat="1" applyFont="1" applyFill="1" applyBorder="1" applyAlignment="1" applyProtection="1">
      <alignment horizontal="right" vertical="center" shrinkToFit="1"/>
      <protection locked="0"/>
    </xf>
    <xf numFmtId="182" fontId="41" fillId="26" borderId="162" xfId="78" applyNumberFormat="1" applyFont="1" applyFill="1" applyBorder="1" applyAlignment="1" applyProtection="1">
      <alignment horizontal="right" vertical="center" shrinkToFit="1"/>
      <protection locked="0"/>
    </xf>
    <xf numFmtId="182" fontId="41" fillId="26" borderId="163" xfId="78" applyNumberFormat="1" applyFont="1" applyFill="1" applyBorder="1" applyAlignment="1" applyProtection="1">
      <alignment horizontal="right" vertical="center" shrinkToFit="1"/>
      <protection locked="0"/>
    </xf>
    <xf numFmtId="184" fontId="41" fillId="26" borderId="156" xfId="78" applyNumberFormat="1" applyFont="1" applyFill="1" applyBorder="1" applyAlignment="1" applyProtection="1">
      <alignment horizontal="right" vertical="center" shrinkToFit="1"/>
      <protection locked="0"/>
    </xf>
    <xf numFmtId="182" fontId="41" fillId="27" borderId="154" xfId="70" applyNumberFormat="1" applyFont="1" applyFill="1" applyBorder="1" applyAlignment="1" applyProtection="1">
      <alignment horizontal="right" vertical="center" shrinkToFit="1"/>
      <protection locked="0"/>
    </xf>
    <xf numFmtId="182" fontId="41" fillId="27" borderId="181" xfId="70" applyNumberFormat="1" applyFont="1" applyFill="1" applyBorder="1" applyAlignment="1" applyProtection="1">
      <alignment horizontal="right" vertical="center" shrinkToFit="1"/>
      <protection locked="0"/>
    </xf>
    <xf numFmtId="182" fontId="41" fillId="27" borderId="182" xfId="70" applyNumberFormat="1" applyFont="1" applyFill="1" applyBorder="1" applyAlignment="1" applyProtection="1">
      <alignment horizontal="right" vertical="center" shrinkToFit="1"/>
      <protection locked="0"/>
    </xf>
    <xf numFmtId="182" fontId="41" fillId="27" borderId="145" xfId="70" applyNumberFormat="1" applyFont="1" applyFill="1" applyBorder="1" applyAlignment="1" applyProtection="1">
      <alignment horizontal="right" vertical="center" shrinkToFit="1"/>
      <protection locked="0"/>
    </xf>
    <xf numFmtId="182" fontId="41" fillId="27" borderId="149" xfId="70" applyNumberFormat="1" applyFont="1" applyFill="1" applyBorder="1" applyAlignment="1" applyProtection="1">
      <alignment horizontal="right" vertical="center" shrinkToFit="1"/>
      <protection locked="0"/>
    </xf>
    <xf numFmtId="182" fontId="41" fillId="27" borderId="153" xfId="70" applyNumberFormat="1" applyFont="1" applyFill="1" applyBorder="1" applyAlignment="1" applyProtection="1">
      <alignment horizontal="right" vertical="center" shrinkToFit="1"/>
      <protection locked="0"/>
    </xf>
    <xf numFmtId="182" fontId="41" fillId="27" borderId="178" xfId="70" applyNumberFormat="1" applyFont="1" applyFill="1" applyBorder="1" applyAlignment="1" applyProtection="1">
      <alignment horizontal="right" vertical="center" shrinkToFit="1"/>
      <protection locked="0"/>
    </xf>
    <xf numFmtId="182" fontId="41" fillId="27" borderId="22" xfId="70" applyNumberFormat="1" applyFont="1" applyFill="1" applyBorder="1" applyAlignment="1" applyProtection="1">
      <alignment horizontal="right" vertical="center" shrinkToFit="1"/>
      <protection locked="0"/>
    </xf>
    <xf numFmtId="182" fontId="41" fillId="27" borderId="74" xfId="70" applyNumberFormat="1" applyFont="1" applyFill="1" applyBorder="1" applyAlignment="1" applyProtection="1">
      <alignment horizontal="right" vertical="center" shrinkToFit="1"/>
      <protection locked="0"/>
    </xf>
    <xf numFmtId="182" fontId="41" fillId="27" borderId="82" xfId="70" applyNumberFormat="1" applyFont="1" applyFill="1" applyBorder="1" applyAlignment="1" applyProtection="1">
      <alignment horizontal="right" vertical="center" shrinkToFit="1"/>
      <protection locked="0"/>
    </xf>
    <xf numFmtId="0" fontId="41" fillId="0" borderId="84" xfId="70" applyFont="1" applyBorder="1" applyAlignment="1" applyProtection="1">
      <alignment horizontal="center" vertical="center" shrinkToFit="1"/>
      <protection locked="0"/>
    </xf>
    <xf numFmtId="0" fontId="41" fillId="29" borderId="177" xfId="70" applyFont="1" applyFill="1" applyBorder="1" applyAlignment="1" applyProtection="1">
      <alignment horizontal="center" vertical="center"/>
      <protection locked="0"/>
    </xf>
    <xf numFmtId="184" fontId="41" fillId="27" borderId="154" xfId="70" applyNumberFormat="1" applyFont="1" applyFill="1" applyBorder="1" applyAlignment="1" applyProtection="1">
      <alignment horizontal="right" vertical="center" shrinkToFit="1"/>
      <protection locked="0"/>
    </xf>
    <xf numFmtId="0" fontId="41" fillId="27" borderId="145" xfId="70" applyNumberFormat="1" applyFont="1" applyFill="1" applyBorder="1" applyAlignment="1" applyProtection="1">
      <alignment horizontal="left" vertical="center" shrinkToFit="1"/>
      <protection locked="0"/>
    </xf>
    <xf numFmtId="0" fontId="41" fillId="27" borderId="149" xfId="70" applyNumberFormat="1" applyFont="1" applyFill="1" applyBorder="1" applyAlignment="1" applyProtection="1">
      <alignment horizontal="left" vertical="center" shrinkToFit="1"/>
      <protection locked="0"/>
    </xf>
    <xf numFmtId="0" fontId="41" fillId="0" borderId="170" xfId="70" applyFont="1" applyBorder="1" applyAlignment="1" applyProtection="1">
      <alignment horizontal="left" vertical="center" shrinkToFit="1"/>
      <protection locked="0"/>
    </xf>
    <xf numFmtId="0" fontId="41" fillId="0" borderId="171" xfId="70" applyFont="1" applyBorder="1" applyAlignment="1" applyProtection="1">
      <alignment horizontal="left" vertical="center" shrinkToFit="1"/>
      <protection locked="0"/>
    </xf>
    <xf numFmtId="0" fontId="41" fillId="0" borderId="172" xfId="70" applyFont="1" applyBorder="1" applyAlignment="1" applyProtection="1">
      <alignment horizontal="left" vertical="center" shrinkToFit="1"/>
      <protection locked="0"/>
    </xf>
    <xf numFmtId="182" fontId="41" fillId="0" borderId="173" xfId="70" applyNumberFormat="1" applyFont="1" applyBorder="1" applyAlignment="1" applyProtection="1">
      <alignment horizontal="right" vertical="center" shrinkToFit="1"/>
      <protection locked="0"/>
    </xf>
    <xf numFmtId="182" fontId="41" fillId="0" borderId="168" xfId="70" applyNumberFormat="1" applyFont="1" applyBorder="1" applyAlignment="1" applyProtection="1">
      <alignment horizontal="right" vertical="center" shrinkToFit="1"/>
      <protection locked="0"/>
    </xf>
    <xf numFmtId="0" fontId="41" fillId="0" borderId="150" xfId="70" applyFont="1" applyBorder="1" applyAlignment="1" applyProtection="1">
      <alignment horizontal="left" vertical="center" shrinkToFit="1"/>
      <protection locked="0"/>
    </xf>
    <xf numFmtId="0" fontId="41" fillId="0" borderId="151" xfId="70" applyFont="1" applyBorder="1" applyAlignment="1" applyProtection="1">
      <alignment horizontal="left" vertical="center" shrinkToFit="1"/>
      <protection locked="0"/>
    </xf>
    <xf numFmtId="0" fontId="41" fillId="0" borderId="152" xfId="70" applyFont="1" applyBorder="1" applyAlignment="1" applyProtection="1">
      <alignment horizontal="left" vertical="center" shrinkToFit="1"/>
      <protection locked="0"/>
    </xf>
    <xf numFmtId="182" fontId="41" fillId="0" borderId="155" xfId="70" applyNumberFormat="1" applyFont="1" applyBorder="1" applyAlignment="1" applyProtection="1">
      <alignment horizontal="right" vertical="center" shrinkToFit="1"/>
      <protection locked="0"/>
    </xf>
    <xf numFmtId="0" fontId="41" fillId="0" borderId="168" xfId="70" applyNumberFormat="1" applyFont="1" applyBorder="1" applyAlignment="1" applyProtection="1">
      <alignment horizontal="left" vertical="center" shrinkToFit="1"/>
      <protection locked="0"/>
    </xf>
    <xf numFmtId="0" fontId="41" fillId="0" borderId="169" xfId="70" applyNumberFormat="1" applyFont="1" applyBorder="1" applyAlignment="1" applyProtection="1">
      <alignment horizontal="left" vertical="center" shrinkToFit="1"/>
      <protection locked="0"/>
    </xf>
    <xf numFmtId="0" fontId="41" fillId="29" borderId="90" xfId="70" applyFont="1" applyFill="1" applyBorder="1" applyAlignment="1" applyProtection="1">
      <alignment horizontal="center" vertical="center" wrapText="1" shrinkToFit="1"/>
      <protection locked="0"/>
    </xf>
    <xf numFmtId="0" fontId="41" fillId="29" borderId="26" xfId="70" applyFont="1" applyFill="1" applyBorder="1" applyAlignment="1" applyProtection="1">
      <alignment horizontal="center" vertical="center" shrinkToFit="1"/>
      <protection locked="0"/>
    </xf>
    <xf numFmtId="0" fontId="41" fillId="29" borderId="177" xfId="70" applyFont="1" applyFill="1" applyBorder="1" applyAlignment="1" applyProtection="1">
      <alignment horizontal="center" vertical="center" shrinkToFit="1"/>
      <protection locked="0"/>
    </xf>
    <xf numFmtId="0" fontId="41" fillId="29" borderId="176" xfId="70" applyFont="1" applyFill="1" applyBorder="1" applyAlignment="1" applyProtection="1">
      <alignment horizontal="center" vertical="center" shrinkToFit="1"/>
      <protection locked="0"/>
    </xf>
    <xf numFmtId="0" fontId="41" fillId="0" borderId="156" xfId="70" applyNumberFormat="1" applyFont="1" applyBorder="1" applyAlignment="1" applyProtection="1">
      <alignment horizontal="left" vertical="center" shrinkToFit="1"/>
      <protection locked="0"/>
    </xf>
    <xf numFmtId="0" fontId="41" fillId="0" borderId="158" xfId="70" applyNumberFormat="1" applyFont="1" applyBorder="1" applyAlignment="1" applyProtection="1">
      <alignment horizontal="left" vertical="center" shrinkToFit="1"/>
      <protection locked="0"/>
    </xf>
    <xf numFmtId="182" fontId="41" fillId="0" borderId="150" xfId="70" applyNumberFormat="1" applyFont="1" applyBorder="1" applyAlignment="1" applyProtection="1">
      <alignment horizontal="right" vertical="center" shrinkToFit="1"/>
      <protection locked="0"/>
    </xf>
    <xf numFmtId="182" fontId="41" fillId="0" borderId="151" xfId="70" applyNumberFormat="1" applyFont="1" applyBorder="1" applyAlignment="1" applyProtection="1">
      <alignment horizontal="right" vertical="center" shrinkToFit="1"/>
      <protection locked="0"/>
    </xf>
    <xf numFmtId="182" fontId="41" fillId="0" borderId="162" xfId="70" applyNumberFormat="1" applyFont="1" applyBorder="1" applyAlignment="1" applyProtection="1">
      <alignment horizontal="right" vertical="center" shrinkToFit="1"/>
      <protection locked="0"/>
    </xf>
    <xf numFmtId="182" fontId="41" fillId="27" borderId="38" xfId="70" applyNumberFormat="1" applyFont="1" applyFill="1" applyBorder="1" applyAlignment="1" applyProtection="1">
      <alignment horizontal="right" vertical="center" shrinkToFit="1"/>
      <protection locked="0"/>
    </xf>
    <xf numFmtId="182" fontId="41" fillId="27" borderId="75" xfId="70" applyNumberFormat="1" applyFont="1" applyFill="1" applyBorder="1" applyAlignment="1" applyProtection="1">
      <alignment horizontal="right" vertical="center" shrinkToFit="1"/>
      <protection locked="0"/>
    </xf>
    <xf numFmtId="182" fontId="41" fillId="27" borderId="165" xfId="70" applyNumberFormat="1" applyFont="1" applyFill="1" applyBorder="1" applyAlignment="1" applyProtection="1">
      <alignment horizontal="right" vertical="center" shrinkToFit="1"/>
      <protection locked="0"/>
    </xf>
    <xf numFmtId="182" fontId="41" fillId="27" borderId="166" xfId="70" applyNumberFormat="1" applyFont="1" applyFill="1" applyBorder="1" applyAlignment="1" applyProtection="1">
      <alignment horizontal="right" vertical="center" shrinkToFit="1"/>
      <protection locked="0"/>
    </xf>
    <xf numFmtId="182" fontId="41" fillId="27" borderId="167" xfId="70" applyNumberFormat="1" applyFont="1" applyFill="1" applyBorder="1" applyAlignment="1" applyProtection="1">
      <alignment horizontal="right" vertical="center" shrinkToFit="1"/>
      <protection locked="0"/>
    </xf>
    <xf numFmtId="0" fontId="41" fillId="26" borderId="159" xfId="70" applyFont="1" applyFill="1" applyBorder="1" applyAlignment="1" applyProtection="1">
      <alignment horizontal="left" vertical="center" shrinkToFit="1"/>
      <protection locked="0"/>
    </xf>
    <xf numFmtId="0" fontId="41" fillId="26" borderId="160" xfId="70" applyFont="1" applyFill="1" applyBorder="1" applyAlignment="1" applyProtection="1">
      <alignment horizontal="left" vertical="center" shrinkToFit="1"/>
      <protection locked="0"/>
    </xf>
    <xf numFmtId="0" fontId="41" fillId="26" borderId="161" xfId="70" applyFont="1" applyFill="1" applyBorder="1" applyAlignment="1" applyProtection="1">
      <alignment horizontal="left" vertical="center" shrinkToFit="1"/>
      <protection locked="0"/>
    </xf>
    <xf numFmtId="182" fontId="41" fillId="26" borderId="147" xfId="70" applyNumberFormat="1" applyFont="1" applyFill="1" applyBorder="1" applyAlignment="1" applyProtection="1">
      <alignment horizontal="right" vertical="center" shrinkToFit="1"/>
      <protection locked="0"/>
    </xf>
    <xf numFmtId="182" fontId="41" fillId="26" borderId="148" xfId="70" applyNumberFormat="1" applyFont="1" applyFill="1" applyBorder="1" applyAlignment="1" applyProtection="1">
      <alignment horizontal="right" vertical="center" shrinkToFit="1"/>
      <protection locked="0"/>
    </xf>
    <xf numFmtId="182" fontId="41" fillId="26" borderId="99" xfId="79" applyNumberFormat="1" applyFont="1" applyFill="1" applyBorder="1" applyAlignment="1" applyProtection="1">
      <alignment horizontal="right" vertical="center" shrinkToFit="1"/>
    </xf>
    <xf numFmtId="182" fontId="41" fillId="26" borderId="0" xfId="79" applyNumberFormat="1" applyFont="1" applyFill="1" applyBorder="1" applyAlignment="1" applyProtection="1">
      <alignment horizontal="right" vertical="center" shrinkToFit="1"/>
    </xf>
    <xf numFmtId="182" fontId="41" fillId="26" borderId="100" xfId="79" applyNumberFormat="1" applyFont="1" applyFill="1" applyBorder="1" applyAlignment="1" applyProtection="1">
      <alignment horizontal="right" vertical="center" shrinkToFit="1"/>
    </xf>
    <xf numFmtId="184" fontId="41" fillId="26" borderId="99" xfId="79" applyNumberFormat="1" applyFont="1" applyFill="1" applyBorder="1" applyAlignment="1" applyProtection="1">
      <alignment horizontal="right" vertical="center" shrinkToFit="1"/>
    </xf>
    <xf numFmtId="184" fontId="41" fillId="26" borderId="0" xfId="79" applyNumberFormat="1" applyFont="1" applyFill="1" applyBorder="1" applyAlignment="1" applyProtection="1">
      <alignment horizontal="right" vertical="center" shrinkToFit="1"/>
    </xf>
    <xf numFmtId="184" fontId="41" fillId="26" borderId="53" xfId="79" applyNumberFormat="1" applyFont="1" applyFill="1" applyBorder="1" applyAlignment="1" applyProtection="1">
      <alignment horizontal="right" vertical="center" shrinkToFit="1"/>
    </xf>
    <xf numFmtId="182" fontId="41" fillId="26" borderId="62" xfId="79" applyNumberFormat="1" applyFont="1" applyFill="1" applyBorder="1" applyAlignment="1" applyProtection="1">
      <alignment horizontal="right" vertical="center" shrinkToFit="1"/>
    </xf>
    <xf numFmtId="182" fontId="41" fillId="26" borderId="133" xfId="79" applyNumberFormat="1" applyFont="1" applyFill="1" applyBorder="1" applyAlignment="1" applyProtection="1">
      <alignment horizontal="right" vertical="center" shrinkToFit="1"/>
    </xf>
    <xf numFmtId="182" fontId="41" fillId="26" borderId="101" xfId="79" applyNumberFormat="1" applyFont="1" applyFill="1" applyBorder="1" applyAlignment="1" applyProtection="1">
      <alignment horizontal="right" vertical="center" shrinkToFit="1"/>
    </xf>
    <xf numFmtId="184" fontId="41" fillId="26" borderId="105" xfId="79" applyNumberFormat="1" applyFont="1" applyFill="1" applyBorder="1" applyAlignment="1" applyProtection="1">
      <alignment horizontal="right" vertical="center" shrinkToFit="1"/>
    </xf>
    <xf numFmtId="184" fontId="41" fillId="26" borderId="92" xfId="79" applyNumberFormat="1" applyFont="1" applyFill="1" applyBorder="1" applyAlignment="1" applyProtection="1">
      <alignment horizontal="right" vertical="center" shrinkToFit="1"/>
    </xf>
    <xf numFmtId="0" fontId="41" fillId="26" borderId="62" xfId="70" applyFont="1" applyFill="1" applyBorder="1" applyProtection="1">
      <alignment vertical="center"/>
    </xf>
    <xf numFmtId="0" fontId="41" fillId="26" borderId="0" xfId="70" applyFont="1" applyFill="1" applyBorder="1" applyProtection="1">
      <alignment vertical="center"/>
    </xf>
    <xf numFmtId="0" fontId="41" fillId="26" borderId="70" xfId="70" applyFont="1" applyFill="1" applyBorder="1" applyProtection="1">
      <alignment vertical="center"/>
    </xf>
    <xf numFmtId="0" fontId="41" fillId="26" borderId="27" xfId="70" applyFont="1" applyFill="1" applyBorder="1" applyAlignment="1" applyProtection="1">
      <alignment horizontal="center" vertical="center"/>
    </xf>
    <xf numFmtId="0" fontId="41" fillId="26" borderId="61" xfId="70" applyFont="1" applyFill="1" applyBorder="1" applyAlignment="1" applyProtection="1">
      <alignment horizontal="center" vertical="center"/>
    </xf>
    <xf numFmtId="0" fontId="41" fillId="26" borderId="96" xfId="70" applyFont="1" applyFill="1" applyBorder="1" applyAlignment="1" applyProtection="1">
      <alignment horizontal="center" vertical="center"/>
    </xf>
    <xf numFmtId="0" fontId="41" fillId="26" borderId="31" xfId="70" applyFont="1" applyFill="1" applyBorder="1" applyAlignment="1" applyProtection="1">
      <alignment horizontal="center" vertical="center"/>
    </xf>
    <xf numFmtId="0" fontId="41" fillId="26" borderId="69" xfId="70" applyFont="1" applyFill="1" applyBorder="1" applyAlignment="1" applyProtection="1">
      <alignment horizontal="center" vertical="center"/>
    </xf>
    <xf numFmtId="0" fontId="41" fillId="26" borderId="40" xfId="70" applyFont="1" applyFill="1" applyBorder="1" applyAlignment="1" applyProtection="1">
      <alignment horizontal="center" vertical="center"/>
    </xf>
    <xf numFmtId="0" fontId="41" fillId="26" borderId="148" xfId="70" applyNumberFormat="1" applyFont="1" applyFill="1" applyBorder="1" applyAlignment="1" applyProtection="1">
      <alignment horizontal="left" vertical="center" shrinkToFit="1"/>
      <protection locked="0"/>
    </xf>
    <xf numFmtId="0" fontId="41" fillId="26" borderId="157" xfId="70" applyNumberFormat="1" applyFont="1" applyFill="1" applyBorder="1" applyAlignment="1" applyProtection="1">
      <alignment horizontal="left" vertical="center" shrinkToFit="1"/>
      <protection locked="0"/>
    </xf>
    <xf numFmtId="0" fontId="41" fillId="26" borderId="0" xfId="78" applyFont="1" applyFill="1" applyAlignment="1" applyProtection="1">
      <alignment horizontal="left" vertical="center"/>
    </xf>
    <xf numFmtId="0" fontId="41" fillId="27" borderId="38" xfId="70" applyNumberFormat="1" applyFont="1" applyFill="1" applyBorder="1" applyAlignment="1" applyProtection="1">
      <alignment horizontal="left" vertical="center" shrinkToFit="1"/>
      <protection locked="0"/>
    </xf>
    <xf numFmtId="0" fontId="41" fillId="27" borderId="74" xfId="70" applyNumberFormat="1" applyFont="1" applyFill="1" applyBorder="1" applyAlignment="1" applyProtection="1">
      <alignment horizontal="left" vertical="center" shrinkToFit="1"/>
      <protection locked="0"/>
    </xf>
    <xf numFmtId="0" fontId="41" fillId="27" borderId="82" xfId="70" applyNumberFormat="1" applyFont="1" applyFill="1" applyBorder="1" applyAlignment="1" applyProtection="1">
      <alignment horizontal="left" vertical="center" shrinkToFit="1"/>
      <protection locked="0"/>
    </xf>
    <xf numFmtId="0" fontId="41" fillId="26" borderId="36" xfId="70" applyFont="1" applyFill="1" applyBorder="1" applyAlignment="1" applyProtection="1">
      <alignment horizontal="center" vertical="center"/>
    </xf>
    <xf numFmtId="0" fontId="41" fillId="26" borderId="81" xfId="70" applyFont="1" applyFill="1" applyBorder="1" applyAlignment="1" applyProtection="1">
      <alignment horizontal="center" vertical="center"/>
    </xf>
    <xf numFmtId="0" fontId="41" fillId="26" borderId="33" xfId="70" applyFont="1" applyFill="1" applyBorder="1" applyAlignment="1" applyProtection="1">
      <alignment horizontal="center" vertical="center"/>
    </xf>
    <xf numFmtId="0" fontId="41" fillId="26" borderId="55" xfId="70" applyFont="1" applyFill="1" applyBorder="1" applyAlignment="1" applyProtection="1">
      <alignment horizontal="left" vertical="center" wrapText="1"/>
    </xf>
    <xf numFmtId="0" fontId="41" fillId="26" borderId="37" xfId="70" applyFont="1" applyFill="1" applyBorder="1" applyProtection="1">
      <alignment vertical="center"/>
    </xf>
    <xf numFmtId="0" fontId="41" fillId="26" borderId="52" xfId="70" applyFont="1" applyFill="1" applyBorder="1" applyProtection="1">
      <alignment vertical="center"/>
    </xf>
    <xf numFmtId="0" fontId="41" fillId="26" borderId="39" xfId="70" applyFont="1" applyFill="1" applyBorder="1" applyProtection="1">
      <alignment vertical="center"/>
    </xf>
    <xf numFmtId="182" fontId="41" fillId="26" borderId="134" xfId="79" applyNumberFormat="1" applyFont="1" applyFill="1" applyBorder="1" applyAlignment="1" applyProtection="1">
      <alignment horizontal="right" vertical="center" shrinkToFit="1"/>
    </xf>
    <xf numFmtId="182" fontId="41" fillId="26" borderId="108" xfId="79" applyNumberFormat="1" applyFont="1" applyFill="1" applyBorder="1" applyAlignment="1" applyProtection="1">
      <alignment horizontal="right" vertical="center" shrinkToFit="1"/>
    </xf>
    <xf numFmtId="184" fontId="41" fillId="26" borderId="101" xfId="79" applyNumberFormat="1" applyFont="1" applyFill="1" applyBorder="1" applyAlignment="1" applyProtection="1">
      <alignment horizontal="right" vertical="center" shrinkToFit="1"/>
    </xf>
    <xf numFmtId="184" fontId="41" fillId="26" borderId="137" xfId="79" applyNumberFormat="1" applyFont="1" applyFill="1" applyBorder="1" applyAlignment="1" applyProtection="1">
      <alignment horizontal="right" vertical="center" shrinkToFit="1"/>
    </xf>
    <xf numFmtId="184" fontId="41" fillId="26" borderId="108" xfId="79" applyNumberFormat="1" applyFont="1" applyFill="1" applyBorder="1" applyAlignment="1" applyProtection="1">
      <alignment horizontal="right" vertical="center" shrinkToFit="1"/>
    </xf>
    <xf numFmtId="184" fontId="41" fillId="26" borderId="131" xfId="79" applyNumberFormat="1" applyFont="1" applyFill="1" applyBorder="1" applyAlignment="1" applyProtection="1">
      <alignment horizontal="right" vertical="center" shrinkToFit="1"/>
    </xf>
    <xf numFmtId="184" fontId="41" fillId="26" borderId="99" xfId="78" applyNumberFormat="1" applyFont="1" applyFill="1" applyBorder="1" applyAlignment="1" applyProtection="1">
      <alignment horizontal="right" vertical="center" shrinkToFit="1"/>
    </xf>
    <xf numFmtId="184" fontId="41" fillId="26" borderId="0" xfId="78" applyNumberFormat="1" applyFont="1" applyFill="1" applyBorder="1" applyAlignment="1" applyProtection="1">
      <alignment horizontal="right" vertical="center" shrinkToFit="1"/>
    </xf>
    <xf numFmtId="184" fontId="41" fillId="26" borderId="53" xfId="78" applyNumberFormat="1" applyFont="1" applyFill="1" applyBorder="1" applyAlignment="1" applyProtection="1">
      <alignment horizontal="right" vertical="center" shrinkToFit="1"/>
    </xf>
    <xf numFmtId="182" fontId="41" fillId="26" borderId="99" xfId="78" applyNumberFormat="1" applyFont="1" applyFill="1" applyBorder="1" applyAlignment="1" applyProtection="1">
      <alignment horizontal="right" vertical="center" shrinkToFit="1"/>
    </xf>
    <xf numFmtId="182" fontId="41" fillId="26" borderId="0" xfId="78" applyNumberFormat="1" applyFont="1" applyFill="1" applyBorder="1" applyAlignment="1" applyProtection="1">
      <alignment horizontal="right" vertical="center" shrinkToFit="1"/>
    </xf>
    <xf numFmtId="182" fontId="41" fillId="26" borderId="100" xfId="78" applyNumberFormat="1" applyFont="1" applyFill="1" applyBorder="1" applyAlignment="1" applyProtection="1">
      <alignment horizontal="right" vertical="center" shrinkToFit="1"/>
    </xf>
    <xf numFmtId="0" fontId="41" fillId="26" borderId="62"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70" xfId="70" applyFont="1" applyFill="1" applyBorder="1" applyAlignment="1" applyProtection="1">
      <alignment vertical="center"/>
    </xf>
    <xf numFmtId="184" fontId="41" fillId="26" borderId="141" xfId="79" applyNumberFormat="1" applyFont="1" applyFill="1" applyBorder="1" applyAlignment="1" applyProtection="1">
      <alignment horizontal="right" vertical="center" shrinkToFit="1"/>
    </xf>
    <xf numFmtId="184" fontId="41" fillId="26" borderId="20" xfId="79" applyNumberFormat="1" applyFont="1" applyFill="1" applyBorder="1" applyAlignment="1" applyProtection="1">
      <alignment horizontal="right" vertical="center" shrinkToFit="1"/>
    </xf>
    <xf numFmtId="0" fontId="41" fillId="26" borderId="37" xfId="70" applyFont="1" applyFill="1" applyBorder="1" applyAlignment="1" applyProtection="1">
      <alignment vertical="center"/>
    </xf>
    <xf numFmtId="0" fontId="41" fillId="26" borderId="52" xfId="70" applyFont="1" applyFill="1" applyBorder="1" applyAlignment="1" applyProtection="1">
      <alignment vertical="center"/>
    </xf>
    <xf numFmtId="0" fontId="41" fillId="26" borderId="39" xfId="70" applyFont="1" applyFill="1" applyBorder="1" applyAlignment="1" applyProtection="1">
      <alignment vertical="center"/>
    </xf>
    <xf numFmtId="184" fontId="41" fillId="26" borderId="120" xfId="79" applyNumberFormat="1" applyFont="1" applyFill="1" applyBorder="1" applyAlignment="1" applyProtection="1">
      <alignment horizontal="right" vertical="center" shrinkToFit="1"/>
    </xf>
    <xf numFmtId="184" fontId="41" fillId="26" borderId="121" xfId="79" applyNumberFormat="1" applyFont="1" applyFill="1" applyBorder="1" applyAlignment="1" applyProtection="1">
      <alignment horizontal="right" vertical="center" shrinkToFit="1"/>
    </xf>
    <xf numFmtId="184" fontId="41" fillId="26" borderId="138" xfId="79" applyNumberFormat="1" applyFont="1" applyFill="1" applyBorder="1" applyAlignment="1" applyProtection="1">
      <alignment horizontal="right" vertical="center" shrinkToFit="1"/>
    </xf>
    <xf numFmtId="0" fontId="41" fillId="26" borderId="37" xfId="70" applyFont="1" applyFill="1" applyBorder="1" applyAlignment="1" applyProtection="1">
      <alignment horizontal="center" vertical="center" textRotation="255" wrapText="1"/>
    </xf>
    <xf numFmtId="0" fontId="41" fillId="26" borderId="39" xfId="70" applyFont="1" applyFill="1" applyBorder="1" applyAlignment="1" applyProtection="1">
      <alignment horizontal="center" vertical="center" textRotation="255" wrapText="1"/>
    </xf>
    <xf numFmtId="0" fontId="41" fillId="26" borderId="62" xfId="70" applyFont="1" applyFill="1" applyBorder="1" applyAlignment="1" applyProtection="1">
      <alignment horizontal="center" vertical="center" textRotation="255" wrapText="1"/>
    </xf>
    <xf numFmtId="0" fontId="41" fillId="26" borderId="70" xfId="70" applyFont="1" applyFill="1" applyBorder="1" applyAlignment="1" applyProtection="1">
      <alignment horizontal="center" vertical="center" textRotation="255" wrapText="1"/>
    </xf>
    <xf numFmtId="0" fontId="41" fillId="26" borderId="35" xfId="70" applyFont="1" applyFill="1" applyBorder="1" applyAlignment="1" applyProtection="1">
      <alignment horizontal="center" vertical="center" textRotation="255" wrapText="1"/>
    </xf>
    <xf numFmtId="0" fontId="41" fillId="26" borderId="41" xfId="70" applyFont="1" applyFill="1" applyBorder="1" applyAlignment="1" applyProtection="1">
      <alignment horizontal="center" vertical="center" textRotation="255" wrapText="1"/>
    </xf>
    <xf numFmtId="0" fontId="41" fillId="26" borderId="0" xfId="70" applyFont="1" applyFill="1" applyProtection="1">
      <alignment vertical="center"/>
    </xf>
    <xf numFmtId="0" fontId="41" fillId="26" borderId="35" xfId="70" applyFont="1" applyFill="1" applyBorder="1" applyProtection="1">
      <alignment vertical="center"/>
    </xf>
    <xf numFmtId="0" fontId="41" fillId="26" borderId="61" xfId="70" applyFont="1" applyFill="1" applyBorder="1" applyProtection="1">
      <alignment vertical="center"/>
    </xf>
    <xf numFmtId="0" fontId="41" fillId="26" borderId="41" xfId="70" applyFont="1" applyFill="1" applyBorder="1" applyProtection="1">
      <alignment vertical="center"/>
    </xf>
    <xf numFmtId="182" fontId="41" fillId="26" borderId="143" xfId="79" applyNumberFormat="1" applyFont="1" applyFill="1" applyBorder="1" applyAlignment="1" applyProtection="1">
      <alignment horizontal="right" vertical="center" shrinkToFit="1"/>
    </xf>
    <xf numFmtId="182" fontId="41" fillId="26" borderId="104" xfId="79" applyNumberFormat="1" applyFont="1" applyFill="1" applyBorder="1" applyAlignment="1" applyProtection="1">
      <alignment horizontal="right" vertical="center" shrinkToFit="1"/>
    </xf>
    <xf numFmtId="0" fontId="41" fillId="26" borderId="18" xfId="70" applyFont="1" applyFill="1" applyBorder="1" applyProtection="1">
      <alignment vertical="center"/>
    </xf>
    <xf numFmtId="182" fontId="41" fillId="26" borderId="37" xfId="79" applyNumberFormat="1" applyFont="1" applyFill="1" applyBorder="1" applyAlignment="1" applyProtection="1">
      <alignment horizontal="right" vertical="center" shrinkToFit="1"/>
    </xf>
    <xf numFmtId="182" fontId="41" fillId="26" borderId="52" xfId="79" applyNumberFormat="1" applyFont="1" applyFill="1" applyBorder="1" applyAlignment="1" applyProtection="1">
      <alignment horizontal="right" vertical="center" shrinkToFit="1"/>
    </xf>
    <xf numFmtId="182" fontId="41" fillId="26" borderId="106" xfId="79" applyNumberFormat="1" applyFont="1" applyFill="1" applyBorder="1" applyAlignment="1" applyProtection="1">
      <alignment horizontal="right" vertical="center" shrinkToFit="1"/>
    </xf>
    <xf numFmtId="182" fontId="41" fillId="26" borderId="107"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center" textRotation="255" shrinkToFit="1"/>
    </xf>
    <xf numFmtId="0" fontId="41" fillId="26" borderId="39" xfId="70" applyFont="1" applyFill="1" applyBorder="1" applyAlignment="1" applyProtection="1">
      <alignment horizontal="center" vertical="center" textRotation="255" shrinkToFit="1"/>
    </xf>
    <xf numFmtId="0" fontId="41" fillId="26" borderId="16" xfId="70" applyFont="1" applyFill="1" applyBorder="1" applyAlignment="1" applyProtection="1">
      <alignment horizontal="center" vertical="center" textRotation="255" shrinkToFit="1"/>
    </xf>
    <xf numFmtId="0" fontId="41" fillId="26" borderId="70" xfId="70" applyFont="1" applyFill="1" applyBorder="1" applyAlignment="1" applyProtection="1">
      <alignment horizontal="center" vertical="center" textRotation="255" shrinkToFit="1"/>
    </xf>
    <xf numFmtId="0" fontId="41" fillId="26" borderId="27" xfId="70" applyFont="1" applyFill="1" applyBorder="1" applyAlignment="1" applyProtection="1">
      <alignment horizontal="center" vertical="center" textRotation="255" shrinkToFit="1"/>
    </xf>
    <xf numFmtId="0" fontId="41" fillId="26" borderId="41" xfId="70" applyFont="1" applyFill="1" applyBorder="1" applyAlignment="1" applyProtection="1">
      <alignment horizontal="center" vertical="center" textRotation="255" shrinkToFit="1"/>
    </xf>
    <xf numFmtId="0" fontId="41" fillId="26" borderId="16" xfId="70" applyFont="1" applyFill="1" applyBorder="1" applyAlignment="1" applyProtection="1">
      <alignment horizontal="left" vertical="center"/>
    </xf>
    <xf numFmtId="0" fontId="41" fillId="26" borderId="0" xfId="70" applyFont="1" applyFill="1" applyBorder="1" applyAlignment="1" applyProtection="1">
      <alignment horizontal="left" vertical="center"/>
    </xf>
    <xf numFmtId="0" fontId="41" fillId="26" borderId="70" xfId="70" applyFont="1" applyFill="1" applyBorder="1" applyAlignment="1" applyProtection="1">
      <alignment horizontal="left" vertical="center"/>
    </xf>
    <xf numFmtId="182" fontId="41" fillId="26" borderId="62" xfId="78" applyNumberFormat="1" applyFont="1" applyFill="1" applyBorder="1" applyAlignment="1" applyProtection="1">
      <alignment horizontal="right" vertical="center" shrinkToFit="1"/>
    </xf>
    <xf numFmtId="184" fontId="41" fillId="26" borderId="107" xfId="79" applyNumberFormat="1" applyFont="1" applyFill="1" applyBorder="1" applyAlignment="1" applyProtection="1">
      <alignment horizontal="right" vertical="center" shrinkToFit="1"/>
    </xf>
    <xf numFmtId="184" fontId="41" fillId="26" borderId="52" xfId="79" applyNumberFormat="1" applyFont="1" applyFill="1" applyBorder="1" applyAlignment="1" applyProtection="1">
      <alignment horizontal="right" vertical="center" shrinkToFit="1"/>
    </xf>
    <xf numFmtId="184" fontId="41" fillId="26" borderId="89"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top"/>
    </xf>
    <xf numFmtId="0" fontId="41" fillId="26" borderId="52" xfId="70" applyFont="1" applyFill="1" applyBorder="1" applyAlignment="1" applyProtection="1">
      <alignment horizontal="center" vertical="top"/>
    </xf>
    <xf numFmtId="0" fontId="41" fillId="26" borderId="39" xfId="70" applyFont="1" applyFill="1" applyBorder="1" applyAlignment="1" applyProtection="1">
      <alignment horizontal="center" vertical="top"/>
    </xf>
    <xf numFmtId="0" fontId="41" fillId="26" borderId="16" xfId="70" applyFont="1" applyFill="1" applyBorder="1" applyAlignment="1" applyProtection="1">
      <alignment horizontal="center" vertical="top"/>
    </xf>
    <xf numFmtId="0" fontId="41" fillId="26" borderId="0" xfId="70" applyFont="1" applyFill="1" applyBorder="1" applyAlignment="1" applyProtection="1">
      <alignment horizontal="center" vertical="top"/>
    </xf>
    <xf numFmtId="0" fontId="41" fillId="26" borderId="70" xfId="70" applyFont="1" applyFill="1" applyBorder="1" applyAlignment="1" applyProtection="1">
      <alignment horizontal="center" vertical="top"/>
    </xf>
    <xf numFmtId="0" fontId="41" fillId="26" borderId="27" xfId="70" applyFont="1" applyFill="1" applyBorder="1" applyAlignment="1" applyProtection="1">
      <alignment horizontal="center" vertical="top"/>
    </xf>
    <xf numFmtId="0" fontId="41" fillId="26" borderId="61" xfId="70" applyFont="1" applyFill="1" applyBorder="1" applyAlignment="1" applyProtection="1">
      <alignment horizontal="center" vertical="top"/>
    </xf>
    <xf numFmtId="182" fontId="41" fillId="26" borderId="102" xfId="79" applyNumberFormat="1" applyFont="1" applyFill="1" applyBorder="1" applyAlignment="1" applyProtection="1">
      <alignment horizontal="right" vertical="center" shrinkToFit="1"/>
    </xf>
    <xf numFmtId="182" fontId="41" fillId="26" borderId="61" xfId="79" applyNumberFormat="1" applyFont="1" applyFill="1" applyBorder="1" applyAlignment="1" applyProtection="1">
      <alignment horizontal="right" vertical="center" shrinkToFit="1"/>
    </xf>
    <xf numFmtId="182" fontId="41" fillId="26" borderId="103" xfId="79" applyNumberFormat="1" applyFont="1" applyFill="1" applyBorder="1" applyAlignment="1" applyProtection="1">
      <alignment horizontal="right" vertical="center" shrinkToFit="1"/>
    </xf>
    <xf numFmtId="184" fontId="41" fillId="26" borderId="102" xfId="79" applyNumberFormat="1" applyFont="1" applyFill="1" applyBorder="1" applyAlignment="1" applyProtection="1">
      <alignment horizontal="right" vertical="center" shrinkToFit="1"/>
    </xf>
    <xf numFmtId="184" fontId="41" fillId="26" borderId="61" xfId="79" applyNumberFormat="1" applyFont="1" applyFill="1" applyBorder="1" applyAlignment="1" applyProtection="1">
      <alignment horizontal="right" vertical="center" shrinkToFit="1"/>
    </xf>
    <xf numFmtId="184" fontId="41" fillId="26" borderId="96" xfId="79" applyNumberFormat="1" applyFont="1" applyFill="1" applyBorder="1" applyAlignment="1" applyProtection="1">
      <alignment horizontal="right" vertical="center" shrinkToFit="1"/>
    </xf>
    <xf numFmtId="0" fontId="41" fillId="26" borderId="69" xfId="70" applyFont="1" applyFill="1" applyBorder="1" applyAlignment="1" applyProtection="1">
      <alignment horizontal="center" vertical="center" wrapText="1"/>
    </xf>
    <xf numFmtId="0" fontId="43" fillId="26" borderId="40" xfId="70" applyFont="1" applyFill="1" applyBorder="1" applyAlignment="1" applyProtection="1">
      <alignment horizontal="center" vertical="center"/>
    </xf>
    <xf numFmtId="182" fontId="41" fillId="26" borderId="35" xfId="79" applyNumberFormat="1" applyFont="1" applyFill="1" applyBorder="1" applyAlignment="1" applyProtection="1">
      <alignment horizontal="right" vertical="center" shrinkToFit="1"/>
    </xf>
    <xf numFmtId="182" fontId="41" fillId="26" borderId="36" xfId="79" applyNumberFormat="1" applyFont="1" applyFill="1" applyBorder="1" applyAlignment="1" applyProtection="1">
      <alignment horizontal="right" vertical="center" shrinkToFit="1"/>
    </xf>
    <xf numFmtId="182" fontId="41" fillId="26" borderId="69" xfId="79" applyNumberFormat="1" applyFont="1" applyFill="1" applyBorder="1" applyAlignment="1" applyProtection="1">
      <alignment horizontal="right" vertical="center" shrinkToFit="1"/>
    </xf>
    <xf numFmtId="182" fontId="41" fillId="26" borderId="113" xfId="79" applyNumberFormat="1" applyFont="1" applyFill="1" applyBorder="1" applyAlignment="1" applyProtection="1">
      <alignment horizontal="right" vertical="center" shrinkToFit="1"/>
    </xf>
    <xf numFmtId="0" fontId="41" fillId="26" borderId="36" xfId="79" applyFont="1" applyFill="1" applyBorder="1" applyAlignment="1" applyProtection="1">
      <alignment horizontal="center" vertical="center"/>
    </xf>
    <xf numFmtId="0" fontId="41" fillId="26" borderId="69" xfId="79" applyFont="1" applyFill="1" applyBorder="1" applyAlignment="1" applyProtection="1">
      <alignment horizontal="center" vertical="center"/>
    </xf>
    <xf numFmtId="0" fontId="41" fillId="26" borderId="81" xfId="79" applyFont="1" applyFill="1" applyBorder="1" applyAlignment="1" applyProtection="1">
      <alignment horizontal="center" vertical="center"/>
    </xf>
    <xf numFmtId="182" fontId="41" fillId="26" borderId="112" xfId="79" applyNumberFormat="1" applyFont="1" applyFill="1" applyBorder="1" applyAlignment="1" applyProtection="1">
      <alignment horizontal="right" vertical="center" shrinkToFit="1"/>
    </xf>
    <xf numFmtId="182" fontId="41" fillId="26" borderId="120" xfId="79" applyNumberFormat="1" applyFont="1" applyFill="1" applyBorder="1" applyAlignment="1" applyProtection="1">
      <alignment horizontal="right" vertical="center" shrinkToFit="1"/>
    </xf>
    <xf numFmtId="182" fontId="41" fillId="26" borderId="121" xfId="79" applyNumberFormat="1" applyFont="1" applyFill="1" applyBorder="1" applyAlignment="1" applyProtection="1">
      <alignment horizontal="right" vertical="center" shrinkToFit="1"/>
    </xf>
    <xf numFmtId="182" fontId="41" fillId="26" borderId="122" xfId="79" applyNumberFormat="1" applyFont="1" applyFill="1" applyBorder="1" applyAlignment="1" applyProtection="1">
      <alignment horizontal="right" vertical="center" shrinkToFit="1"/>
    </xf>
    <xf numFmtId="0" fontId="41" fillId="26" borderId="37" xfId="70" applyFont="1" applyFill="1" applyBorder="1" applyAlignment="1" applyProtection="1">
      <alignment horizontal="center" vertical="center" wrapText="1"/>
    </xf>
    <xf numFmtId="0" fontId="41" fillId="26" borderId="52" xfId="70" applyFont="1" applyFill="1" applyBorder="1" applyAlignment="1" applyProtection="1">
      <alignment horizontal="center" vertical="center" wrapText="1"/>
    </xf>
    <xf numFmtId="0" fontId="41" fillId="26" borderId="39" xfId="70" applyFont="1" applyFill="1" applyBorder="1" applyAlignment="1" applyProtection="1">
      <alignment horizontal="center" vertical="center" wrapText="1"/>
    </xf>
    <xf numFmtId="0" fontId="41" fillId="26" borderId="62" xfId="70" applyFont="1" applyFill="1" applyBorder="1" applyAlignment="1" applyProtection="1">
      <alignment horizontal="center" vertical="center" wrapText="1"/>
    </xf>
    <xf numFmtId="0" fontId="41" fillId="26" borderId="0" xfId="70" applyFont="1" applyFill="1" applyBorder="1" applyAlignment="1" applyProtection="1">
      <alignment horizontal="center" vertical="center" wrapText="1"/>
    </xf>
    <xf numFmtId="0" fontId="41" fillId="26" borderId="70" xfId="70" applyFont="1" applyFill="1" applyBorder="1" applyAlignment="1" applyProtection="1">
      <alignment horizontal="center" vertical="center" wrapText="1"/>
    </xf>
    <xf numFmtId="0" fontId="41" fillId="26" borderId="61" xfId="70" applyFont="1" applyFill="1" applyBorder="1" applyAlignment="1" applyProtection="1">
      <alignment horizontal="center" vertical="center" wrapText="1"/>
    </xf>
    <xf numFmtId="0" fontId="41" fillId="26" borderId="41" xfId="70" applyFont="1" applyFill="1" applyBorder="1" applyAlignment="1" applyProtection="1">
      <alignment horizontal="center" vertical="center" wrapText="1"/>
    </xf>
    <xf numFmtId="0" fontId="41" fillId="26" borderId="37" xfId="79" applyFont="1" applyFill="1" applyBorder="1" applyAlignment="1" applyProtection="1">
      <alignment horizontal="left" vertical="center" shrinkToFit="1"/>
    </xf>
    <xf numFmtId="0" fontId="41" fillId="26" borderId="52" xfId="79" applyFont="1" applyFill="1" applyBorder="1" applyAlignment="1" applyProtection="1">
      <alignment horizontal="left" vertical="center" shrinkToFit="1"/>
    </xf>
    <xf numFmtId="0" fontId="41" fillId="26" borderId="39" xfId="79" applyFont="1" applyFill="1" applyBorder="1" applyAlignment="1" applyProtection="1">
      <alignment horizontal="left" vertical="center" shrinkToFit="1"/>
    </xf>
    <xf numFmtId="184" fontId="41" fillId="26" borderId="144" xfId="79" applyNumberFormat="1" applyFont="1" applyFill="1" applyBorder="1" applyAlignment="1" applyProtection="1">
      <alignment horizontal="right" vertical="center" shrinkToFit="1"/>
    </xf>
    <xf numFmtId="184" fontId="41" fillId="26" borderId="145" xfId="79" applyNumberFormat="1" applyFont="1" applyFill="1" applyBorder="1" applyAlignment="1" applyProtection="1">
      <alignment horizontal="right" vertical="center" shrinkToFit="1"/>
    </xf>
    <xf numFmtId="0" fontId="41" fillId="26" borderId="62" xfId="79" applyFont="1" applyFill="1" applyBorder="1" applyAlignment="1" applyProtection="1">
      <alignment horizontal="left" vertical="center" shrinkToFit="1"/>
    </xf>
    <xf numFmtId="0" fontId="41" fillId="26" borderId="0" xfId="79" applyFont="1" applyFill="1" applyBorder="1" applyAlignment="1" applyProtection="1">
      <alignment horizontal="left" vertical="center" shrinkToFit="1"/>
    </xf>
    <xf numFmtId="0" fontId="41" fillId="26" borderId="70" xfId="79" applyFont="1" applyFill="1" applyBorder="1" applyAlignment="1" applyProtection="1">
      <alignment horizontal="left" vertical="center" shrinkToFit="1"/>
    </xf>
    <xf numFmtId="182" fontId="41" fillId="26" borderId="146" xfId="79" applyNumberFormat="1" applyFont="1" applyFill="1" applyBorder="1" applyAlignment="1" applyProtection="1">
      <alignment horizontal="right" vertical="center" shrinkToFit="1"/>
    </xf>
    <xf numFmtId="182" fontId="41" fillId="26" borderId="139" xfId="79" applyNumberFormat="1" applyFont="1" applyFill="1" applyBorder="1" applyAlignment="1" applyProtection="1">
      <alignment horizontal="right" vertical="center" shrinkToFit="1"/>
    </xf>
    <xf numFmtId="0" fontId="41" fillId="26" borderId="35" xfId="70" applyFont="1" applyFill="1" applyBorder="1" applyAlignment="1" applyProtection="1">
      <alignment vertical="center"/>
    </xf>
    <xf numFmtId="0" fontId="41" fillId="26" borderId="61" xfId="70" applyFont="1" applyFill="1" applyBorder="1" applyAlignment="1" applyProtection="1">
      <alignment vertical="center"/>
    </xf>
    <xf numFmtId="0" fontId="41" fillId="26" borderId="41" xfId="70" applyFont="1" applyFill="1" applyBorder="1" applyAlignment="1" applyProtection="1">
      <alignment vertical="center"/>
    </xf>
    <xf numFmtId="184" fontId="41" fillId="26" borderId="142" xfId="79" applyNumberFormat="1" applyFont="1" applyFill="1" applyBorder="1" applyAlignment="1" applyProtection="1">
      <alignment horizontal="right" vertical="center" shrinkToFit="1"/>
    </xf>
    <xf numFmtId="184" fontId="41" fillId="26" borderId="42" xfId="79" applyNumberFormat="1" applyFont="1" applyFill="1" applyBorder="1" applyAlignment="1" applyProtection="1">
      <alignment horizontal="right" vertical="center" shrinkToFit="1"/>
    </xf>
    <xf numFmtId="0" fontId="41" fillId="26" borderId="59" xfId="70" applyFont="1" applyFill="1" applyBorder="1" applyAlignment="1" applyProtection="1">
      <alignment horizontal="center" vertical="center" wrapText="1"/>
    </xf>
    <xf numFmtId="0" fontId="41" fillId="26" borderId="73" xfId="70" applyFont="1" applyFill="1" applyBorder="1" applyAlignment="1" applyProtection="1">
      <alignment horizontal="center" vertical="center" wrapText="1"/>
    </xf>
    <xf numFmtId="0" fontId="41" fillId="26" borderId="84" xfId="70" applyFont="1" applyFill="1" applyBorder="1" applyAlignment="1" applyProtection="1">
      <alignment horizontal="center" vertical="center"/>
    </xf>
    <xf numFmtId="0" fontId="41" fillId="26" borderId="78" xfId="70" applyFont="1" applyFill="1" applyBorder="1" applyAlignment="1" applyProtection="1">
      <alignment horizontal="center" vertical="center"/>
    </xf>
    <xf numFmtId="0" fontId="41" fillId="26" borderId="79" xfId="70" applyFont="1" applyFill="1" applyBorder="1" applyAlignment="1" applyProtection="1">
      <alignment horizontal="center" vertical="center"/>
    </xf>
    <xf numFmtId="179" fontId="41" fillId="26" borderId="37" xfId="79" applyNumberFormat="1" applyFont="1" applyFill="1" applyBorder="1" applyAlignment="1" applyProtection="1">
      <alignment horizontal="right" vertical="center" shrinkToFit="1"/>
    </xf>
    <xf numFmtId="179" fontId="41" fillId="26" borderId="52" xfId="79" applyNumberFormat="1" applyFont="1" applyFill="1" applyBorder="1" applyAlignment="1" applyProtection="1">
      <alignment horizontal="right" vertical="center" shrinkToFit="1"/>
    </xf>
    <xf numFmtId="179" fontId="41" fillId="26" borderId="39" xfId="79" applyNumberFormat="1" applyFont="1" applyFill="1" applyBorder="1" applyAlignment="1" applyProtection="1">
      <alignment horizontal="right" vertical="center" shrinkToFit="1"/>
    </xf>
    <xf numFmtId="179" fontId="41" fillId="26" borderId="89" xfId="79" applyNumberFormat="1" applyFont="1" applyFill="1" applyBorder="1" applyAlignment="1" applyProtection="1">
      <alignment horizontal="right" vertical="center" shrinkToFit="1"/>
    </xf>
    <xf numFmtId="0" fontId="41" fillId="26" borderId="83" xfId="70" applyFont="1" applyFill="1" applyBorder="1" applyProtection="1">
      <alignment vertical="center"/>
    </xf>
    <xf numFmtId="0" fontId="41" fillId="26" borderId="59" xfId="70" applyFont="1" applyFill="1" applyBorder="1" applyProtection="1">
      <alignment vertical="center"/>
    </xf>
    <xf numFmtId="0" fontId="41" fillId="26" borderId="73" xfId="70" applyFont="1" applyFill="1" applyBorder="1" applyProtection="1">
      <alignment vertical="center"/>
    </xf>
    <xf numFmtId="182" fontId="41" fillId="26" borderId="136" xfId="79" applyNumberFormat="1" applyFont="1" applyFill="1" applyBorder="1" applyAlignment="1" applyProtection="1">
      <alignment horizontal="right" vertical="center" shrinkToFit="1"/>
    </xf>
    <xf numFmtId="182" fontId="41" fillId="26" borderId="132" xfId="79" applyNumberFormat="1" applyFont="1" applyFill="1" applyBorder="1" applyAlignment="1" applyProtection="1">
      <alignment horizontal="right" vertical="center" shrinkToFit="1"/>
    </xf>
    <xf numFmtId="184" fontId="41" fillId="26" borderId="117" xfId="79" applyNumberFormat="1" applyFont="1" applyFill="1" applyBorder="1" applyAlignment="1" applyProtection="1">
      <alignment horizontal="right" vertical="center" shrinkToFit="1"/>
    </xf>
    <xf numFmtId="184" fontId="41" fillId="26" borderId="118" xfId="79" applyNumberFormat="1" applyFont="1" applyFill="1" applyBorder="1" applyAlignment="1" applyProtection="1">
      <alignment horizontal="right" vertical="center" shrinkToFit="1"/>
    </xf>
    <xf numFmtId="184" fontId="41" fillId="26" borderId="140" xfId="79" applyNumberFormat="1" applyFont="1" applyFill="1" applyBorder="1" applyAlignment="1" applyProtection="1">
      <alignment horizontal="right" vertical="center" shrinkToFit="1"/>
    </xf>
    <xf numFmtId="0" fontId="41" fillId="26" borderId="22" xfId="70" applyFont="1" applyFill="1" applyBorder="1" applyAlignment="1" applyProtection="1">
      <alignment horizontal="left" vertical="center" wrapText="1"/>
    </xf>
    <xf numFmtId="0" fontId="41" fillId="26" borderId="74" xfId="70" applyFont="1" applyFill="1" applyBorder="1" applyAlignment="1" applyProtection="1">
      <alignment horizontal="left" vertical="center"/>
    </xf>
    <xf numFmtId="0" fontId="41" fillId="26" borderId="75" xfId="70" applyFont="1" applyFill="1" applyBorder="1" applyAlignment="1" applyProtection="1">
      <alignment horizontal="left" vertical="center"/>
    </xf>
    <xf numFmtId="0" fontId="41" fillId="26" borderId="18" xfId="70" applyFont="1" applyFill="1" applyBorder="1" applyAlignment="1" applyProtection="1">
      <alignment horizontal="center" vertical="top" wrapText="1"/>
    </xf>
    <xf numFmtId="0" fontId="41" fillId="26" borderId="52" xfId="70" applyFont="1" applyFill="1" applyBorder="1" applyAlignment="1" applyProtection="1">
      <alignment horizontal="center" vertical="top" wrapText="1"/>
    </xf>
    <xf numFmtId="0" fontId="41" fillId="26" borderId="39" xfId="70" applyFont="1" applyFill="1" applyBorder="1" applyAlignment="1" applyProtection="1">
      <alignment horizontal="center" vertical="top" wrapText="1"/>
    </xf>
    <xf numFmtId="0" fontId="41" fillId="26" borderId="16" xfId="70" applyFont="1" applyFill="1" applyBorder="1" applyAlignment="1" applyProtection="1">
      <alignment horizontal="center" vertical="top" wrapText="1"/>
    </xf>
    <xf numFmtId="0" fontId="41" fillId="26" borderId="0" xfId="70" applyFont="1" applyFill="1" applyBorder="1" applyAlignment="1" applyProtection="1">
      <alignment horizontal="center" vertical="top" wrapText="1"/>
    </xf>
    <xf numFmtId="0" fontId="41" fillId="26" borderId="70" xfId="70" applyFont="1" applyFill="1" applyBorder="1" applyAlignment="1" applyProtection="1">
      <alignment horizontal="center" vertical="top" wrapText="1"/>
    </xf>
    <xf numFmtId="0" fontId="41" fillId="26" borderId="27" xfId="70" applyFont="1" applyFill="1" applyBorder="1" applyAlignment="1" applyProtection="1">
      <alignment horizontal="center" vertical="top" wrapText="1"/>
    </xf>
    <xf numFmtId="0" fontId="41" fillId="26" borderId="61" xfId="70" applyFont="1" applyFill="1" applyBorder="1" applyAlignment="1" applyProtection="1">
      <alignment horizontal="center" vertical="top" wrapText="1"/>
    </xf>
    <xf numFmtId="184" fontId="41" fillId="26" borderId="132" xfId="79" applyNumberFormat="1" applyFont="1" applyFill="1" applyBorder="1" applyAlignment="1" applyProtection="1">
      <alignment horizontal="right" vertical="center" shrinkToFit="1"/>
    </xf>
    <xf numFmtId="184" fontId="41" fillId="26" borderId="135" xfId="79" applyNumberFormat="1" applyFont="1" applyFill="1" applyBorder="1" applyAlignment="1" applyProtection="1">
      <alignment horizontal="right" vertical="center" shrinkToFit="1"/>
    </xf>
    <xf numFmtId="184" fontId="41" fillId="26" borderId="125" xfId="79" applyNumberFormat="1" applyFont="1" applyFill="1" applyBorder="1" applyAlignment="1" applyProtection="1">
      <alignment horizontal="right" vertical="center" shrinkToFit="1"/>
    </xf>
    <xf numFmtId="184" fontId="41" fillId="26" borderId="126" xfId="79" applyNumberFormat="1" applyFont="1" applyFill="1" applyBorder="1" applyAlignment="1" applyProtection="1">
      <alignment horizontal="right" vertical="center" shrinkToFit="1"/>
    </xf>
    <xf numFmtId="184" fontId="41" fillId="26" borderId="127" xfId="79" applyNumberFormat="1" applyFont="1" applyFill="1" applyBorder="1" applyAlignment="1" applyProtection="1">
      <alignment horizontal="right" vertical="center" shrinkToFit="1"/>
    </xf>
    <xf numFmtId="0" fontId="43" fillId="26" borderId="27" xfId="70" applyFont="1" applyFill="1" applyBorder="1" applyAlignment="1" applyProtection="1">
      <alignment horizontal="left" vertical="center"/>
    </xf>
    <xf numFmtId="0" fontId="41" fillId="26" borderId="61" xfId="70" applyFont="1" applyFill="1" applyBorder="1" applyAlignment="1" applyProtection="1">
      <alignment horizontal="left" vertical="center"/>
    </xf>
    <xf numFmtId="0" fontId="41" fillId="26" borderId="61" xfId="70" applyFont="1" applyFill="1" applyBorder="1" applyAlignment="1" applyProtection="1">
      <alignment horizontal="right" vertical="center" wrapText="1"/>
    </xf>
    <xf numFmtId="0" fontId="41" fillId="26" borderId="61" xfId="70" applyFont="1" applyFill="1" applyBorder="1" applyAlignment="1" applyProtection="1">
      <alignment horizontal="right" vertical="center"/>
    </xf>
    <xf numFmtId="0" fontId="41" fillId="26" borderId="41" xfId="70" applyFont="1" applyFill="1" applyBorder="1" applyAlignment="1" applyProtection="1">
      <alignment horizontal="right" vertical="center"/>
    </xf>
    <xf numFmtId="0" fontId="41" fillId="26" borderId="18" xfId="70" applyFont="1" applyFill="1" applyBorder="1" applyAlignment="1" applyProtection="1">
      <alignment horizontal="left" vertical="center"/>
    </xf>
    <xf numFmtId="0" fontId="41" fillId="26" borderId="52" xfId="70" applyFont="1" applyFill="1" applyBorder="1" applyAlignment="1" applyProtection="1">
      <alignment horizontal="left" vertical="center"/>
    </xf>
    <xf numFmtId="0" fontId="41" fillId="26" borderId="52" xfId="70" applyFont="1" applyFill="1" applyBorder="1" applyAlignment="1" applyProtection="1">
      <alignment horizontal="right" vertical="center"/>
    </xf>
    <xf numFmtId="0" fontId="41" fillId="26" borderId="39" xfId="70" applyFont="1" applyFill="1" applyBorder="1" applyAlignment="1" applyProtection="1">
      <alignment horizontal="right" vertical="center"/>
    </xf>
    <xf numFmtId="182" fontId="41" fillId="26" borderId="37" xfId="78" applyNumberFormat="1" applyFont="1" applyFill="1" applyBorder="1" applyAlignment="1" applyProtection="1">
      <alignment horizontal="right" vertical="center" shrinkToFit="1"/>
    </xf>
    <xf numFmtId="182" fontId="41" fillId="26" borderId="52" xfId="78" applyNumberFormat="1" applyFont="1" applyFill="1" applyBorder="1" applyAlignment="1" applyProtection="1">
      <alignment horizontal="right" vertical="center" shrinkToFit="1"/>
    </xf>
    <xf numFmtId="182" fontId="41" fillId="26" borderId="106" xfId="78" applyNumberFormat="1" applyFont="1" applyFill="1" applyBorder="1" applyAlignment="1" applyProtection="1">
      <alignment horizontal="right" vertical="center" shrinkToFit="1"/>
    </xf>
    <xf numFmtId="182" fontId="41" fillId="26" borderId="107" xfId="78" applyNumberFormat="1" applyFont="1" applyFill="1" applyBorder="1" applyAlignment="1" applyProtection="1">
      <alignment horizontal="right" vertical="center" shrinkToFit="1"/>
    </xf>
    <xf numFmtId="0" fontId="41" fillId="26" borderId="0" xfId="70" applyFont="1" applyFill="1" applyBorder="1" applyAlignment="1" applyProtection="1">
      <alignment horizontal="right" vertical="center" wrapText="1"/>
    </xf>
    <xf numFmtId="0" fontId="41" fillId="26" borderId="0" xfId="70" applyFont="1" applyFill="1" applyBorder="1" applyAlignment="1" applyProtection="1">
      <alignment horizontal="right" vertical="center"/>
    </xf>
    <xf numFmtId="0" fontId="41" fillId="26" borderId="70" xfId="70" applyFont="1" applyFill="1" applyBorder="1" applyAlignment="1" applyProtection="1">
      <alignment horizontal="right" vertical="center"/>
    </xf>
    <xf numFmtId="179" fontId="41" fillId="26" borderId="62" xfId="79" applyNumberFormat="1" applyFont="1" applyFill="1" applyBorder="1" applyAlignment="1" applyProtection="1">
      <alignment horizontal="right" vertical="center" shrinkToFit="1"/>
    </xf>
    <xf numFmtId="179" fontId="41" fillId="26" borderId="0" xfId="79" applyNumberFormat="1" applyFont="1" applyFill="1" applyBorder="1" applyAlignment="1" applyProtection="1">
      <alignment horizontal="right" vertical="center" shrinkToFit="1"/>
    </xf>
    <xf numFmtId="179" fontId="41" fillId="26" borderId="70" xfId="79" applyNumberFormat="1" applyFont="1" applyFill="1" applyBorder="1" applyAlignment="1" applyProtection="1">
      <alignment horizontal="right" vertical="center" shrinkToFit="1"/>
    </xf>
    <xf numFmtId="191" fontId="41" fillId="26" borderId="109" xfId="79" applyNumberFormat="1" applyFont="1" applyFill="1" applyBorder="1" applyAlignment="1" applyProtection="1">
      <alignment horizontal="right" vertical="center" shrinkToFit="1"/>
    </xf>
    <xf numFmtId="191" fontId="41" fillId="26" borderId="110" xfId="79" applyNumberFormat="1" applyFont="1" applyFill="1" applyBorder="1" applyAlignment="1" applyProtection="1">
      <alignment horizontal="right" vertical="center" shrinkToFit="1"/>
    </xf>
    <xf numFmtId="191" fontId="41" fillId="26" borderId="111" xfId="79" applyNumberFormat="1" applyFont="1" applyFill="1" applyBorder="1" applyAlignment="1" applyProtection="1">
      <alignment horizontal="right" vertical="center" shrinkToFit="1"/>
    </xf>
    <xf numFmtId="184" fontId="41" fillId="26" borderId="112" xfId="79" applyNumberFormat="1" applyFont="1" applyFill="1" applyBorder="1" applyAlignment="1" applyProtection="1">
      <alignment horizontal="right" vertical="center" shrinkToFit="1"/>
    </xf>
    <xf numFmtId="184" fontId="41" fillId="26" borderId="69" xfId="79" applyNumberFormat="1" applyFont="1" applyFill="1" applyBorder="1" applyAlignment="1" applyProtection="1">
      <alignment horizontal="right" vertical="center" shrinkToFit="1"/>
    </xf>
    <xf numFmtId="184" fontId="41" fillId="26" borderId="113" xfId="79" applyNumberFormat="1" applyFont="1" applyFill="1" applyBorder="1" applyAlignment="1" applyProtection="1">
      <alignment horizontal="right" vertical="center" shrinkToFit="1"/>
    </xf>
    <xf numFmtId="184" fontId="41" fillId="26" borderId="114" xfId="79" applyNumberFormat="1" applyFont="1" applyFill="1" applyBorder="1" applyAlignment="1" applyProtection="1">
      <alignment horizontal="right" vertical="center" shrinkToFit="1"/>
    </xf>
    <xf numFmtId="184" fontId="41" fillId="26" borderId="115" xfId="79" applyNumberFormat="1" applyFont="1" applyFill="1" applyBorder="1" applyAlignment="1" applyProtection="1">
      <alignment horizontal="right" vertical="center" shrinkToFit="1"/>
    </xf>
    <xf numFmtId="184" fontId="41" fillId="26" borderId="116" xfId="79" applyNumberFormat="1" applyFont="1" applyFill="1" applyBorder="1" applyAlignment="1" applyProtection="1">
      <alignment horizontal="right" vertical="center" shrinkToFit="1"/>
    </xf>
    <xf numFmtId="0" fontId="41" fillId="26" borderId="57" xfId="70" applyFont="1" applyFill="1" applyBorder="1" applyProtection="1">
      <alignment vertical="center"/>
    </xf>
    <xf numFmtId="191" fontId="41" fillId="26" borderId="83" xfId="79" applyNumberFormat="1" applyFont="1" applyFill="1" applyBorder="1" applyAlignment="1" applyProtection="1">
      <alignment horizontal="right" vertical="center" shrinkToFit="1"/>
    </xf>
    <xf numFmtId="191" fontId="41" fillId="26" borderId="59" xfId="79" applyNumberFormat="1" applyFont="1" applyFill="1" applyBorder="1" applyAlignment="1" applyProtection="1">
      <alignment horizontal="right" vertical="center" shrinkToFit="1"/>
    </xf>
    <xf numFmtId="191" fontId="41" fillId="26" borderId="73" xfId="79" applyNumberFormat="1" applyFont="1" applyFill="1" applyBorder="1" applyAlignment="1" applyProtection="1">
      <alignment horizontal="right" vertical="center" shrinkToFit="1"/>
    </xf>
    <xf numFmtId="179" fontId="41" fillId="26" borderId="0" xfId="79" applyNumberFormat="1" applyFont="1" applyFill="1" applyAlignment="1" applyProtection="1">
      <alignment horizontal="right" vertical="center" shrinkToFit="1"/>
    </xf>
    <xf numFmtId="179" fontId="41" fillId="26" borderId="53" xfId="79" applyNumberFormat="1" applyFont="1" applyFill="1" applyBorder="1" applyAlignment="1" applyProtection="1">
      <alignment horizontal="right" vertical="center" shrinkToFit="1"/>
    </xf>
    <xf numFmtId="191" fontId="41" fillId="26" borderId="62" xfId="79" applyNumberFormat="1" applyFont="1" applyFill="1" applyBorder="1" applyAlignment="1" applyProtection="1">
      <alignment horizontal="right" vertical="center" shrinkToFit="1"/>
    </xf>
    <xf numFmtId="191" fontId="41" fillId="26" borderId="0" xfId="79" applyNumberFormat="1" applyFont="1" applyFill="1" applyBorder="1" applyAlignment="1" applyProtection="1">
      <alignment horizontal="right" vertical="center" shrinkToFit="1"/>
    </xf>
    <xf numFmtId="191" fontId="41" fillId="26" borderId="70" xfId="79" applyNumberFormat="1" applyFont="1" applyFill="1" applyBorder="1" applyAlignment="1" applyProtection="1">
      <alignment horizontal="right" vertical="center" shrinkToFit="1"/>
    </xf>
    <xf numFmtId="191" fontId="41" fillId="26" borderId="0" xfId="79" applyNumberFormat="1" applyFont="1" applyFill="1" applyAlignment="1" applyProtection="1">
      <alignment horizontal="right" vertical="center" shrinkToFit="1"/>
    </xf>
    <xf numFmtId="191" fontId="41" fillId="26" borderId="53" xfId="79" applyNumberFormat="1" applyFont="1" applyFill="1" applyBorder="1" applyAlignment="1" applyProtection="1">
      <alignment horizontal="right" vertical="center" shrinkToFit="1"/>
    </xf>
    <xf numFmtId="0" fontId="41" fillId="26" borderId="77" xfId="70" applyFont="1" applyFill="1" applyBorder="1" applyAlignment="1" applyProtection="1">
      <alignment horizontal="center" vertical="center"/>
    </xf>
    <xf numFmtId="0" fontId="41" fillId="26" borderId="80" xfId="70" applyFont="1" applyFill="1" applyBorder="1" applyAlignment="1" applyProtection="1">
      <alignment horizontal="center" vertical="center"/>
    </xf>
    <xf numFmtId="0" fontId="41" fillId="26" borderId="16" xfId="70" applyFont="1" applyFill="1" applyBorder="1" applyProtection="1">
      <alignment vertical="center"/>
    </xf>
    <xf numFmtId="184" fontId="41" fillId="26" borderId="128" xfId="79" applyNumberFormat="1" applyFont="1" applyFill="1" applyBorder="1" applyAlignment="1" applyProtection="1">
      <alignment horizontal="right" vertical="center" shrinkToFit="1"/>
    </xf>
    <xf numFmtId="184" fontId="41" fillId="26" borderId="129" xfId="79" applyNumberFormat="1" applyFont="1" applyFill="1" applyBorder="1" applyAlignment="1" applyProtection="1">
      <alignment horizontal="right" vertical="center" shrinkToFit="1"/>
    </xf>
    <xf numFmtId="184" fontId="41" fillId="26" borderId="130" xfId="79" applyNumberFormat="1" applyFont="1" applyFill="1" applyBorder="1" applyAlignment="1" applyProtection="1">
      <alignment horizontal="right" vertical="center" shrinkToFit="1"/>
    </xf>
    <xf numFmtId="184" fontId="41" fillId="26" borderId="119"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left" vertical="center" wrapText="1"/>
    </xf>
    <xf numFmtId="0" fontId="41" fillId="26" borderId="52" xfId="70" applyFont="1" applyFill="1" applyBorder="1" applyAlignment="1" applyProtection="1">
      <alignment horizontal="left" vertical="center" wrapText="1"/>
    </xf>
    <xf numFmtId="0" fontId="41" fillId="26" borderId="57" xfId="70" applyFont="1" applyFill="1" applyBorder="1" applyAlignment="1" applyProtection="1">
      <alignment horizontal="left" vertical="center" wrapText="1"/>
    </xf>
    <xf numFmtId="0" fontId="41" fillId="26" borderId="59" xfId="70" applyFont="1" applyFill="1" applyBorder="1" applyAlignment="1" applyProtection="1">
      <alignment horizontal="left" vertical="center" wrapText="1"/>
    </xf>
    <xf numFmtId="0" fontId="41" fillId="26" borderId="52" xfId="70" applyFont="1" applyFill="1" applyBorder="1" applyAlignment="1" applyProtection="1">
      <alignment horizontal="center" vertical="center"/>
    </xf>
    <xf numFmtId="0" fontId="41" fillId="26" borderId="39" xfId="70" applyFont="1" applyFill="1" applyBorder="1" applyAlignment="1" applyProtection="1">
      <alignment horizontal="center" vertical="center"/>
    </xf>
    <xf numFmtId="184" fontId="41" fillId="26" borderId="36" xfId="79" applyNumberFormat="1" applyFont="1" applyFill="1" applyBorder="1" applyAlignment="1" applyProtection="1">
      <alignment horizontal="right" vertical="center" shrinkToFit="1"/>
    </xf>
    <xf numFmtId="184" fontId="41" fillId="26" borderId="122" xfId="79" applyNumberFormat="1" applyFont="1" applyFill="1" applyBorder="1" applyAlignment="1" applyProtection="1">
      <alignment horizontal="right" vertical="center" shrinkToFit="1"/>
    </xf>
    <xf numFmtId="0" fontId="41" fillId="26" borderId="59" xfId="70" applyFont="1" applyFill="1" applyBorder="1" applyAlignment="1" applyProtection="1">
      <alignment horizontal="center" vertical="center"/>
    </xf>
    <xf numFmtId="0" fontId="41" fillId="26" borderId="73" xfId="70" applyFont="1" applyFill="1" applyBorder="1" applyAlignment="1" applyProtection="1">
      <alignment horizontal="center" vertical="center"/>
    </xf>
    <xf numFmtId="184" fontId="41" fillId="26" borderId="123" xfId="79" applyNumberFormat="1" applyFont="1" applyFill="1" applyBorder="1" applyAlignment="1" applyProtection="1">
      <alignment horizontal="right" vertical="center" shrinkToFit="1"/>
    </xf>
    <xf numFmtId="184" fontId="41" fillId="26" borderId="74" xfId="79" applyNumberFormat="1" applyFont="1" applyFill="1" applyBorder="1" applyAlignment="1" applyProtection="1">
      <alignment horizontal="right" vertical="center" shrinkToFit="1"/>
    </xf>
    <xf numFmtId="184" fontId="41" fillId="26" borderId="124"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center" textRotation="255" wrapText="1"/>
    </xf>
    <xf numFmtId="0" fontId="41" fillId="26" borderId="16" xfId="70" applyFont="1" applyFill="1" applyBorder="1" applyAlignment="1" applyProtection="1">
      <alignment horizontal="center" vertical="center" textRotation="255" wrapText="1"/>
    </xf>
    <xf numFmtId="0" fontId="41" fillId="26" borderId="27" xfId="70" applyFont="1" applyFill="1" applyBorder="1" applyAlignment="1" applyProtection="1">
      <alignment horizontal="center" vertical="center" textRotation="255" wrapText="1"/>
    </xf>
    <xf numFmtId="0" fontId="41" fillId="26" borderId="62" xfId="70" applyFont="1" applyFill="1" applyBorder="1" applyAlignment="1" applyProtection="1">
      <alignment vertical="center" shrinkToFit="1"/>
    </xf>
    <xf numFmtId="0" fontId="41" fillId="26" borderId="0" xfId="70" applyFont="1" applyFill="1" applyBorder="1" applyAlignment="1" applyProtection="1">
      <alignment vertical="center" shrinkToFit="1"/>
    </xf>
    <xf numFmtId="0" fontId="41" fillId="26" borderId="70" xfId="70" applyFont="1" applyFill="1" applyBorder="1" applyAlignment="1" applyProtection="1">
      <alignment vertical="center" shrinkToFit="1"/>
    </xf>
    <xf numFmtId="176" fontId="24" fillId="26" borderId="36" xfId="71" applyNumberFormat="1" applyFont="1" applyFill="1" applyBorder="1" applyAlignment="1">
      <alignment vertical="center" wrapText="1"/>
    </xf>
    <xf numFmtId="176" fontId="24" fillId="26" borderId="69" xfId="71" applyNumberFormat="1" applyFont="1" applyFill="1" applyBorder="1" applyAlignment="1">
      <alignment vertical="center" wrapText="1"/>
    </xf>
    <xf numFmtId="176" fontId="24" fillId="26" borderId="40" xfId="71" applyNumberFormat="1" applyFont="1" applyFill="1" applyBorder="1" applyAlignment="1">
      <alignment vertical="center" wrapText="1"/>
    </xf>
    <xf numFmtId="176" fontId="28" fillId="0" borderId="36" xfId="71" applyNumberFormat="1" applyFont="1" applyFill="1" applyBorder="1" applyAlignment="1">
      <alignment vertical="center"/>
    </xf>
    <xf numFmtId="176" fontId="28" fillId="0" borderId="69" xfId="71" applyNumberFormat="1" applyFont="1" applyFill="1" applyBorder="1" applyAlignment="1">
      <alignment vertical="center"/>
    </xf>
    <xf numFmtId="176" fontId="28"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4" fillId="26" borderId="36" xfId="72" applyNumberFormat="1" applyFont="1" applyFill="1" applyBorder="1" applyAlignment="1">
      <alignment horizontal="left" vertical="center" wrapText="1"/>
    </xf>
    <xf numFmtId="177" fontId="24" fillId="26" borderId="69" xfId="72" applyNumberFormat="1" applyFont="1" applyFill="1" applyBorder="1" applyAlignment="1">
      <alignment horizontal="left" vertical="center" wrapText="1"/>
    </xf>
    <xf numFmtId="177" fontId="24" fillId="26" borderId="40" xfId="72" applyNumberFormat="1" applyFont="1" applyFill="1" applyBorder="1" applyAlignment="1">
      <alignment horizontal="left" vertical="center" wrapText="1"/>
    </xf>
    <xf numFmtId="0" fontId="24" fillId="26" borderId="36" xfId="72" applyFont="1" applyFill="1" applyBorder="1" applyAlignment="1">
      <alignment horizontal="left" vertical="center"/>
    </xf>
    <xf numFmtId="0" fontId="24" fillId="26" borderId="69" xfId="72" applyFont="1" applyFill="1" applyBorder="1" applyAlignment="1">
      <alignment horizontal="left" vertical="center"/>
    </xf>
    <xf numFmtId="0" fontId="24" fillId="26" borderId="40" xfId="72" applyFont="1" applyFill="1" applyBorder="1" applyAlignment="1">
      <alignment horizontal="left" vertical="center"/>
    </xf>
    <xf numFmtId="176" fontId="28" fillId="0" borderId="20" xfId="73" applyNumberFormat="1" applyFont="1" applyBorder="1" applyAlignment="1">
      <alignment horizontal="center" vertical="center" wrapText="1"/>
    </xf>
    <xf numFmtId="176" fontId="28" fillId="0" borderId="42" xfId="73" applyNumberFormat="1" applyFont="1" applyBorder="1" applyAlignment="1">
      <alignment horizontal="center" vertical="center" wrapText="1"/>
    </xf>
    <xf numFmtId="176" fontId="28" fillId="0" borderId="36" xfId="73" applyNumberFormat="1" applyFont="1" applyBorder="1" applyAlignment="1">
      <alignment horizontal="center" vertical="center"/>
    </xf>
    <xf numFmtId="176" fontId="28" fillId="0" borderId="69" xfId="73" applyNumberFormat="1" applyFont="1" applyBorder="1" applyAlignment="1">
      <alignment horizontal="center" vertical="center"/>
    </xf>
    <xf numFmtId="176" fontId="28" fillId="0" borderId="40" xfId="73" applyNumberFormat="1" applyFont="1" applyBorder="1" applyAlignment="1">
      <alignment horizontal="center" vertical="center"/>
    </xf>
    <xf numFmtId="176" fontId="24" fillId="0" borderId="36" xfId="71" applyNumberFormat="1" applyFont="1" applyFill="1" applyBorder="1" applyAlignment="1">
      <alignment vertical="center" wrapText="1"/>
    </xf>
    <xf numFmtId="176" fontId="24" fillId="0" borderId="69" xfId="71" applyNumberFormat="1" applyFont="1" applyFill="1" applyBorder="1" applyAlignment="1">
      <alignment vertical="center" wrapText="1"/>
    </xf>
    <xf numFmtId="176" fontId="24" fillId="0" borderId="40" xfId="71" applyNumberFormat="1" applyFont="1" applyFill="1" applyBorder="1" applyAlignment="1">
      <alignment vertical="center" wrapText="1"/>
    </xf>
    <xf numFmtId="0" fontId="24" fillId="26" borderId="36" xfId="71" applyFont="1" applyFill="1" applyBorder="1" applyAlignment="1">
      <alignment vertical="center"/>
    </xf>
    <xf numFmtId="0" fontId="24" fillId="26" borderId="69" xfId="71" applyFont="1" applyFill="1" applyBorder="1" applyAlignment="1">
      <alignment vertical="center"/>
    </xf>
    <xf numFmtId="0" fontId="24" fillId="26" borderId="40" xfId="71" applyFont="1" applyFill="1" applyBorder="1" applyAlignment="1">
      <alignment vertical="center"/>
    </xf>
    <xf numFmtId="0" fontId="26" fillId="0" borderId="55" xfId="62" applyFont="1" applyFill="1" applyBorder="1" applyAlignment="1" applyProtection="1">
      <alignment horizontal="left" vertical="center" wrapText="1"/>
    </xf>
    <xf numFmtId="0" fontId="26" fillId="0" borderId="56" xfId="62" applyFont="1" applyFill="1" applyBorder="1" applyAlignment="1" applyProtection="1">
      <alignment horizontal="left" vertical="center" wrapText="1"/>
    </xf>
    <xf numFmtId="0" fontId="26" fillId="0" borderId="74" xfId="62" applyFont="1" applyFill="1" applyBorder="1" applyAlignment="1" applyProtection="1">
      <alignment horizontal="left" vertical="center"/>
    </xf>
    <xf numFmtId="0" fontId="26" fillId="0" borderId="82" xfId="62" applyFont="1" applyFill="1" applyBorder="1" applyAlignment="1" applyProtection="1">
      <alignment horizontal="left" vertical="center"/>
    </xf>
    <xf numFmtId="0" fontId="26" fillId="0" borderId="52" xfId="62" applyFont="1" applyFill="1" applyBorder="1" applyAlignment="1" applyProtection="1">
      <alignment horizontal="left" vertical="center"/>
    </xf>
    <xf numFmtId="0" fontId="26" fillId="0" borderId="89" xfId="62" applyFont="1" applyFill="1" applyBorder="1" applyAlignment="1" applyProtection="1">
      <alignment horizontal="left" vertical="center"/>
    </xf>
    <xf numFmtId="0" fontId="27" fillId="0" borderId="74" xfId="80" applyFont="1" applyFill="1" applyBorder="1" applyAlignment="1">
      <alignment horizontal="left" vertical="center" wrapText="1"/>
    </xf>
    <xf numFmtId="0" fontId="27" fillId="0" borderId="74" xfId="80" applyFont="1" applyBorder="1" applyAlignment="1">
      <alignment horizontal="left" vertical="center" wrapText="1"/>
    </xf>
    <xf numFmtId="0" fontId="27" fillId="0" borderId="82" xfId="80" applyFont="1" applyBorder="1" applyAlignment="1">
      <alignment horizontal="left" vertical="center" wrapText="1"/>
    </xf>
    <xf numFmtId="0" fontId="27" fillId="0" borderId="69" xfId="80" applyFont="1" applyFill="1" applyBorder="1" applyAlignment="1">
      <alignment horizontal="left" vertical="center" wrapText="1"/>
    </xf>
    <xf numFmtId="0" fontId="27" fillId="0" borderId="69" xfId="80" applyFont="1" applyBorder="1" applyAlignment="1">
      <alignment horizontal="left" vertical="center" wrapText="1"/>
    </xf>
    <xf numFmtId="0" fontId="27" fillId="0" borderId="81" xfId="80" applyFont="1" applyBorder="1" applyAlignment="1">
      <alignment horizontal="left" vertical="center" wrapText="1"/>
    </xf>
    <xf numFmtId="0" fontId="27" fillId="0" borderId="78" xfId="80" applyFont="1" applyFill="1" applyBorder="1" applyAlignment="1">
      <alignment horizontal="left" vertical="center" wrapText="1"/>
    </xf>
    <xf numFmtId="0" fontId="27" fillId="0" borderId="80" xfId="80" applyFont="1" applyFill="1" applyBorder="1" applyAlignment="1">
      <alignment horizontal="left" vertical="center" wrapText="1"/>
    </xf>
    <xf numFmtId="0" fontId="27" fillId="0" borderId="69" xfId="64" applyFont="1" applyFill="1" applyBorder="1" applyAlignment="1">
      <alignment vertical="center"/>
    </xf>
    <xf numFmtId="0" fontId="27" fillId="0" borderId="81" xfId="64" applyFont="1" applyFill="1" applyBorder="1" applyAlignment="1">
      <alignment vertical="center"/>
    </xf>
    <xf numFmtId="0" fontId="27" fillId="0" borderId="74" xfId="64" applyFont="1" applyFill="1" applyBorder="1" applyAlignment="1">
      <alignment vertical="center"/>
    </xf>
    <xf numFmtId="0" fontId="27" fillId="0" borderId="82" xfId="64" applyFont="1" applyFill="1" applyBorder="1" applyAlignment="1">
      <alignment vertical="center"/>
    </xf>
    <xf numFmtId="0" fontId="27" fillId="0" borderId="54" xfId="64" applyFont="1" applyFill="1" applyBorder="1" applyAlignment="1">
      <alignment vertical="center" wrapText="1"/>
    </xf>
    <xf numFmtId="0" fontId="27" fillId="0" borderId="26" xfId="64" applyFont="1" applyFill="1" applyBorder="1" applyAlignment="1">
      <alignment vertical="center" wrapText="1"/>
    </xf>
    <xf numFmtId="0" fontId="27" fillId="0" borderId="16" xfId="64" applyFont="1" applyFill="1" applyBorder="1" applyAlignment="1">
      <alignment vertical="center" wrapText="1"/>
    </xf>
    <xf numFmtId="0" fontId="27" fillId="0" borderId="70" xfId="64" applyFont="1" applyFill="1" applyBorder="1" applyAlignment="1">
      <alignment vertical="center" wrapText="1"/>
    </xf>
    <xf numFmtId="0" fontId="27" fillId="0" borderId="27" xfId="64" applyFont="1" applyFill="1" applyBorder="1" applyAlignment="1">
      <alignment vertical="center" wrapText="1"/>
    </xf>
    <xf numFmtId="0" fontId="27" fillId="0" borderId="41" xfId="64" applyFont="1" applyFill="1" applyBorder="1" applyAlignment="1">
      <alignment vertical="center" wrapText="1"/>
    </xf>
    <xf numFmtId="0" fontId="27" fillId="0" borderId="31" xfId="64" applyFont="1" applyFill="1" applyBorder="1" applyAlignment="1">
      <alignment vertical="center" wrapText="1"/>
    </xf>
    <xf numFmtId="0" fontId="27" fillId="0" borderId="40" xfId="64" applyFont="1" applyFill="1" applyBorder="1" applyAlignment="1">
      <alignment vertical="center" wrapText="1"/>
    </xf>
    <xf numFmtId="0" fontId="27" fillId="0" borderId="22" xfId="64" applyFont="1" applyFill="1" applyBorder="1" applyAlignment="1">
      <alignment vertical="center"/>
    </xf>
    <xf numFmtId="0" fontId="27" fillId="0" borderId="75" xfId="64" applyFont="1" applyFill="1" applyBorder="1" applyAlignment="1">
      <alignment vertical="center"/>
    </xf>
    <xf numFmtId="0" fontId="27" fillId="0" borderId="78" xfId="64" applyFont="1" applyFill="1" applyBorder="1" applyAlignment="1">
      <alignment vertical="center"/>
    </xf>
    <xf numFmtId="0" fontId="27" fillId="0" borderId="80" xfId="64" applyFont="1" applyFill="1" applyBorder="1" applyAlignment="1">
      <alignment vertical="center"/>
    </xf>
    <xf numFmtId="0" fontId="27" fillId="0" borderId="54" xfId="63" applyFont="1" applyFill="1" applyBorder="1" applyAlignment="1">
      <alignment vertical="center" wrapText="1"/>
    </xf>
    <xf numFmtId="0" fontId="27" fillId="0" borderId="26" xfId="63" applyFont="1" applyFill="1" applyBorder="1" applyAlignment="1">
      <alignment vertical="center" wrapText="1"/>
    </xf>
    <xf numFmtId="0" fontId="27" fillId="0" borderId="16" xfId="63" applyFont="1" applyFill="1" applyBorder="1" applyAlignment="1">
      <alignment vertical="center" wrapText="1"/>
    </xf>
    <xf numFmtId="0" fontId="27" fillId="0" borderId="70" xfId="63" applyFont="1" applyFill="1" applyBorder="1" applyAlignment="1">
      <alignment vertical="center" wrapText="1"/>
    </xf>
    <xf numFmtId="0" fontId="27" fillId="0" borderId="27" xfId="63" applyFont="1" applyFill="1" applyBorder="1" applyAlignment="1">
      <alignment vertical="center" wrapText="1"/>
    </xf>
    <xf numFmtId="0" fontId="27" fillId="0" borderId="41" xfId="63" applyFont="1" applyFill="1" applyBorder="1" applyAlignment="1">
      <alignment vertical="center" wrapText="1"/>
    </xf>
    <xf numFmtId="0" fontId="27" fillId="0" borderId="18" xfId="63" applyFont="1" applyFill="1" applyBorder="1" applyAlignment="1">
      <alignment vertical="center" wrapText="1"/>
    </xf>
    <xf numFmtId="0" fontId="27" fillId="0" borderId="39" xfId="63" applyFont="1" applyFill="1" applyBorder="1" applyAlignment="1">
      <alignment vertical="center" wrapText="1"/>
    </xf>
    <xf numFmtId="0" fontId="27" fillId="0" borderId="22" xfId="63" applyFont="1" applyFill="1" applyBorder="1" applyAlignment="1">
      <alignment vertical="center"/>
    </xf>
    <xf numFmtId="0" fontId="27" fillId="0" borderId="75" xfId="63" applyFont="1" applyFill="1" applyBorder="1" applyAlignment="1">
      <alignment vertical="center"/>
    </xf>
    <xf numFmtId="0" fontId="27" fillId="0" borderId="78" xfId="63" applyFont="1" applyFill="1" applyBorder="1" applyAlignment="1">
      <alignment horizontal="left" vertical="center"/>
    </xf>
    <xf numFmtId="0" fontId="27" fillId="0" borderId="80" xfId="63" applyFont="1" applyFill="1" applyBorder="1" applyAlignment="1">
      <alignment horizontal="left" vertical="center"/>
    </xf>
    <xf numFmtId="0" fontId="27" fillId="0" borderId="69" xfId="63" applyFont="1" applyFill="1" applyBorder="1" applyAlignment="1">
      <alignment horizontal="left" vertical="center"/>
    </xf>
    <xf numFmtId="0" fontId="27" fillId="0" borderId="81" xfId="63" applyFont="1" applyFill="1" applyBorder="1" applyAlignment="1">
      <alignment horizontal="left" vertical="center"/>
    </xf>
    <xf numFmtId="0" fontId="27" fillId="0" borderId="74" xfId="63" applyFont="1" applyFill="1" applyBorder="1" applyAlignment="1">
      <alignment horizontal="left" vertical="center"/>
    </xf>
    <xf numFmtId="0" fontId="27"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088_小諸市_2012" xfId="54"/>
    <cellStyle name="標準 3" xfId="55"/>
    <cellStyle name="標準 3 2" xfId="56"/>
    <cellStyle name="標準 3_APAHO401000" xfId="57"/>
    <cellStyle name="標準 3_ZJ01_202088_小諸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61050</c:v>
                </c:pt>
                <c:pt idx="1">
                  <c:v>76282</c:v>
                </c:pt>
                <c:pt idx="2">
                  <c:v>78670</c:v>
                </c:pt>
                <c:pt idx="3">
                  <c:v>67201</c:v>
                </c:pt>
                <c:pt idx="4">
                  <c:v>75709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53148</c:v>
                </c:pt>
                <c:pt idx="1">
                  <c:v>47869</c:v>
                </c:pt>
                <c:pt idx="2">
                  <c:v>40581</c:v>
                </c:pt>
                <c:pt idx="3">
                  <c:v>43253</c:v>
                </c:pt>
                <c:pt idx="4">
                  <c:v>47971</c:v>
                </c:pt>
              </c:numCache>
            </c:numRef>
          </c:val>
          <c:smooth val="0"/>
        </c:ser>
        <c:dLbls>
          <c:showLegendKey val="0"/>
          <c:showVal val="0"/>
          <c:showCatName val="0"/>
          <c:showSerName val="0"/>
          <c:showPercent val="0"/>
          <c:showBubbleSize val="0"/>
        </c:dLbls>
        <c:marker val="1"/>
        <c:smooth val="0"/>
        <c:axId val="88893696"/>
        <c:axId val="90030464"/>
      </c:lineChart>
      <c:catAx>
        <c:axId val="88893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030464"/>
        <c:crosses val="autoZero"/>
        <c:auto val="1"/>
        <c:lblAlgn val="ctr"/>
        <c:lblOffset val="100"/>
        <c:tickLblSkip val="1"/>
        <c:tickMarkSkip val="1"/>
        <c:noMultiLvlLbl val="0"/>
      </c:catAx>
      <c:valAx>
        <c:axId val="9003046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893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5.51</c:v>
                </c:pt>
                <c:pt idx="1">
                  <c:v>5.88</c:v>
                </c:pt>
                <c:pt idx="2">
                  <c:v>5.57</c:v>
                </c:pt>
                <c:pt idx="3">
                  <c:v>6.06</c:v>
                </c:pt>
                <c:pt idx="4">
                  <c:v>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6.11</c:v>
                </c:pt>
                <c:pt idx="1">
                  <c:v>6.1</c:v>
                </c:pt>
                <c:pt idx="2">
                  <c:v>14.45</c:v>
                </c:pt>
                <c:pt idx="3">
                  <c:v>21.42</c:v>
                </c:pt>
                <c:pt idx="4">
                  <c:v>21.51</c:v>
                </c:pt>
              </c:numCache>
            </c:numRef>
          </c:val>
        </c:ser>
        <c:dLbls>
          <c:showLegendKey val="0"/>
          <c:showVal val="0"/>
          <c:showCatName val="0"/>
          <c:showSerName val="0"/>
          <c:showPercent val="0"/>
          <c:showBubbleSize val="0"/>
        </c:dLbls>
        <c:gapWidth val="250"/>
        <c:overlap val="100"/>
        <c:axId val="91367296"/>
        <c:axId val="91369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0.63</c:v>
                </c:pt>
                <c:pt idx="1">
                  <c:v>0.43</c:v>
                </c:pt>
                <c:pt idx="2">
                  <c:v>8.25</c:v>
                </c:pt>
                <c:pt idx="3">
                  <c:v>4.18</c:v>
                </c:pt>
                <c:pt idx="4">
                  <c:v>-1.36</c:v>
                </c:pt>
              </c:numCache>
            </c:numRef>
          </c:val>
          <c:smooth val="0"/>
        </c:ser>
        <c:dLbls>
          <c:showLegendKey val="0"/>
          <c:showVal val="0"/>
          <c:showCatName val="0"/>
          <c:showSerName val="0"/>
          <c:showPercent val="0"/>
          <c:showBubbleSize val="0"/>
        </c:dLbls>
        <c:marker val="1"/>
        <c:smooth val="0"/>
        <c:axId val="91367296"/>
        <c:axId val="91369472"/>
      </c:lineChart>
      <c:catAx>
        <c:axId val="9136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369472"/>
        <c:crosses val="autoZero"/>
        <c:auto val="1"/>
        <c:lblAlgn val="ctr"/>
        <c:lblOffset val="100"/>
        <c:tickLblSkip val="1"/>
        <c:tickMarkSkip val="1"/>
        <c:noMultiLvlLbl val="0"/>
      </c:catAx>
      <c:valAx>
        <c:axId val="9136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672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0.57999999999999996</c:v>
                </c:pt>
                <c:pt idx="2">
                  <c:v>#N/A</c:v>
                </c:pt>
                <c:pt idx="3">
                  <c:v>0.38</c:v>
                </c:pt>
                <c:pt idx="4">
                  <c:v>#N/A</c:v>
                </c:pt>
                <c:pt idx="5">
                  <c:v>0.32</c:v>
                </c:pt>
                <c:pt idx="6">
                  <c:v>#N/A</c:v>
                </c:pt>
                <c:pt idx="7">
                  <c:v>3.86</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小諸市農業集落排水事業特別会計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0.1</c:v>
                </c:pt>
                <c:pt idx="2">
                  <c:v>#N/A</c:v>
                </c:pt>
                <c:pt idx="3">
                  <c:v>7.0000000000000007E-2</c:v>
                </c:pt>
                <c:pt idx="4">
                  <c:v>#N/A</c:v>
                </c:pt>
                <c:pt idx="5">
                  <c:v>7.0000000000000007E-2</c:v>
                </c:pt>
                <c:pt idx="6">
                  <c:v>#N/A</c:v>
                </c:pt>
                <c:pt idx="7">
                  <c:v>0.06</c:v>
                </c:pt>
                <c:pt idx="8">
                  <c:v>#N/A</c:v>
                </c:pt>
                <c:pt idx="9">
                  <c:v>0.05</c:v>
                </c:pt>
              </c:numCache>
            </c:numRef>
          </c:val>
        </c:ser>
        <c:ser>
          <c:idx val="3"/>
          <c:order val="3"/>
          <c:tx>
            <c:strRef>
              <c:f>データシート!$A$30</c:f>
              <c:strCache>
                <c:ptCount val="1"/>
                <c:pt idx="0">
                  <c:v>小諸市後期高齢者医療特別会計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0.02</c:v>
                </c:pt>
                <c:pt idx="2">
                  <c:v>#N/A</c:v>
                </c:pt>
                <c:pt idx="3">
                  <c:v>0.02</c:v>
                </c:pt>
                <c:pt idx="4">
                  <c:v>#N/A</c:v>
                </c:pt>
                <c:pt idx="5">
                  <c:v>0.04</c:v>
                </c:pt>
                <c:pt idx="6">
                  <c:v>#N/A</c:v>
                </c:pt>
                <c:pt idx="7">
                  <c:v>0.04</c:v>
                </c:pt>
                <c:pt idx="8">
                  <c:v>#N/A</c:v>
                </c:pt>
                <c:pt idx="9">
                  <c:v>0.05</c:v>
                </c:pt>
              </c:numCache>
            </c:numRef>
          </c:val>
        </c:ser>
        <c:ser>
          <c:idx val="4"/>
          <c:order val="4"/>
          <c:tx>
            <c:strRef>
              <c:f>データシート!$A$31</c:f>
              <c:strCache>
                <c:ptCount val="1"/>
                <c:pt idx="0">
                  <c:v>小諸市住宅新築資金等貸付事業特別会計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0.05</c:v>
                </c:pt>
                <c:pt idx="8">
                  <c:v>#N/A</c:v>
                </c:pt>
                <c:pt idx="9">
                  <c:v>0.15</c:v>
                </c:pt>
              </c:numCache>
            </c:numRef>
          </c:val>
        </c:ser>
        <c:ser>
          <c:idx val="5"/>
          <c:order val="5"/>
          <c:tx>
            <c:strRef>
              <c:f>データシート!$A$32</c:f>
              <c:strCache>
                <c:ptCount val="1"/>
                <c:pt idx="0">
                  <c:v>小諸市国民健康保険事業特別会計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1.39</c:v>
                </c:pt>
                <c:pt idx="2">
                  <c:v>#N/A</c:v>
                </c:pt>
                <c:pt idx="3">
                  <c:v>1.52</c:v>
                </c:pt>
                <c:pt idx="4">
                  <c:v>#N/A</c:v>
                </c:pt>
                <c:pt idx="5">
                  <c:v>1.18</c:v>
                </c:pt>
                <c:pt idx="6">
                  <c:v>#N/A</c:v>
                </c:pt>
                <c:pt idx="7">
                  <c:v>0.51</c:v>
                </c:pt>
                <c:pt idx="8">
                  <c:v>#N/A</c:v>
                </c:pt>
                <c:pt idx="9">
                  <c:v>0.25</c:v>
                </c:pt>
              </c:numCache>
            </c:numRef>
          </c:val>
        </c:ser>
        <c:ser>
          <c:idx val="6"/>
          <c:order val="6"/>
          <c:tx>
            <c:strRef>
              <c:f>データシート!$A$33</c:f>
              <c:strCache>
                <c:ptCount val="1"/>
                <c:pt idx="0">
                  <c:v>小諸市介護保険事業特別会計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0.73</c:v>
                </c:pt>
                <c:pt idx="2">
                  <c:v>#N/A</c:v>
                </c:pt>
                <c:pt idx="3">
                  <c:v>1.1299999999999999</c:v>
                </c:pt>
                <c:pt idx="4">
                  <c:v>#N/A</c:v>
                </c:pt>
                <c:pt idx="5">
                  <c:v>1.1399999999999999</c:v>
                </c:pt>
                <c:pt idx="6">
                  <c:v>#N/A</c:v>
                </c:pt>
                <c:pt idx="7">
                  <c:v>0.95</c:v>
                </c:pt>
                <c:pt idx="8">
                  <c:v>#N/A</c:v>
                </c:pt>
                <c:pt idx="9">
                  <c:v>1.32</c:v>
                </c:pt>
              </c:numCache>
            </c:numRef>
          </c:val>
        </c:ser>
        <c:ser>
          <c:idx val="7"/>
          <c:order val="7"/>
          <c:tx>
            <c:strRef>
              <c:f>データシート!$A$34</c:f>
              <c:strCache>
                <c:ptCount val="1"/>
                <c:pt idx="0">
                  <c:v>小諸市公共下水道事業会計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4.5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5.5</c:v>
                </c:pt>
                <c:pt idx="2">
                  <c:v>#N/A</c:v>
                </c:pt>
                <c:pt idx="3">
                  <c:v>5.88</c:v>
                </c:pt>
                <c:pt idx="4">
                  <c:v>#N/A</c:v>
                </c:pt>
                <c:pt idx="5">
                  <c:v>5.57</c:v>
                </c:pt>
                <c:pt idx="6">
                  <c:v>#N/A</c:v>
                </c:pt>
                <c:pt idx="7">
                  <c:v>6.01</c:v>
                </c:pt>
                <c:pt idx="8">
                  <c:v>#N/A</c:v>
                </c:pt>
                <c:pt idx="9">
                  <c:v>4.5599999999999996</c:v>
                </c:pt>
              </c:numCache>
            </c:numRef>
          </c:val>
        </c:ser>
        <c:ser>
          <c:idx val="9"/>
          <c:order val="9"/>
          <c:tx>
            <c:strRef>
              <c:f>データシート!$A$36</c:f>
              <c:strCache>
                <c:ptCount val="1"/>
                <c:pt idx="0">
                  <c:v>小諸市水道事業会計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12.49</c:v>
                </c:pt>
                <c:pt idx="2">
                  <c:v>#N/A</c:v>
                </c:pt>
                <c:pt idx="3">
                  <c:v>11.93</c:v>
                </c:pt>
                <c:pt idx="4">
                  <c:v>#N/A</c:v>
                </c:pt>
                <c:pt idx="5">
                  <c:v>12.68</c:v>
                </c:pt>
                <c:pt idx="6">
                  <c:v>#N/A</c:v>
                </c:pt>
                <c:pt idx="7">
                  <c:v>14.33</c:v>
                </c:pt>
                <c:pt idx="8">
                  <c:v>#N/A</c:v>
                </c:pt>
                <c:pt idx="9">
                  <c:v>15.95</c:v>
                </c:pt>
              </c:numCache>
            </c:numRef>
          </c:val>
        </c:ser>
        <c:dLbls>
          <c:showLegendKey val="0"/>
          <c:showVal val="0"/>
          <c:showCatName val="0"/>
          <c:showSerName val="0"/>
          <c:showPercent val="0"/>
          <c:showBubbleSize val="0"/>
        </c:dLbls>
        <c:gapWidth val="150"/>
        <c:overlap val="100"/>
        <c:axId val="74928128"/>
        <c:axId val="74929664"/>
      </c:barChart>
      <c:catAx>
        <c:axId val="7492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929664"/>
        <c:crosses val="autoZero"/>
        <c:auto val="1"/>
        <c:lblAlgn val="ctr"/>
        <c:lblOffset val="100"/>
        <c:tickLblSkip val="1"/>
        <c:tickMarkSkip val="1"/>
        <c:noMultiLvlLbl val="0"/>
      </c:catAx>
      <c:valAx>
        <c:axId val="7492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928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1393</c:v>
                </c:pt>
                <c:pt idx="5">
                  <c:v>1754</c:v>
                </c:pt>
                <c:pt idx="8">
                  <c:v>1719</c:v>
                </c:pt>
                <c:pt idx="11">
                  <c:v>1757</c:v>
                </c:pt>
                <c:pt idx="14">
                  <c:v>1710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28</c:v>
                </c:pt>
                <c:pt idx="3">
                  <c:v>22</c:v>
                </c:pt>
                <c:pt idx="6">
                  <c:v>19</c:v>
                </c:pt>
                <c:pt idx="9">
                  <c:v>16</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100</c:v>
                </c:pt>
                <c:pt idx="3">
                  <c:v>97</c:v>
                </c:pt>
                <c:pt idx="6">
                  <c:v>115</c:v>
                </c:pt>
                <c:pt idx="9">
                  <c:v>116</c:v>
                </c:pt>
                <c:pt idx="12">
                  <c:v>117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847</c:v>
                </c:pt>
                <c:pt idx="3">
                  <c:v>866</c:v>
                </c:pt>
                <c:pt idx="6">
                  <c:v>825</c:v>
                </c:pt>
                <c:pt idx="9">
                  <c:v>826</c:v>
                </c:pt>
                <c:pt idx="12">
                  <c:v>843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5</c:v>
                </c:pt>
                <c:pt idx="3">
                  <c:v>8</c:v>
                </c:pt>
                <c:pt idx="6">
                  <c:v>12</c:v>
                </c:pt>
                <c:pt idx="9">
                  <c:v>12</c:v>
                </c:pt>
                <c:pt idx="12">
                  <c:v>8</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1214</c:v>
                </c:pt>
                <c:pt idx="3">
                  <c:v>1567</c:v>
                </c:pt>
                <c:pt idx="6">
                  <c:v>1601</c:v>
                </c:pt>
                <c:pt idx="9">
                  <c:v>1585</c:v>
                </c:pt>
                <c:pt idx="12">
                  <c:v>1587</c:v>
                </c:pt>
              </c:numCache>
            </c:numRef>
          </c:val>
        </c:ser>
        <c:dLbls>
          <c:showLegendKey val="0"/>
          <c:showVal val="0"/>
          <c:showCatName val="0"/>
          <c:showSerName val="0"/>
          <c:showPercent val="0"/>
          <c:showBubbleSize val="0"/>
        </c:dLbls>
        <c:gapWidth val="100"/>
        <c:overlap val="100"/>
        <c:axId val="90196992"/>
        <c:axId val="90211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801</c:v>
                </c:pt>
                <c:pt idx="2">
                  <c:v>#N/A</c:v>
                </c:pt>
                <c:pt idx="3">
                  <c:v>#N/A</c:v>
                </c:pt>
                <c:pt idx="4">
                  <c:v>806</c:v>
                </c:pt>
                <c:pt idx="5">
                  <c:v>#N/A</c:v>
                </c:pt>
                <c:pt idx="6">
                  <c:v>#N/A</c:v>
                </c:pt>
                <c:pt idx="7">
                  <c:v>853</c:v>
                </c:pt>
                <c:pt idx="8">
                  <c:v>#N/A</c:v>
                </c:pt>
                <c:pt idx="9">
                  <c:v>#N/A</c:v>
                </c:pt>
                <c:pt idx="10">
                  <c:v>798</c:v>
                </c:pt>
                <c:pt idx="11">
                  <c:v>#N/A</c:v>
                </c:pt>
                <c:pt idx="12">
                  <c:v>#N/A</c:v>
                </c:pt>
                <c:pt idx="13">
                  <c:v>857</c:v>
                </c:pt>
                <c:pt idx="14">
                  <c:v>#N/A</c:v>
                </c:pt>
              </c:numCache>
            </c:numRef>
          </c:val>
          <c:smooth val="0"/>
        </c:ser>
        <c:dLbls>
          <c:showLegendKey val="0"/>
          <c:showVal val="0"/>
          <c:showCatName val="0"/>
          <c:showSerName val="0"/>
          <c:showPercent val="0"/>
          <c:showBubbleSize val="0"/>
        </c:dLbls>
        <c:marker val="1"/>
        <c:smooth val="0"/>
        <c:axId val="90196992"/>
        <c:axId val="90211456"/>
      </c:lineChart>
      <c:catAx>
        <c:axId val="9019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211456"/>
        <c:crosses val="autoZero"/>
        <c:auto val="1"/>
        <c:lblAlgn val="ctr"/>
        <c:lblOffset val="100"/>
        <c:tickLblSkip val="1"/>
        <c:tickMarkSkip val="1"/>
        <c:noMultiLvlLbl val="0"/>
      </c:catAx>
      <c:valAx>
        <c:axId val="9021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19699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17176</c:v>
                </c:pt>
                <c:pt idx="5">
                  <c:v>17059</c:v>
                </c:pt>
                <c:pt idx="8">
                  <c:v>16953</c:v>
                </c:pt>
                <c:pt idx="11">
                  <c:v>16723</c:v>
                </c:pt>
                <c:pt idx="14">
                  <c:v>16383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3840</c:v>
                </c:pt>
                <c:pt idx="5">
                  <c:v>4042</c:v>
                </c:pt>
                <c:pt idx="8">
                  <c:v>3647</c:v>
                </c:pt>
                <c:pt idx="11">
                  <c:v>3840</c:v>
                </c:pt>
                <c:pt idx="14">
                  <c:v>3293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8584</c:v>
                </c:pt>
                <c:pt idx="5">
                  <c:v>9057</c:v>
                </c:pt>
                <c:pt idx="8">
                  <c:v>10169</c:v>
                </c:pt>
                <c:pt idx="11">
                  <c:v>10674</c:v>
                </c:pt>
                <c:pt idx="14">
                  <c:v>10693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305</c:v>
                </c:pt>
                <c:pt idx="3">
                  <c:v>316</c:v>
                </c:pt>
                <c:pt idx="6">
                  <c:v>320</c:v>
                </c:pt>
                <c:pt idx="9">
                  <c:v>319</c:v>
                </c:pt>
                <c:pt idx="12">
                  <c:v>321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3405</c:v>
                </c:pt>
                <c:pt idx="3">
                  <c:v>3175</c:v>
                </c:pt>
                <c:pt idx="6">
                  <c:v>3103</c:v>
                </c:pt>
                <c:pt idx="9">
                  <c:v>3089</c:v>
                </c:pt>
                <c:pt idx="12">
                  <c:v>2977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1157</c:v>
                </c:pt>
                <c:pt idx="3">
                  <c:v>1069</c:v>
                </c:pt>
                <c:pt idx="6">
                  <c:v>985</c:v>
                </c:pt>
                <c:pt idx="9">
                  <c:v>875</c:v>
                </c:pt>
                <c:pt idx="12">
                  <c:v>763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10887</c:v>
                </c:pt>
                <c:pt idx="3">
                  <c:v>11132</c:v>
                </c:pt>
                <c:pt idx="6">
                  <c:v>11958</c:v>
                </c:pt>
                <c:pt idx="9">
                  <c:v>11739</c:v>
                </c:pt>
                <c:pt idx="12">
                  <c:v>10821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56</c:v>
                </c:pt>
                <c:pt idx="3">
                  <c:v>20</c:v>
                </c:pt>
                <c:pt idx="6">
                  <c:v>12</c:v>
                </c:pt>
                <c:pt idx="9">
                  <c:v>6</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14430</c:v>
                </c:pt>
                <c:pt idx="3">
                  <c:v>14183</c:v>
                </c:pt>
                <c:pt idx="6">
                  <c:v>14270</c:v>
                </c:pt>
                <c:pt idx="9">
                  <c:v>14234</c:v>
                </c:pt>
                <c:pt idx="12">
                  <c:v>14157</c:v>
                </c:pt>
              </c:numCache>
            </c:numRef>
          </c:val>
        </c:ser>
        <c:dLbls>
          <c:showLegendKey val="0"/>
          <c:showVal val="0"/>
          <c:showCatName val="0"/>
          <c:showSerName val="0"/>
          <c:showPercent val="0"/>
          <c:showBubbleSize val="0"/>
        </c:dLbls>
        <c:gapWidth val="100"/>
        <c:overlap val="100"/>
        <c:axId val="91331968"/>
        <c:axId val="91338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640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331968"/>
        <c:axId val="91338240"/>
      </c:lineChart>
      <c:catAx>
        <c:axId val="9133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338240"/>
        <c:crosses val="autoZero"/>
        <c:auto val="1"/>
        <c:lblAlgn val="ctr"/>
        <c:lblOffset val="100"/>
        <c:tickLblSkip val="1"/>
        <c:tickMarkSkip val="1"/>
        <c:noMultiLvlLbl val="0"/>
      </c:catAx>
      <c:valAx>
        <c:axId val="9133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319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7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7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70951"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70952"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長野県小諸市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70954"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70955"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70957"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43,738</a:t>
          </a:r>
        </a:p>
        <a:p>
          <a:pPr algn="r" rtl="0">
            <a:defRPr sz="1000"/>
          </a:pPr>
          <a:r>
            <a:rPr lang="en-US" altLang="ja-JP" sz="1100" b="1" i="0" u="none" strike="noStrike" baseline="0">
              <a:solidFill>
                <a:srgbClr val="000000"/>
              </a:solidFill>
              <a:latin typeface="ＭＳ ゴシック"/>
              <a:ea typeface="ＭＳ ゴシック"/>
            </a:rPr>
            <a:t>43,072</a:t>
          </a:r>
        </a:p>
        <a:p>
          <a:pPr algn="r" rtl="0">
            <a:lnSpc>
              <a:spcPts val="1300"/>
            </a:lnSpc>
            <a:defRPr sz="1000"/>
          </a:pPr>
          <a:r>
            <a:rPr lang="en-US" altLang="ja-JP" sz="1100" b="1" i="0" u="none" strike="noStrike" baseline="0">
              <a:solidFill>
                <a:srgbClr val="000000"/>
              </a:solidFill>
              <a:latin typeface="ＭＳ ゴシック"/>
              <a:ea typeface="ＭＳ ゴシック"/>
            </a:rPr>
            <a:t>98.66</a:t>
          </a:r>
        </a:p>
        <a:p>
          <a:pPr algn="r" rtl="0">
            <a:lnSpc>
              <a:spcPts val="1300"/>
            </a:lnSpc>
            <a:defRPr sz="1000"/>
          </a:pPr>
          <a:r>
            <a:rPr lang="en-US" altLang="ja-JP" sz="1100" b="1" i="0" u="none" strike="noStrike" baseline="0">
              <a:solidFill>
                <a:srgbClr val="000000"/>
              </a:solidFill>
              <a:latin typeface="ＭＳ ゴシック"/>
              <a:ea typeface="ＭＳ ゴシック"/>
            </a:rPr>
            <a:t>16,794,567</a:t>
          </a:r>
        </a:p>
        <a:p>
          <a:pPr algn="r" rtl="0">
            <a:defRPr sz="1000"/>
          </a:pPr>
          <a:r>
            <a:rPr lang="en-US" altLang="ja-JP" sz="1100" b="1" i="0" u="none" strike="noStrike" baseline="0">
              <a:solidFill>
                <a:srgbClr val="000000"/>
              </a:solidFill>
              <a:latin typeface="ＭＳ ゴシック"/>
              <a:ea typeface="ＭＳ ゴシック"/>
            </a:rPr>
            <a:t>16,121,375</a:t>
          </a:r>
        </a:p>
        <a:p>
          <a:pPr algn="r" rtl="0">
            <a:lnSpc>
              <a:spcPts val="1300"/>
            </a:lnSpc>
            <a:defRPr sz="1000"/>
          </a:pPr>
          <a:r>
            <a:rPr lang="en-US" altLang="ja-JP" sz="1100" b="1" i="0" u="none" strike="noStrike" baseline="0">
              <a:solidFill>
                <a:srgbClr val="000000"/>
              </a:solidFill>
              <a:latin typeface="ＭＳ ゴシック"/>
              <a:ea typeface="ＭＳ ゴシック"/>
            </a:rPr>
            <a:t>472,281</a:t>
          </a:r>
        </a:p>
        <a:p>
          <a:pPr algn="r" rtl="0">
            <a:defRPr sz="1000"/>
          </a:pPr>
          <a:r>
            <a:rPr lang="en-US" altLang="ja-JP" sz="1100" b="1" i="0" u="none" strike="noStrike" baseline="0">
              <a:solidFill>
                <a:srgbClr val="000000"/>
              </a:solidFill>
              <a:latin typeface="ＭＳ ゴシック"/>
              <a:ea typeface="ＭＳ ゴシック"/>
            </a:rPr>
            <a:t>10,040,875</a:t>
          </a:r>
        </a:p>
        <a:p>
          <a:pPr algn="r" rtl="0">
            <a:lnSpc>
              <a:spcPts val="1200"/>
            </a:lnSpc>
            <a:defRPr sz="1000"/>
          </a:pPr>
          <a:r>
            <a:rPr lang="en-US" altLang="ja-JP" sz="1100" b="1" i="0" u="none" strike="noStrike" baseline="0">
              <a:solidFill>
                <a:srgbClr val="000000"/>
              </a:solidFill>
              <a:latin typeface="ＭＳ ゴシック"/>
              <a:ea typeface="ＭＳ ゴシック"/>
            </a:rPr>
            <a:t>14,156,807</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9.6</a:t>
          </a:r>
        </a:p>
        <a:p>
          <a:pPr algn="r" rtl="0">
            <a:lnSpc>
              <a:spcPts val="13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70966"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70970"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70971"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70972"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70973"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70974"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70975"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70976"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[0.52]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28/172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70992"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70993"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lnSpc>
              <a:spcPts val="1300"/>
            </a:lnSpc>
          </a:pPr>
          <a:r>
            <a:rPr lang="ja-JP" altLang="ja-JP" sz="1200" b="0" i="0" baseline="0">
              <a:latin typeface="+mn-lt"/>
              <a:ea typeface="+mn-ea"/>
              <a:cs typeface="+mn-cs"/>
            </a:rPr>
            <a:t>類似団体との比較では、前年度に引き続き、上位に位置しているが、長引く景気の低迷などにより、数値は連続して低下している。さらなる歳出の見直しや、市税等収納対策、企業誘致等の産業振興による財源確保に引き続き取り組み、財政基盤の強化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70996"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70998"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71000"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71002"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71004"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71006"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87392"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87394"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47625</xdr:rowOff>
    </xdr:from>
    <xdr:to>
      <xdr:col>7</xdr:col>
      <xdr:colOff>152400</xdr:colOff>
      <xdr:row>45</xdr:row>
      <xdr:rowOff>114300</xdr:rowOff>
    </xdr:to>
    <xdr:sp macro="" textlink="">
      <xdr:nvSpPr>
        <xdr:cNvPr id="187395" name="Line 62"/>
        <xdr:cNvSpPr>
          <a:spLocks noChangeShapeType="1"/>
        </xdr:cNvSpPr>
      </xdr:nvSpPr>
      <xdr:spPr bwMode="auto">
        <a:xfrm flipV="1">
          <a:off x="4953000" y="6219825"/>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114300</xdr:rowOff>
    </xdr:from>
    <xdr:to>
      <xdr:col>8</xdr:col>
      <xdr:colOff>314325</xdr:colOff>
      <xdr:row>46</xdr:row>
      <xdr:rowOff>152400</xdr:rowOff>
    </xdr:to>
    <xdr:sp macro="" textlink="">
      <xdr:nvSpPr>
        <xdr:cNvPr id="10303" name="財政力最小値テキスト"/>
        <xdr:cNvSpPr txBox="1">
          <a:spLocks noChangeArrowheads="1"/>
        </xdr:cNvSpPr>
      </xdr:nvSpPr>
      <xdr:spPr bwMode="auto">
        <a:xfrm>
          <a:off x="5038725" y="7829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0.18</a:t>
          </a:r>
        </a:p>
      </xdr:txBody>
    </xdr:sp>
    <xdr:clientData/>
  </xdr:twoCellAnchor>
  <xdr:twoCellAnchor>
    <xdr:from>
      <xdr:col>7</xdr:col>
      <xdr:colOff>66675</xdr:colOff>
      <xdr:row>45</xdr:row>
      <xdr:rowOff>114300</xdr:rowOff>
    </xdr:from>
    <xdr:to>
      <xdr:col>7</xdr:col>
      <xdr:colOff>238125</xdr:colOff>
      <xdr:row>45</xdr:row>
      <xdr:rowOff>114300</xdr:rowOff>
    </xdr:to>
    <xdr:sp macro="" textlink="">
      <xdr:nvSpPr>
        <xdr:cNvPr id="187397" name="Line 64"/>
        <xdr:cNvSpPr>
          <a:spLocks noChangeShapeType="1"/>
        </xdr:cNvSpPr>
      </xdr:nvSpPr>
      <xdr:spPr bwMode="auto">
        <a:xfrm>
          <a:off x="4867275" y="78295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161925</xdr:rowOff>
    </xdr:from>
    <xdr:to>
      <xdr:col>8</xdr:col>
      <xdr:colOff>314325</xdr:colOff>
      <xdr:row>36</xdr:row>
      <xdr:rowOff>28575</xdr:rowOff>
    </xdr:to>
    <xdr:sp macro="" textlink="">
      <xdr:nvSpPr>
        <xdr:cNvPr id="10305" name="財政力最大値テキスト"/>
        <xdr:cNvSpPr txBox="1">
          <a:spLocks noChangeArrowheads="1"/>
        </xdr:cNvSpPr>
      </xdr:nvSpPr>
      <xdr:spPr bwMode="auto">
        <a:xfrm>
          <a:off x="5038725" y="5991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0.98</a:t>
          </a:r>
        </a:p>
      </xdr:txBody>
    </xdr:sp>
    <xdr:clientData/>
  </xdr:twoCellAnchor>
  <xdr:twoCellAnchor>
    <xdr:from>
      <xdr:col>7</xdr:col>
      <xdr:colOff>66675</xdr:colOff>
      <xdr:row>36</xdr:row>
      <xdr:rowOff>47625</xdr:rowOff>
    </xdr:from>
    <xdr:to>
      <xdr:col>7</xdr:col>
      <xdr:colOff>238125</xdr:colOff>
      <xdr:row>36</xdr:row>
      <xdr:rowOff>47625</xdr:rowOff>
    </xdr:to>
    <xdr:sp macro="" textlink="">
      <xdr:nvSpPr>
        <xdr:cNvPr id="187399" name="Line 66"/>
        <xdr:cNvSpPr>
          <a:spLocks noChangeShapeType="1"/>
        </xdr:cNvSpPr>
      </xdr:nvSpPr>
      <xdr:spPr bwMode="auto">
        <a:xfrm>
          <a:off x="4867275" y="6219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95250</xdr:rowOff>
    </xdr:from>
    <xdr:to>
      <xdr:col>7</xdr:col>
      <xdr:colOff>152400</xdr:colOff>
      <xdr:row>41</xdr:row>
      <xdr:rowOff>114300</xdr:rowOff>
    </xdr:to>
    <xdr:sp macro="" textlink="">
      <xdr:nvSpPr>
        <xdr:cNvPr id="187400" name="Line 67"/>
        <xdr:cNvSpPr>
          <a:spLocks noChangeShapeType="1"/>
        </xdr:cNvSpPr>
      </xdr:nvSpPr>
      <xdr:spPr bwMode="auto">
        <a:xfrm>
          <a:off x="4114800" y="71247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95250</xdr:rowOff>
    </xdr:from>
    <xdr:to>
      <xdr:col>8</xdr:col>
      <xdr:colOff>314325</xdr:colOff>
      <xdr:row>43</xdr:row>
      <xdr:rowOff>133350</xdr:rowOff>
    </xdr:to>
    <xdr:sp macro="" textlink="">
      <xdr:nvSpPr>
        <xdr:cNvPr id="10308" name="財政力平均値テキスト"/>
        <xdr:cNvSpPr txBox="1">
          <a:spLocks noChangeArrowheads="1"/>
        </xdr:cNvSpPr>
      </xdr:nvSpPr>
      <xdr:spPr bwMode="auto">
        <a:xfrm>
          <a:off x="5038725" y="7296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0.42</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187402" name="AutoShape 69"/>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38100</xdr:rowOff>
    </xdr:from>
    <xdr:to>
      <xdr:col>6</xdr:col>
      <xdr:colOff>0</xdr:colOff>
      <xdr:row>41</xdr:row>
      <xdr:rowOff>95250</xdr:rowOff>
    </xdr:to>
    <xdr:sp macro="" textlink="">
      <xdr:nvSpPr>
        <xdr:cNvPr id="187403" name="Line 70"/>
        <xdr:cNvSpPr>
          <a:spLocks noChangeShapeType="1"/>
        </xdr:cNvSpPr>
      </xdr:nvSpPr>
      <xdr:spPr bwMode="auto">
        <a:xfrm>
          <a:off x="3228975" y="70675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95250</xdr:rowOff>
    </xdr:from>
    <xdr:to>
      <xdr:col>6</xdr:col>
      <xdr:colOff>47625</xdr:colOff>
      <xdr:row>43</xdr:row>
      <xdr:rowOff>28575</xdr:rowOff>
    </xdr:to>
    <xdr:sp macro="" textlink="">
      <xdr:nvSpPr>
        <xdr:cNvPr id="187404" name="AutoShape 71"/>
        <xdr:cNvSpPr>
          <a:spLocks noChangeArrowheads="1"/>
        </xdr:cNvSpPr>
      </xdr:nvSpPr>
      <xdr:spPr bwMode="auto">
        <a:xfrm>
          <a:off x="40671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38100</xdr:rowOff>
    </xdr:from>
    <xdr:to>
      <xdr:col>6</xdr:col>
      <xdr:colOff>352425</xdr:colOff>
      <xdr:row>44</xdr:row>
      <xdr:rowOff>76200</xdr:rowOff>
    </xdr:to>
    <xdr:sp macro="" textlink="">
      <xdr:nvSpPr>
        <xdr:cNvPr id="10312" name="Text Box 72"/>
        <xdr:cNvSpPr txBox="1">
          <a:spLocks noChangeArrowheads="1"/>
        </xdr:cNvSpPr>
      </xdr:nvSpPr>
      <xdr:spPr bwMode="auto">
        <a:xfrm>
          <a:off x="3733800" y="7410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0.42</a:t>
          </a:r>
        </a:p>
      </xdr:txBody>
    </xdr:sp>
    <xdr:clientData/>
  </xdr:twoCellAnchor>
  <xdr:twoCellAnchor>
    <xdr:from>
      <xdr:col>3</xdr:col>
      <xdr:colOff>276225</xdr:colOff>
      <xdr:row>40</xdr:row>
      <xdr:rowOff>142875</xdr:rowOff>
    </xdr:from>
    <xdr:to>
      <xdr:col>4</xdr:col>
      <xdr:colOff>485775</xdr:colOff>
      <xdr:row>41</xdr:row>
      <xdr:rowOff>38100</xdr:rowOff>
    </xdr:to>
    <xdr:sp macro="" textlink="">
      <xdr:nvSpPr>
        <xdr:cNvPr id="187406" name="Line 73"/>
        <xdr:cNvSpPr>
          <a:spLocks noChangeShapeType="1"/>
        </xdr:cNvSpPr>
      </xdr:nvSpPr>
      <xdr:spPr bwMode="auto">
        <a:xfrm>
          <a:off x="2333625" y="70008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76200</xdr:rowOff>
    </xdr:from>
    <xdr:to>
      <xdr:col>4</xdr:col>
      <xdr:colOff>533400</xdr:colOff>
      <xdr:row>43</xdr:row>
      <xdr:rowOff>9525</xdr:rowOff>
    </xdr:to>
    <xdr:sp macro="" textlink="">
      <xdr:nvSpPr>
        <xdr:cNvPr id="187407" name="AutoShape 74"/>
        <xdr:cNvSpPr>
          <a:spLocks noChangeArrowheads="1"/>
        </xdr:cNvSpPr>
      </xdr:nvSpPr>
      <xdr:spPr bwMode="auto">
        <a:xfrm>
          <a:off x="3171825" y="727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19050</xdr:rowOff>
    </xdr:from>
    <xdr:to>
      <xdr:col>5</xdr:col>
      <xdr:colOff>180975</xdr:colOff>
      <xdr:row>44</xdr:row>
      <xdr:rowOff>57150</xdr:rowOff>
    </xdr:to>
    <xdr:sp macro="" textlink="">
      <xdr:nvSpPr>
        <xdr:cNvPr id="10315" name="Text Box 75"/>
        <xdr:cNvSpPr txBox="1">
          <a:spLocks noChangeArrowheads="1"/>
        </xdr:cNvSpPr>
      </xdr:nvSpPr>
      <xdr:spPr bwMode="auto">
        <a:xfrm>
          <a:off x="2847975" y="7391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0.43</a:t>
          </a:r>
        </a:p>
      </xdr:txBody>
    </xdr:sp>
    <xdr:clientData/>
  </xdr:twoCellAnchor>
  <xdr:twoCellAnchor>
    <xdr:from>
      <xdr:col>2</xdr:col>
      <xdr:colOff>76200</xdr:colOff>
      <xdr:row>40</xdr:row>
      <xdr:rowOff>123825</xdr:rowOff>
    </xdr:from>
    <xdr:to>
      <xdr:col>3</xdr:col>
      <xdr:colOff>276225</xdr:colOff>
      <xdr:row>40</xdr:row>
      <xdr:rowOff>142875</xdr:rowOff>
    </xdr:to>
    <xdr:sp macro="" textlink="">
      <xdr:nvSpPr>
        <xdr:cNvPr id="187409" name="Line 76"/>
        <xdr:cNvSpPr>
          <a:spLocks noChangeShapeType="1"/>
        </xdr:cNvSpPr>
      </xdr:nvSpPr>
      <xdr:spPr bwMode="auto">
        <a:xfrm>
          <a:off x="1447800" y="69818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38100</xdr:rowOff>
    </xdr:from>
    <xdr:to>
      <xdr:col>3</xdr:col>
      <xdr:colOff>333375</xdr:colOff>
      <xdr:row>42</xdr:row>
      <xdr:rowOff>133350</xdr:rowOff>
    </xdr:to>
    <xdr:sp macro="" textlink="">
      <xdr:nvSpPr>
        <xdr:cNvPr id="187410" name="AutoShape 77"/>
        <xdr:cNvSpPr>
          <a:spLocks noChangeArrowheads="1"/>
        </xdr:cNvSpPr>
      </xdr:nvSpPr>
      <xdr:spPr bwMode="auto">
        <a:xfrm>
          <a:off x="2286000" y="7239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152400</xdr:rowOff>
    </xdr:from>
    <xdr:to>
      <xdr:col>3</xdr:col>
      <xdr:colOff>657225</xdr:colOff>
      <xdr:row>44</xdr:row>
      <xdr:rowOff>19050</xdr:rowOff>
    </xdr:to>
    <xdr:sp macro="" textlink="">
      <xdr:nvSpPr>
        <xdr:cNvPr id="10318" name="Text Box 78"/>
        <xdr:cNvSpPr txBox="1">
          <a:spLocks noChangeArrowheads="1"/>
        </xdr:cNvSpPr>
      </xdr:nvSpPr>
      <xdr:spPr bwMode="auto">
        <a:xfrm>
          <a:off x="1952625" y="7353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0.45</a:t>
          </a:r>
        </a:p>
      </xdr:txBody>
    </xdr:sp>
    <xdr:clientData/>
  </xdr:twoCellAnchor>
  <xdr:twoCellAnchor>
    <xdr:from>
      <xdr:col>2</xdr:col>
      <xdr:colOff>28575</xdr:colOff>
      <xdr:row>42</xdr:row>
      <xdr:rowOff>19050</xdr:rowOff>
    </xdr:from>
    <xdr:to>
      <xdr:col>2</xdr:col>
      <xdr:colOff>123825</xdr:colOff>
      <xdr:row>42</xdr:row>
      <xdr:rowOff>114300</xdr:rowOff>
    </xdr:to>
    <xdr:sp macro="" textlink="">
      <xdr:nvSpPr>
        <xdr:cNvPr id="187412" name="AutoShape 79"/>
        <xdr:cNvSpPr>
          <a:spLocks noChangeArrowheads="1"/>
        </xdr:cNvSpPr>
      </xdr:nvSpPr>
      <xdr:spPr bwMode="auto">
        <a:xfrm>
          <a:off x="1400175" y="7219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133350</xdr:rowOff>
    </xdr:from>
    <xdr:to>
      <xdr:col>2</xdr:col>
      <xdr:colOff>457200</xdr:colOff>
      <xdr:row>44</xdr:row>
      <xdr:rowOff>0</xdr:rowOff>
    </xdr:to>
    <xdr:sp macro="" textlink="">
      <xdr:nvSpPr>
        <xdr:cNvPr id="10320" name="Text Box 80"/>
        <xdr:cNvSpPr txBox="1">
          <a:spLocks noChangeArrowheads="1"/>
        </xdr:cNvSpPr>
      </xdr:nvSpPr>
      <xdr:spPr bwMode="auto">
        <a:xfrm>
          <a:off x="1066800" y="7334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0.46</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41</xdr:row>
      <xdr:rowOff>66675</xdr:rowOff>
    </xdr:from>
    <xdr:to>
      <xdr:col>7</xdr:col>
      <xdr:colOff>200025</xdr:colOff>
      <xdr:row>42</xdr:row>
      <xdr:rowOff>0</xdr:rowOff>
    </xdr:to>
    <xdr:sp macro="" textlink="">
      <xdr:nvSpPr>
        <xdr:cNvPr id="187419" name="Oval 86"/>
        <xdr:cNvSpPr>
          <a:spLocks noChangeArrowheads="1"/>
        </xdr:cNvSpPr>
      </xdr:nvSpPr>
      <xdr:spPr bwMode="auto">
        <a:xfrm>
          <a:off x="4905375" y="7096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40</xdr:row>
      <xdr:rowOff>114300</xdr:rowOff>
    </xdr:from>
    <xdr:to>
      <xdr:col>8</xdr:col>
      <xdr:colOff>314325</xdr:colOff>
      <xdr:row>41</xdr:row>
      <xdr:rowOff>152400</xdr:rowOff>
    </xdr:to>
    <xdr:sp macro="" textlink="">
      <xdr:nvSpPr>
        <xdr:cNvPr id="10327" name="財政力該当値テキスト"/>
        <xdr:cNvSpPr txBox="1">
          <a:spLocks noChangeArrowheads="1"/>
        </xdr:cNvSpPr>
      </xdr:nvSpPr>
      <xdr:spPr bwMode="auto">
        <a:xfrm>
          <a:off x="5038725" y="6972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0.52</a:t>
          </a:r>
        </a:p>
      </xdr:txBody>
    </xdr:sp>
    <xdr:clientData/>
  </xdr:twoCellAnchor>
  <xdr:twoCellAnchor>
    <xdr:from>
      <xdr:col>5</xdr:col>
      <xdr:colOff>638175</xdr:colOff>
      <xdr:row>41</xdr:row>
      <xdr:rowOff>47625</xdr:rowOff>
    </xdr:from>
    <xdr:to>
      <xdr:col>6</xdr:col>
      <xdr:colOff>47625</xdr:colOff>
      <xdr:row>41</xdr:row>
      <xdr:rowOff>142875</xdr:rowOff>
    </xdr:to>
    <xdr:sp macro="" textlink="">
      <xdr:nvSpPr>
        <xdr:cNvPr id="187421" name="Oval 88"/>
        <xdr:cNvSpPr>
          <a:spLocks noChangeArrowheads="1"/>
        </xdr:cNvSpPr>
      </xdr:nvSpPr>
      <xdr:spPr bwMode="auto">
        <a:xfrm>
          <a:off x="4067175" y="7077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40</xdr:row>
      <xdr:rowOff>9525</xdr:rowOff>
    </xdr:from>
    <xdr:to>
      <xdr:col>6</xdr:col>
      <xdr:colOff>352425</xdr:colOff>
      <xdr:row>41</xdr:row>
      <xdr:rowOff>47625</xdr:rowOff>
    </xdr:to>
    <xdr:sp macro="" textlink="">
      <xdr:nvSpPr>
        <xdr:cNvPr id="10329" name="Text Box 89"/>
        <xdr:cNvSpPr txBox="1">
          <a:spLocks noChangeArrowheads="1"/>
        </xdr:cNvSpPr>
      </xdr:nvSpPr>
      <xdr:spPr bwMode="auto">
        <a:xfrm>
          <a:off x="3733800" y="6867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0.53</a:t>
          </a:r>
        </a:p>
      </xdr:txBody>
    </xdr:sp>
    <xdr:clientData/>
  </xdr:twoCellAnchor>
  <xdr:twoCellAnchor>
    <xdr:from>
      <xdr:col>4</xdr:col>
      <xdr:colOff>428625</xdr:colOff>
      <xdr:row>40</xdr:row>
      <xdr:rowOff>152400</xdr:rowOff>
    </xdr:from>
    <xdr:to>
      <xdr:col>4</xdr:col>
      <xdr:colOff>533400</xdr:colOff>
      <xdr:row>41</xdr:row>
      <xdr:rowOff>85725</xdr:rowOff>
    </xdr:to>
    <xdr:sp macro="" textlink="">
      <xdr:nvSpPr>
        <xdr:cNvPr id="187423" name="Oval 90"/>
        <xdr:cNvSpPr>
          <a:spLocks noChangeArrowheads="1"/>
        </xdr:cNvSpPr>
      </xdr:nvSpPr>
      <xdr:spPr bwMode="auto">
        <a:xfrm>
          <a:off x="3171825" y="701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39</xdr:row>
      <xdr:rowOff>123825</xdr:rowOff>
    </xdr:from>
    <xdr:to>
      <xdr:col>5</xdr:col>
      <xdr:colOff>180975</xdr:colOff>
      <xdr:row>40</xdr:row>
      <xdr:rowOff>161925</xdr:rowOff>
    </xdr:to>
    <xdr:sp macro="" textlink="">
      <xdr:nvSpPr>
        <xdr:cNvPr id="10331" name="Text Box 91"/>
        <xdr:cNvSpPr txBox="1">
          <a:spLocks noChangeArrowheads="1"/>
        </xdr:cNvSpPr>
      </xdr:nvSpPr>
      <xdr:spPr bwMode="auto">
        <a:xfrm>
          <a:off x="2847975" y="681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0.56</a:t>
          </a:r>
        </a:p>
      </xdr:txBody>
    </xdr:sp>
    <xdr:clientData/>
  </xdr:twoCellAnchor>
  <xdr:twoCellAnchor>
    <xdr:from>
      <xdr:col>3</xdr:col>
      <xdr:colOff>228600</xdr:colOff>
      <xdr:row>40</xdr:row>
      <xdr:rowOff>95250</xdr:rowOff>
    </xdr:from>
    <xdr:to>
      <xdr:col>3</xdr:col>
      <xdr:colOff>333375</xdr:colOff>
      <xdr:row>41</xdr:row>
      <xdr:rowOff>28575</xdr:rowOff>
    </xdr:to>
    <xdr:sp macro="" textlink="">
      <xdr:nvSpPr>
        <xdr:cNvPr id="187425" name="Oval 92"/>
        <xdr:cNvSpPr>
          <a:spLocks noChangeArrowheads="1"/>
        </xdr:cNvSpPr>
      </xdr:nvSpPr>
      <xdr:spPr bwMode="auto">
        <a:xfrm>
          <a:off x="2286000" y="695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39</xdr:row>
      <xdr:rowOff>66675</xdr:rowOff>
    </xdr:from>
    <xdr:to>
      <xdr:col>3</xdr:col>
      <xdr:colOff>657225</xdr:colOff>
      <xdr:row>40</xdr:row>
      <xdr:rowOff>104775</xdr:rowOff>
    </xdr:to>
    <xdr:sp macro="" textlink="">
      <xdr:nvSpPr>
        <xdr:cNvPr id="10333" name="Text Box 93"/>
        <xdr:cNvSpPr txBox="1">
          <a:spLocks noChangeArrowheads="1"/>
        </xdr:cNvSpPr>
      </xdr:nvSpPr>
      <xdr:spPr bwMode="auto">
        <a:xfrm>
          <a:off x="1952625" y="675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0.59</a:t>
          </a:r>
        </a:p>
      </xdr:txBody>
    </xdr:sp>
    <xdr:clientData/>
  </xdr:twoCellAnchor>
  <xdr:twoCellAnchor>
    <xdr:from>
      <xdr:col>2</xdr:col>
      <xdr:colOff>28575</xdr:colOff>
      <xdr:row>40</xdr:row>
      <xdr:rowOff>76200</xdr:rowOff>
    </xdr:from>
    <xdr:to>
      <xdr:col>2</xdr:col>
      <xdr:colOff>123825</xdr:colOff>
      <xdr:row>41</xdr:row>
      <xdr:rowOff>9525</xdr:rowOff>
    </xdr:to>
    <xdr:sp macro="" textlink="">
      <xdr:nvSpPr>
        <xdr:cNvPr id="187427" name="Oval 94"/>
        <xdr:cNvSpPr>
          <a:spLocks noChangeArrowheads="1"/>
        </xdr:cNvSpPr>
      </xdr:nvSpPr>
      <xdr:spPr bwMode="auto">
        <a:xfrm>
          <a:off x="1400175" y="693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39</xdr:row>
      <xdr:rowOff>47625</xdr:rowOff>
    </xdr:from>
    <xdr:to>
      <xdr:col>2</xdr:col>
      <xdr:colOff>457200</xdr:colOff>
      <xdr:row>40</xdr:row>
      <xdr:rowOff>85725</xdr:rowOff>
    </xdr:to>
    <xdr:sp macro="" textlink="">
      <xdr:nvSpPr>
        <xdr:cNvPr id="10335" name="Text Box 95"/>
        <xdr:cNvSpPr txBox="1">
          <a:spLocks noChangeArrowheads="1"/>
        </xdr:cNvSpPr>
      </xdr:nvSpPr>
      <xdr:spPr bwMode="auto">
        <a:xfrm>
          <a:off x="1066800" y="673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0.60</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[87.6%]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53/172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87438"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87439"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a:lnSpc>
              <a:spcPts val="1400"/>
            </a:lnSpc>
          </a:pPr>
          <a:r>
            <a:rPr lang="ja-JP" altLang="ja-JP" sz="1200" b="0" i="0" baseline="0">
              <a:latin typeface="+mn-lt"/>
              <a:ea typeface="+mn-ea"/>
              <a:cs typeface="+mn-cs"/>
            </a:rPr>
            <a:t>　地方債の新規発行の増加抑制、積極的な繰上償還の実施による公債費の削減や新規採用抑制による人件費の削減など、義務的経費の抑制に努め、類似団体内では上位に位置している。今後、上昇要因となる大型の普通建設事業の実施に伴う地方債の新規発行増加、国保、介護等の特別会計繰出金や一部事務組合負担金などの増加が見込まれるが、引き続き行財政改革を推進し、健全財政の維持に努める。</a:t>
          </a:r>
          <a:endParaRPr lang="ja-JP" altLang="ja-JP" sz="1200">
            <a:latin typeface="+mn-lt"/>
            <a:ea typeface="+mn-ea"/>
            <a:cs typeface="+mn-cs"/>
          </a:endParaRP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87443"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87445"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87447"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87449"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87451"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87453"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87455"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8745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19050</xdr:rowOff>
    </xdr:from>
    <xdr:to>
      <xdr:col>7</xdr:col>
      <xdr:colOff>152400</xdr:colOff>
      <xdr:row>67</xdr:row>
      <xdr:rowOff>47625</xdr:rowOff>
    </xdr:to>
    <xdr:sp macro="" textlink="">
      <xdr:nvSpPr>
        <xdr:cNvPr id="187458" name="Line 125"/>
        <xdr:cNvSpPr>
          <a:spLocks noChangeShapeType="1"/>
        </xdr:cNvSpPr>
      </xdr:nvSpPr>
      <xdr:spPr bwMode="auto">
        <a:xfrm flipV="1">
          <a:off x="4953000" y="10134600"/>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6" name="財政構造の弾力性最小値テキスト"/>
        <xdr:cNvSpPr txBox="1">
          <a:spLocks noChangeArrowheads="1"/>
        </xdr:cNvSpPr>
      </xdr:nvSpPr>
      <xdr:spPr bwMode="auto">
        <a:xfrm>
          <a:off x="5038725" y="11534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108.4</a:t>
          </a:r>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187460" name="Line 127"/>
        <xdr:cNvSpPr>
          <a:spLocks noChangeShapeType="1"/>
        </xdr:cNvSpPr>
      </xdr:nvSpPr>
      <xdr:spPr bwMode="auto">
        <a:xfrm>
          <a:off x="4867275" y="115347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133350</xdr:rowOff>
    </xdr:from>
    <xdr:to>
      <xdr:col>8</xdr:col>
      <xdr:colOff>314325</xdr:colOff>
      <xdr:row>59</xdr:row>
      <xdr:rowOff>0</xdr:rowOff>
    </xdr:to>
    <xdr:sp macro="" textlink="">
      <xdr:nvSpPr>
        <xdr:cNvPr id="10368" name="財政構造の弾力性最大値テキスト"/>
        <xdr:cNvSpPr txBox="1">
          <a:spLocks noChangeArrowheads="1"/>
        </xdr:cNvSpPr>
      </xdr:nvSpPr>
      <xdr:spPr bwMode="auto">
        <a:xfrm>
          <a:off x="5038725" y="9906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73.6</a:t>
          </a:r>
        </a:p>
      </xdr:txBody>
    </xdr:sp>
    <xdr:clientData/>
  </xdr:twoCellAnchor>
  <xdr:twoCellAnchor>
    <xdr:from>
      <xdr:col>7</xdr:col>
      <xdr:colOff>66675</xdr:colOff>
      <xdr:row>59</xdr:row>
      <xdr:rowOff>19050</xdr:rowOff>
    </xdr:from>
    <xdr:to>
      <xdr:col>7</xdr:col>
      <xdr:colOff>238125</xdr:colOff>
      <xdr:row>59</xdr:row>
      <xdr:rowOff>19050</xdr:rowOff>
    </xdr:to>
    <xdr:sp macro="" textlink="">
      <xdr:nvSpPr>
        <xdr:cNvPr id="187462" name="Line 129"/>
        <xdr:cNvSpPr>
          <a:spLocks noChangeShapeType="1"/>
        </xdr:cNvSpPr>
      </xdr:nvSpPr>
      <xdr:spPr bwMode="auto">
        <a:xfrm>
          <a:off x="4867275" y="101346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38100</xdr:rowOff>
    </xdr:from>
    <xdr:to>
      <xdr:col>7</xdr:col>
      <xdr:colOff>152400</xdr:colOff>
      <xdr:row>62</xdr:row>
      <xdr:rowOff>66675</xdr:rowOff>
    </xdr:to>
    <xdr:sp macro="" textlink="">
      <xdr:nvSpPr>
        <xdr:cNvPr id="187463" name="Line 130"/>
        <xdr:cNvSpPr>
          <a:spLocks noChangeShapeType="1"/>
        </xdr:cNvSpPr>
      </xdr:nvSpPr>
      <xdr:spPr bwMode="auto">
        <a:xfrm>
          <a:off x="4114800" y="106680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95250</xdr:rowOff>
    </xdr:from>
    <xdr:to>
      <xdr:col>8</xdr:col>
      <xdr:colOff>314325</xdr:colOff>
      <xdr:row>63</xdr:row>
      <xdr:rowOff>133350</xdr:rowOff>
    </xdr:to>
    <xdr:sp macro="" textlink="">
      <xdr:nvSpPr>
        <xdr:cNvPr id="10371" name="財政構造の弾力性平均値テキスト"/>
        <xdr:cNvSpPr txBox="1">
          <a:spLocks noChangeArrowheads="1"/>
        </xdr:cNvSpPr>
      </xdr:nvSpPr>
      <xdr:spPr bwMode="auto">
        <a:xfrm>
          <a:off x="5038725" y="10725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89.6</a:t>
          </a:r>
        </a:p>
      </xdr:txBody>
    </xdr:sp>
    <xdr:clientData/>
  </xdr:twoCellAnchor>
  <xdr:twoCellAnchor>
    <xdr:from>
      <xdr:col>7</xdr:col>
      <xdr:colOff>104775</xdr:colOff>
      <xdr:row>62</xdr:row>
      <xdr:rowOff>95250</xdr:rowOff>
    </xdr:from>
    <xdr:to>
      <xdr:col>7</xdr:col>
      <xdr:colOff>200025</xdr:colOff>
      <xdr:row>63</xdr:row>
      <xdr:rowOff>28575</xdr:rowOff>
    </xdr:to>
    <xdr:sp macro="" textlink="">
      <xdr:nvSpPr>
        <xdr:cNvPr id="187465" name="AutoShape 132"/>
        <xdr:cNvSpPr>
          <a:spLocks noChangeArrowheads="1"/>
        </xdr:cNvSpPr>
      </xdr:nvSpPr>
      <xdr:spPr bwMode="auto">
        <a:xfrm>
          <a:off x="4905375" y="10725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95250</xdr:rowOff>
    </xdr:from>
    <xdr:to>
      <xdr:col>6</xdr:col>
      <xdr:colOff>0</xdr:colOff>
      <xdr:row>62</xdr:row>
      <xdr:rowOff>38100</xdr:rowOff>
    </xdr:to>
    <xdr:sp macro="" textlink="">
      <xdr:nvSpPr>
        <xdr:cNvPr id="187466" name="Line 133"/>
        <xdr:cNvSpPr>
          <a:spLocks noChangeShapeType="1"/>
        </xdr:cNvSpPr>
      </xdr:nvSpPr>
      <xdr:spPr bwMode="auto">
        <a:xfrm>
          <a:off x="3228975" y="105537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76200</xdr:rowOff>
    </xdr:from>
    <xdr:to>
      <xdr:col>6</xdr:col>
      <xdr:colOff>47625</xdr:colOff>
      <xdr:row>63</xdr:row>
      <xdr:rowOff>0</xdr:rowOff>
    </xdr:to>
    <xdr:sp macro="" textlink="">
      <xdr:nvSpPr>
        <xdr:cNvPr id="187467" name="AutoShape 134"/>
        <xdr:cNvSpPr>
          <a:spLocks noChangeArrowheads="1"/>
        </xdr:cNvSpPr>
      </xdr:nvSpPr>
      <xdr:spPr bwMode="auto">
        <a:xfrm>
          <a:off x="4067175" y="10706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19050</xdr:rowOff>
    </xdr:from>
    <xdr:to>
      <xdr:col>6</xdr:col>
      <xdr:colOff>352425</xdr:colOff>
      <xdr:row>64</xdr:row>
      <xdr:rowOff>57150</xdr:rowOff>
    </xdr:to>
    <xdr:sp macro="" textlink="">
      <xdr:nvSpPr>
        <xdr:cNvPr id="10375" name="Text Box 135"/>
        <xdr:cNvSpPr txBox="1">
          <a:spLocks noChangeArrowheads="1"/>
        </xdr:cNvSpPr>
      </xdr:nvSpPr>
      <xdr:spPr bwMode="auto">
        <a:xfrm>
          <a:off x="3733800" y="10820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89.0</a:t>
          </a:r>
        </a:p>
      </xdr:txBody>
    </xdr:sp>
    <xdr:clientData/>
  </xdr:twoCellAnchor>
  <xdr:twoCellAnchor>
    <xdr:from>
      <xdr:col>3</xdr:col>
      <xdr:colOff>276225</xdr:colOff>
      <xdr:row>61</xdr:row>
      <xdr:rowOff>95250</xdr:rowOff>
    </xdr:from>
    <xdr:to>
      <xdr:col>4</xdr:col>
      <xdr:colOff>485775</xdr:colOff>
      <xdr:row>62</xdr:row>
      <xdr:rowOff>57150</xdr:rowOff>
    </xdr:to>
    <xdr:sp macro="" textlink="">
      <xdr:nvSpPr>
        <xdr:cNvPr id="187469" name="Line 136"/>
        <xdr:cNvSpPr>
          <a:spLocks noChangeShapeType="1"/>
        </xdr:cNvSpPr>
      </xdr:nvSpPr>
      <xdr:spPr bwMode="auto">
        <a:xfrm flipV="1">
          <a:off x="2333625" y="10553700"/>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152400</xdr:rowOff>
    </xdr:from>
    <xdr:to>
      <xdr:col>4</xdr:col>
      <xdr:colOff>533400</xdr:colOff>
      <xdr:row>62</xdr:row>
      <xdr:rowOff>85725</xdr:rowOff>
    </xdr:to>
    <xdr:sp macro="" textlink="">
      <xdr:nvSpPr>
        <xdr:cNvPr id="187470" name="AutoShape 137"/>
        <xdr:cNvSpPr>
          <a:spLocks noChangeArrowheads="1"/>
        </xdr:cNvSpPr>
      </xdr:nvSpPr>
      <xdr:spPr bwMode="auto">
        <a:xfrm>
          <a:off x="3171825" y="10610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95250</xdr:rowOff>
    </xdr:from>
    <xdr:to>
      <xdr:col>5</xdr:col>
      <xdr:colOff>180975</xdr:colOff>
      <xdr:row>63</xdr:row>
      <xdr:rowOff>133350</xdr:rowOff>
    </xdr:to>
    <xdr:sp macro="" textlink="">
      <xdr:nvSpPr>
        <xdr:cNvPr id="10378" name="Text Box 138"/>
        <xdr:cNvSpPr txBox="1">
          <a:spLocks noChangeArrowheads="1"/>
        </xdr:cNvSpPr>
      </xdr:nvSpPr>
      <xdr:spPr bwMode="auto">
        <a:xfrm>
          <a:off x="2847975" y="1072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86.8</a:t>
          </a:r>
        </a:p>
      </xdr:txBody>
    </xdr:sp>
    <xdr:clientData/>
  </xdr:twoCellAnchor>
  <xdr:twoCellAnchor>
    <xdr:from>
      <xdr:col>2</xdr:col>
      <xdr:colOff>76200</xdr:colOff>
      <xdr:row>62</xdr:row>
      <xdr:rowOff>47625</xdr:rowOff>
    </xdr:from>
    <xdr:to>
      <xdr:col>3</xdr:col>
      <xdr:colOff>276225</xdr:colOff>
      <xdr:row>62</xdr:row>
      <xdr:rowOff>57150</xdr:rowOff>
    </xdr:to>
    <xdr:sp macro="" textlink="">
      <xdr:nvSpPr>
        <xdr:cNvPr id="187472" name="Line 139"/>
        <xdr:cNvSpPr>
          <a:spLocks noChangeShapeType="1"/>
        </xdr:cNvSpPr>
      </xdr:nvSpPr>
      <xdr:spPr bwMode="auto">
        <a:xfrm>
          <a:off x="1447800" y="10677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152400</xdr:rowOff>
    </xdr:from>
    <xdr:to>
      <xdr:col>3</xdr:col>
      <xdr:colOff>333375</xdr:colOff>
      <xdr:row>63</xdr:row>
      <xdr:rowOff>76200</xdr:rowOff>
    </xdr:to>
    <xdr:sp macro="" textlink="">
      <xdr:nvSpPr>
        <xdr:cNvPr id="187473" name="AutoShape 140"/>
        <xdr:cNvSpPr>
          <a:spLocks noChangeArrowheads="1"/>
        </xdr:cNvSpPr>
      </xdr:nvSpPr>
      <xdr:spPr bwMode="auto">
        <a:xfrm>
          <a:off x="2286000" y="1078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95250</xdr:rowOff>
    </xdr:from>
    <xdr:to>
      <xdr:col>3</xdr:col>
      <xdr:colOff>657225</xdr:colOff>
      <xdr:row>64</xdr:row>
      <xdr:rowOff>133350</xdr:rowOff>
    </xdr:to>
    <xdr:sp macro="" textlink="">
      <xdr:nvSpPr>
        <xdr:cNvPr id="10381" name="Text Box 141"/>
        <xdr:cNvSpPr txBox="1">
          <a:spLocks noChangeArrowheads="1"/>
        </xdr:cNvSpPr>
      </xdr:nvSpPr>
      <xdr:spPr bwMode="auto">
        <a:xfrm>
          <a:off x="1952625" y="1089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90.9</a:t>
          </a:r>
        </a:p>
      </xdr:txBody>
    </xdr:sp>
    <xdr:clientData/>
  </xdr:twoCellAnchor>
  <xdr:twoCellAnchor>
    <xdr:from>
      <xdr:col>2</xdr:col>
      <xdr:colOff>28575</xdr:colOff>
      <xdr:row>63</xdr:row>
      <xdr:rowOff>57150</xdr:rowOff>
    </xdr:from>
    <xdr:to>
      <xdr:col>2</xdr:col>
      <xdr:colOff>123825</xdr:colOff>
      <xdr:row>63</xdr:row>
      <xdr:rowOff>152400</xdr:rowOff>
    </xdr:to>
    <xdr:sp macro="" textlink="">
      <xdr:nvSpPr>
        <xdr:cNvPr id="187475" name="AutoShape 142"/>
        <xdr:cNvSpPr>
          <a:spLocks noChangeArrowheads="1"/>
        </xdr:cNvSpPr>
      </xdr:nvSpPr>
      <xdr:spPr bwMode="auto">
        <a:xfrm>
          <a:off x="14001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0</xdr:rowOff>
    </xdr:from>
    <xdr:to>
      <xdr:col>2</xdr:col>
      <xdr:colOff>457200</xdr:colOff>
      <xdr:row>65</xdr:row>
      <xdr:rowOff>38100</xdr:rowOff>
    </xdr:to>
    <xdr:sp macro="" textlink="">
      <xdr:nvSpPr>
        <xdr:cNvPr id="10383" name="Text Box 143"/>
        <xdr:cNvSpPr txBox="1">
          <a:spLocks noChangeArrowheads="1"/>
        </xdr:cNvSpPr>
      </xdr:nvSpPr>
      <xdr:spPr bwMode="auto">
        <a:xfrm>
          <a:off x="1066800" y="10972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19050</xdr:rowOff>
    </xdr:from>
    <xdr:to>
      <xdr:col>7</xdr:col>
      <xdr:colOff>200025</xdr:colOff>
      <xdr:row>62</xdr:row>
      <xdr:rowOff>123825</xdr:rowOff>
    </xdr:to>
    <xdr:sp macro="" textlink="">
      <xdr:nvSpPr>
        <xdr:cNvPr id="187482" name="Oval 149"/>
        <xdr:cNvSpPr>
          <a:spLocks noChangeArrowheads="1"/>
        </xdr:cNvSpPr>
      </xdr:nvSpPr>
      <xdr:spPr bwMode="auto">
        <a:xfrm>
          <a:off x="4905375" y="10648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66675</xdr:rowOff>
    </xdr:from>
    <xdr:to>
      <xdr:col>8</xdr:col>
      <xdr:colOff>314325</xdr:colOff>
      <xdr:row>62</xdr:row>
      <xdr:rowOff>104775</xdr:rowOff>
    </xdr:to>
    <xdr:sp macro="" textlink="">
      <xdr:nvSpPr>
        <xdr:cNvPr id="10390" name="財政構造の弾力性該当値テキスト"/>
        <xdr:cNvSpPr txBox="1">
          <a:spLocks noChangeArrowheads="1"/>
        </xdr:cNvSpPr>
      </xdr:nvSpPr>
      <xdr:spPr bwMode="auto">
        <a:xfrm>
          <a:off x="5038725" y="1052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87.6</a:t>
          </a:r>
        </a:p>
      </xdr:txBody>
    </xdr:sp>
    <xdr:clientData/>
  </xdr:twoCellAnchor>
  <xdr:twoCellAnchor>
    <xdr:from>
      <xdr:col>5</xdr:col>
      <xdr:colOff>638175</xdr:colOff>
      <xdr:row>61</xdr:row>
      <xdr:rowOff>161925</xdr:rowOff>
    </xdr:from>
    <xdr:to>
      <xdr:col>6</xdr:col>
      <xdr:colOff>47625</xdr:colOff>
      <xdr:row>62</xdr:row>
      <xdr:rowOff>95250</xdr:rowOff>
    </xdr:to>
    <xdr:sp macro="" textlink="">
      <xdr:nvSpPr>
        <xdr:cNvPr id="187484" name="Oval 151"/>
        <xdr:cNvSpPr>
          <a:spLocks noChangeArrowheads="1"/>
        </xdr:cNvSpPr>
      </xdr:nvSpPr>
      <xdr:spPr bwMode="auto">
        <a:xfrm>
          <a:off x="4067175" y="1062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133350</xdr:rowOff>
    </xdr:from>
    <xdr:to>
      <xdr:col>6</xdr:col>
      <xdr:colOff>352425</xdr:colOff>
      <xdr:row>62</xdr:row>
      <xdr:rowOff>0</xdr:rowOff>
    </xdr:to>
    <xdr:sp macro="" textlink="">
      <xdr:nvSpPr>
        <xdr:cNvPr id="10392" name="Text Box 152"/>
        <xdr:cNvSpPr txBox="1">
          <a:spLocks noChangeArrowheads="1"/>
        </xdr:cNvSpPr>
      </xdr:nvSpPr>
      <xdr:spPr bwMode="auto">
        <a:xfrm>
          <a:off x="3733800" y="10420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86.9</a:t>
          </a:r>
        </a:p>
      </xdr:txBody>
    </xdr:sp>
    <xdr:clientData/>
  </xdr:twoCellAnchor>
  <xdr:twoCellAnchor>
    <xdr:from>
      <xdr:col>4</xdr:col>
      <xdr:colOff>428625</xdr:colOff>
      <xdr:row>61</xdr:row>
      <xdr:rowOff>38100</xdr:rowOff>
    </xdr:from>
    <xdr:to>
      <xdr:col>4</xdr:col>
      <xdr:colOff>533400</xdr:colOff>
      <xdr:row>61</xdr:row>
      <xdr:rowOff>142875</xdr:rowOff>
    </xdr:to>
    <xdr:sp macro="" textlink="">
      <xdr:nvSpPr>
        <xdr:cNvPr id="187486" name="Oval 153"/>
        <xdr:cNvSpPr>
          <a:spLocks noChangeArrowheads="1"/>
        </xdr:cNvSpPr>
      </xdr:nvSpPr>
      <xdr:spPr bwMode="auto">
        <a:xfrm>
          <a:off x="3171825" y="1049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9525</xdr:rowOff>
    </xdr:from>
    <xdr:to>
      <xdr:col>5</xdr:col>
      <xdr:colOff>180975</xdr:colOff>
      <xdr:row>61</xdr:row>
      <xdr:rowOff>47625</xdr:rowOff>
    </xdr:to>
    <xdr:sp macro="" textlink="">
      <xdr:nvSpPr>
        <xdr:cNvPr id="10394" name="Text Box 154"/>
        <xdr:cNvSpPr txBox="1">
          <a:spLocks noChangeArrowheads="1"/>
        </xdr:cNvSpPr>
      </xdr:nvSpPr>
      <xdr:spPr bwMode="auto">
        <a:xfrm>
          <a:off x="2847975" y="1029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83.9</a:t>
          </a:r>
        </a:p>
      </xdr:txBody>
    </xdr:sp>
    <xdr:clientData/>
  </xdr:twoCellAnchor>
  <xdr:twoCellAnchor>
    <xdr:from>
      <xdr:col>3</xdr:col>
      <xdr:colOff>228600</xdr:colOff>
      <xdr:row>62</xdr:row>
      <xdr:rowOff>0</xdr:rowOff>
    </xdr:from>
    <xdr:to>
      <xdr:col>3</xdr:col>
      <xdr:colOff>333375</xdr:colOff>
      <xdr:row>62</xdr:row>
      <xdr:rowOff>104775</xdr:rowOff>
    </xdr:to>
    <xdr:sp macro="" textlink="">
      <xdr:nvSpPr>
        <xdr:cNvPr id="187488" name="Oval 155"/>
        <xdr:cNvSpPr>
          <a:spLocks noChangeArrowheads="1"/>
        </xdr:cNvSpPr>
      </xdr:nvSpPr>
      <xdr:spPr bwMode="auto">
        <a:xfrm>
          <a:off x="2286000" y="1062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142875</xdr:rowOff>
    </xdr:from>
    <xdr:to>
      <xdr:col>3</xdr:col>
      <xdr:colOff>657225</xdr:colOff>
      <xdr:row>62</xdr:row>
      <xdr:rowOff>9525</xdr:rowOff>
    </xdr:to>
    <xdr:sp macro="" textlink="">
      <xdr:nvSpPr>
        <xdr:cNvPr id="10396" name="Text Box 156"/>
        <xdr:cNvSpPr txBox="1">
          <a:spLocks noChangeArrowheads="1"/>
        </xdr:cNvSpPr>
      </xdr:nvSpPr>
      <xdr:spPr bwMode="auto">
        <a:xfrm>
          <a:off x="1952625" y="1042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87.2</a:t>
          </a:r>
        </a:p>
      </xdr:txBody>
    </xdr:sp>
    <xdr:clientData/>
  </xdr:twoCellAnchor>
  <xdr:twoCellAnchor>
    <xdr:from>
      <xdr:col>2</xdr:col>
      <xdr:colOff>28575</xdr:colOff>
      <xdr:row>62</xdr:row>
      <xdr:rowOff>0</xdr:rowOff>
    </xdr:from>
    <xdr:to>
      <xdr:col>2</xdr:col>
      <xdr:colOff>123825</xdr:colOff>
      <xdr:row>62</xdr:row>
      <xdr:rowOff>95250</xdr:rowOff>
    </xdr:to>
    <xdr:sp macro="" textlink="">
      <xdr:nvSpPr>
        <xdr:cNvPr id="187490" name="Oval 157"/>
        <xdr:cNvSpPr>
          <a:spLocks noChangeArrowheads="1"/>
        </xdr:cNvSpPr>
      </xdr:nvSpPr>
      <xdr:spPr bwMode="auto">
        <a:xfrm>
          <a:off x="1400175" y="10629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133350</xdr:rowOff>
    </xdr:from>
    <xdr:to>
      <xdr:col>2</xdr:col>
      <xdr:colOff>457200</xdr:colOff>
      <xdr:row>62</xdr:row>
      <xdr:rowOff>0</xdr:rowOff>
    </xdr:to>
    <xdr:sp macro="" textlink="">
      <xdr:nvSpPr>
        <xdr:cNvPr id="10398" name="Text Box 158"/>
        <xdr:cNvSpPr txBox="1">
          <a:spLocks noChangeArrowheads="1"/>
        </xdr:cNvSpPr>
      </xdr:nvSpPr>
      <xdr:spPr bwMode="auto">
        <a:xfrm>
          <a:off x="1066800" y="1042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87.1</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[102,832</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12/172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87501"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87502"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lnSpc>
              <a:spcPts val="1300"/>
            </a:lnSpc>
          </a:pPr>
          <a:r>
            <a:rPr lang="ja-JP" altLang="ja-JP" sz="1200" b="0" i="0" baseline="0">
              <a:latin typeface="+mn-lt"/>
              <a:ea typeface="+mn-ea"/>
              <a:cs typeface="+mn-cs"/>
            </a:rPr>
            <a:t>　これまでの職員数や職員手当の削減、非常勤特別職の報酬の見直しなどによる人件費の減により、類似団体と比較して良好な数値となっている。引き続き経常経費の抑制に努め、財政の健全化を図っていく</a:t>
          </a:r>
          <a:r>
            <a:rPr lang="ja-JP" altLang="en-US" sz="1200" b="0" i="0" baseline="0">
              <a:latin typeface="+mn-lt"/>
              <a:ea typeface="+mn-ea"/>
              <a:cs typeface="+mn-cs"/>
            </a:rPr>
            <a:t>。</a:t>
          </a:r>
          <a:endParaRPr lang="ja-JP" altLang="ja-JP" sz="1200" b="0" i="0" baseline="0">
            <a:latin typeface="+mn-lt"/>
            <a:ea typeface="+mn-ea"/>
            <a:cs typeface="+mn-cs"/>
          </a:endParaRP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87506"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87508" name="Line 175"/>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87510" name="Line 177"/>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87512" name="Line 179"/>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0" name="Text Box 180"/>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87514" name="Line 181"/>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2" name="Text Box 182"/>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87516" name="Line 183"/>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4" name="Text Box 184"/>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87518"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8751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28575</xdr:rowOff>
    </xdr:from>
    <xdr:to>
      <xdr:col>7</xdr:col>
      <xdr:colOff>152400</xdr:colOff>
      <xdr:row>89</xdr:row>
      <xdr:rowOff>133350</xdr:rowOff>
    </xdr:to>
    <xdr:sp macro="" textlink="">
      <xdr:nvSpPr>
        <xdr:cNvPr id="187520" name="Line 187"/>
        <xdr:cNvSpPr>
          <a:spLocks noChangeShapeType="1"/>
        </xdr:cNvSpPr>
      </xdr:nvSpPr>
      <xdr:spPr bwMode="auto">
        <a:xfrm flipV="1">
          <a:off x="4953000" y="13916025"/>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133350</xdr:rowOff>
    </xdr:from>
    <xdr:to>
      <xdr:col>8</xdr:col>
      <xdr:colOff>314325</xdr:colOff>
      <xdr:row>91</xdr:row>
      <xdr:rowOff>0</xdr:rowOff>
    </xdr:to>
    <xdr:sp macro="" textlink="">
      <xdr:nvSpPr>
        <xdr:cNvPr id="10428" name="人件費・物件費等の状況最小値テキスト"/>
        <xdr:cNvSpPr txBox="1">
          <a:spLocks noChangeArrowheads="1"/>
        </xdr:cNvSpPr>
      </xdr:nvSpPr>
      <xdr:spPr bwMode="auto">
        <a:xfrm>
          <a:off x="5038725" y="15392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1,189,006</a:t>
          </a:r>
        </a:p>
      </xdr:txBody>
    </xdr:sp>
    <xdr:clientData/>
  </xdr:twoCellAnchor>
  <xdr:twoCellAnchor>
    <xdr:from>
      <xdr:col>7</xdr:col>
      <xdr:colOff>66675</xdr:colOff>
      <xdr:row>89</xdr:row>
      <xdr:rowOff>133350</xdr:rowOff>
    </xdr:from>
    <xdr:to>
      <xdr:col>7</xdr:col>
      <xdr:colOff>238125</xdr:colOff>
      <xdr:row>89</xdr:row>
      <xdr:rowOff>133350</xdr:rowOff>
    </xdr:to>
    <xdr:sp macro="" textlink="">
      <xdr:nvSpPr>
        <xdr:cNvPr id="187522" name="Line 189"/>
        <xdr:cNvSpPr>
          <a:spLocks noChangeShapeType="1"/>
        </xdr:cNvSpPr>
      </xdr:nvSpPr>
      <xdr:spPr bwMode="auto">
        <a:xfrm>
          <a:off x="4867275" y="153924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142875</xdr:rowOff>
    </xdr:from>
    <xdr:to>
      <xdr:col>8</xdr:col>
      <xdr:colOff>314325</xdr:colOff>
      <xdr:row>81</xdr:row>
      <xdr:rowOff>9525</xdr:rowOff>
    </xdr:to>
    <xdr:sp macro="" textlink="">
      <xdr:nvSpPr>
        <xdr:cNvPr id="10430" name="人件費・物件費等の状況最大値テキスト"/>
        <xdr:cNvSpPr txBox="1">
          <a:spLocks noChangeArrowheads="1"/>
        </xdr:cNvSpPr>
      </xdr:nvSpPr>
      <xdr:spPr bwMode="auto">
        <a:xfrm>
          <a:off x="5038725" y="13687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87,205</a:t>
          </a:r>
        </a:p>
      </xdr:txBody>
    </xdr:sp>
    <xdr:clientData/>
  </xdr:twoCellAnchor>
  <xdr:twoCellAnchor>
    <xdr:from>
      <xdr:col>7</xdr:col>
      <xdr:colOff>66675</xdr:colOff>
      <xdr:row>81</xdr:row>
      <xdr:rowOff>28575</xdr:rowOff>
    </xdr:from>
    <xdr:to>
      <xdr:col>7</xdr:col>
      <xdr:colOff>238125</xdr:colOff>
      <xdr:row>81</xdr:row>
      <xdr:rowOff>28575</xdr:rowOff>
    </xdr:to>
    <xdr:sp macro="" textlink="">
      <xdr:nvSpPr>
        <xdr:cNvPr id="187524" name="Line 191"/>
        <xdr:cNvSpPr>
          <a:spLocks noChangeShapeType="1"/>
        </xdr:cNvSpPr>
      </xdr:nvSpPr>
      <xdr:spPr bwMode="auto">
        <a:xfrm>
          <a:off x="4867275" y="139160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47625</xdr:rowOff>
    </xdr:from>
    <xdr:to>
      <xdr:col>7</xdr:col>
      <xdr:colOff>152400</xdr:colOff>
      <xdr:row>81</xdr:row>
      <xdr:rowOff>57150</xdr:rowOff>
    </xdr:to>
    <xdr:sp macro="" textlink="">
      <xdr:nvSpPr>
        <xdr:cNvPr id="187525" name="Line 192"/>
        <xdr:cNvSpPr>
          <a:spLocks noChangeShapeType="1"/>
        </xdr:cNvSpPr>
      </xdr:nvSpPr>
      <xdr:spPr bwMode="auto">
        <a:xfrm flipV="1">
          <a:off x="4114800" y="139350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66675</xdr:rowOff>
    </xdr:from>
    <xdr:to>
      <xdr:col>8</xdr:col>
      <xdr:colOff>314325</xdr:colOff>
      <xdr:row>82</xdr:row>
      <xdr:rowOff>104775</xdr:rowOff>
    </xdr:to>
    <xdr:sp macro="" textlink="">
      <xdr:nvSpPr>
        <xdr:cNvPr id="10433" name="人件費・物件費等の状況平均値テキスト"/>
        <xdr:cNvSpPr txBox="1">
          <a:spLocks noChangeArrowheads="1"/>
        </xdr:cNvSpPr>
      </xdr:nvSpPr>
      <xdr:spPr bwMode="auto">
        <a:xfrm>
          <a:off x="5038725" y="13954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149,307</a:t>
          </a:r>
        </a:p>
      </xdr:txBody>
    </xdr:sp>
    <xdr:clientData/>
  </xdr:twoCellAnchor>
  <xdr:twoCellAnchor>
    <xdr:from>
      <xdr:col>7</xdr:col>
      <xdr:colOff>104775</xdr:colOff>
      <xdr:row>81</xdr:row>
      <xdr:rowOff>66675</xdr:rowOff>
    </xdr:from>
    <xdr:to>
      <xdr:col>7</xdr:col>
      <xdr:colOff>200025</xdr:colOff>
      <xdr:row>81</xdr:row>
      <xdr:rowOff>161925</xdr:rowOff>
    </xdr:to>
    <xdr:sp macro="" textlink="">
      <xdr:nvSpPr>
        <xdr:cNvPr id="187527" name="AutoShape 194"/>
        <xdr:cNvSpPr>
          <a:spLocks noChangeArrowheads="1"/>
        </xdr:cNvSpPr>
      </xdr:nvSpPr>
      <xdr:spPr bwMode="auto">
        <a:xfrm>
          <a:off x="4905375" y="139541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47625</xdr:rowOff>
    </xdr:from>
    <xdr:to>
      <xdr:col>6</xdr:col>
      <xdr:colOff>0</xdr:colOff>
      <xdr:row>81</xdr:row>
      <xdr:rowOff>57150</xdr:rowOff>
    </xdr:to>
    <xdr:sp macro="" textlink="">
      <xdr:nvSpPr>
        <xdr:cNvPr id="187528" name="Line 195"/>
        <xdr:cNvSpPr>
          <a:spLocks noChangeShapeType="1"/>
        </xdr:cNvSpPr>
      </xdr:nvSpPr>
      <xdr:spPr bwMode="auto">
        <a:xfrm>
          <a:off x="3228975" y="139350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76200</xdr:rowOff>
    </xdr:from>
    <xdr:to>
      <xdr:col>6</xdr:col>
      <xdr:colOff>47625</xdr:colOff>
      <xdr:row>82</xdr:row>
      <xdr:rowOff>0</xdr:rowOff>
    </xdr:to>
    <xdr:sp macro="" textlink="">
      <xdr:nvSpPr>
        <xdr:cNvPr id="187529" name="AutoShape 196"/>
        <xdr:cNvSpPr>
          <a:spLocks noChangeArrowheads="1"/>
        </xdr:cNvSpPr>
      </xdr:nvSpPr>
      <xdr:spPr bwMode="auto">
        <a:xfrm>
          <a:off x="4067175" y="1396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19050</xdr:rowOff>
    </xdr:from>
    <xdr:to>
      <xdr:col>6</xdr:col>
      <xdr:colOff>352425</xdr:colOff>
      <xdr:row>83</xdr:row>
      <xdr:rowOff>57150</xdr:rowOff>
    </xdr:to>
    <xdr:sp macro="" textlink="">
      <xdr:nvSpPr>
        <xdr:cNvPr id="10437" name="Text Box 197"/>
        <xdr:cNvSpPr txBox="1">
          <a:spLocks noChangeArrowheads="1"/>
        </xdr:cNvSpPr>
      </xdr:nvSpPr>
      <xdr:spPr bwMode="auto">
        <a:xfrm>
          <a:off x="3733800" y="14077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156,997</a:t>
          </a:r>
        </a:p>
      </xdr:txBody>
    </xdr:sp>
    <xdr:clientData/>
  </xdr:twoCellAnchor>
  <xdr:twoCellAnchor>
    <xdr:from>
      <xdr:col>3</xdr:col>
      <xdr:colOff>276225</xdr:colOff>
      <xdr:row>81</xdr:row>
      <xdr:rowOff>47625</xdr:rowOff>
    </xdr:from>
    <xdr:to>
      <xdr:col>4</xdr:col>
      <xdr:colOff>485775</xdr:colOff>
      <xdr:row>81</xdr:row>
      <xdr:rowOff>47625</xdr:rowOff>
    </xdr:to>
    <xdr:sp macro="" textlink="">
      <xdr:nvSpPr>
        <xdr:cNvPr id="187531" name="Line 198"/>
        <xdr:cNvSpPr>
          <a:spLocks noChangeShapeType="1"/>
        </xdr:cNvSpPr>
      </xdr:nvSpPr>
      <xdr:spPr bwMode="auto">
        <a:xfrm>
          <a:off x="2333625" y="139350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47625</xdr:rowOff>
    </xdr:from>
    <xdr:to>
      <xdr:col>4</xdr:col>
      <xdr:colOff>533400</xdr:colOff>
      <xdr:row>81</xdr:row>
      <xdr:rowOff>152400</xdr:rowOff>
    </xdr:to>
    <xdr:sp macro="" textlink="">
      <xdr:nvSpPr>
        <xdr:cNvPr id="187532" name="AutoShape 199"/>
        <xdr:cNvSpPr>
          <a:spLocks noChangeArrowheads="1"/>
        </xdr:cNvSpPr>
      </xdr:nvSpPr>
      <xdr:spPr bwMode="auto">
        <a:xfrm>
          <a:off x="3171825"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161925</xdr:rowOff>
    </xdr:from>
    <xdr:to>
      <xdr:col>5</xdr:col>
      <xdr:colOff>180975</xdr:colOff>
      <xdr:row>83</xdr:row>
      <xdr:rowOff>28575</xdr:rowOff>
    </xdr:to>
    <xdr:sp macro="" textlink="">
      <xdr:nvSpPr>
        <xdr:cNvPr id="10440" name="Text Box 200"/>
        <xdr:cNvSpPr txBox="1">
          <a:spLocks noChangeArrowheads="1"/>
        </xdr:cNvSpPr>
      </xdr:nvSpPr>
      <xdr:spPr bwMode="auto">
        <a:xfrm>
          <a:off x="2847975" y="1404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139,717</a:t>
          </a:r>
        </a:p>
      </xdr:txBody>
    </xdr:sp>
    <xdr:clientData/>
  </xdr:twoCellAnchor>
  <xdr:twoCellAnchor>
    <xdr:from>
      <xdr:col>2</xdr:col>
      <xdr:colOff>76200</xdr:colOff>
      <xdr:row>81</xdr:row>
      <xdr:rowOff>47625</xdr:rowOff>
    </xdr:from>
    <xdr:to>
      <xdr:col>3</xdr:col>
      <xdr:colOff>276225</xdr:colOff>
      <xdr:row>81</xdr:row>
      <xdr:rowOff>57150</xdr:rowOff>
    </xdr:to>
    <xdr:sp macro="" textlink="">
      <xdr:nvSpPr>
        <xdr:cNvPr id="187534" name="Line 201"/>
        <xdr:cNvSpPr>
          <a:spLocks noChangeShapeType="1"/>
        </xdr:cNvSpPr>
      </xdr:nvSpPr>
      <xdr:spPr bwMode="auto">
        <a:xfrm flipV="1">
          <a:off x="1447800" y="139350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47625</xdr:rowOff>
    </xdr:from>
    <xdr:to>
      <xdr:col>3</xdr:col>
      <xdr:colOff>333375</xdr:colOff>
      <xdr:row>81</xdr:row>
      <xdr:rowOff>152400</xdr:rowOff>
    </xdr:to>
    <xdr:sp macro="" textlink="">
      <xdr:nvSpPr>
        <xdr:cNvPr id="187535" name="AutoShape 202"/>
        <xdr:cNvSpPr>
          <a:spLocks noChangeArrowheads="1"/>
        </xdr:cNvSpPr>
      </xdr:nvSpPr>
      <xdr:spPr bwMode="auto">
        <a:xfrm>
          <a:off x="2286000"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161925</xdr:rowOff>
    </xdr:from>
    <xdr:to>
      <xdr:col>3</xdr:col>
      <xdr:colOff>657225</xdr:colOff>
      <xdr:row>83</xdr:row>
      <xdr:rowOff>28575</xdr:rowOff>
    </xdr:to>
    <xdr:sp macro="" textlink="">
      <xdr:nvSpPr>
        <xdr:cNvPr id="10443" name="Text Box 203"/>
        <xdr:cNvSpPr txBox="1">
          <a:spLocks noChangeArrowheads="1"/>
        </xdr:cNvSpPr>
      </xdr:nvSpPr>
      <xdr:spPr bwMode="auto">
        <a:xfrm>
          <a:off x="1952625" y="1404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138,484</a:t>
          </a:r>
        </a:p>
      </xdr:txBody>
    </xdr:sp>
    <xdr:clientData/>
  </xdr:twoCellAnchor>
  <xdr:twoCellAnchor>
    <xdr:from>
      <xdr:col>2</xdr:col>
      <xdr:colOff>28575</xdr:colOff>
      <xdr:row>81</xdr:row>
      <xdr:rowOff>38100</xdr:rowOff>
    </xdr:from>
    <xdr:to>
      <xdr:col>2</xdr:col>
      <xdr:colOff>123825</xdr:colOff>
      <xdr:row>81</xdr:row>
      <xdr:rowOff>142875</xdr:rowOff>
    </xdr:to>
    <xdr:sp macro="" textlink="">
      <xdr:nvSpPr>
        <xdr:cNvPr id="187537" name="AutoShape 204"/>
        <xdr:cNvSpPr>
          <a:spLocks noChangeArrowheads="1"/>
        </xdr:cNvSpPr>
      </xdr:nvSpPr>
      <xdr:spPr bwMode="auto">
        <a:xfrm>
          <a:off x="1400175" y="1392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152400</xdr:rowOff>
    </xdr:from>
    <xdr:to>
      <xdr:col>2</xdr:col>
      <xdr:colOff>457200</xdr:colOff>
      <xdr:row>83</xdr:row>
      <xdr:rowOff>19050</xdr:rowOff>
    </xdr:to>
    <xdr:sp macro="" textlink="">
      <xdr:nvSpPr>
        <xdr:cNvPr id="10445" name="Text Box 205"/>
        <xdr:cNvSpPr txBox="1">
          <a:spLocks noChangeArrowheads="1"/>
        </xdr:cNvSpPr>
      </xdr:nvSpPr>
      <xdr:spPr bwMode="auto">
        <a:xfrm>
          <a:off x="1066800" y="1403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132,816</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0</xdr:rowOff>
    </xdr:from>
    <xdr:to>
      <xdr:col>7</xdr:col>
      <xdr:colOff>200025</xdr:colOff>
      <xdr:row>81</xdr:row>
      <xdr:rowOff>104775</xdr:rowOff>
    </xdr:to>
    <xdr:sp macro="" textlink="">
      <xdr:nvSpPr>
        <xdr:cNvPr id="187544" name="Oval 211"/>
        <xdr:cNvSpPr>
          <a:spLocks noChangeArrowheads="1"/>
        </xdr:cNvSpPr>
      </xdr:nvSpPr>
      <xdr:spPr bwMode="auto">
        <a:xfrm>
          <a:off x="4905375" y="1388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123825</xdr:rowOff>
    </xdr:from>
    <xdr:to>
      <xdr:col>8</xdr:col>
      <xdr:colOff>314325</xdr:colOff>
      <xdr:row>81</xdr:row>
      <xdr:rowOff>161925</xdr:rowOff>
    </xdr:to>
    <xdr:sp macro="" textlink="">
      <xdr:nvSpPr>
        <xdr:cNvPr id="10452" name="人件費・物件費等の状況該当値テキスト"/>
        <xdr:cNvSpPr txBox="1">
          <a:spLocks noChangeArrowheads="1"/>
        </xdr:cNvSpPr>
      </xdr:nvSpPr>
      <xdr:spPr bwMode="auto">
        <a:xfrm>
          <a:off x="5038725" y="13839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102,832</a:t>
          </a:r>
        </a:p>
      </xdr:txBody>
    </xdr:sp>
    <xdr:clientData/>
  </xdr:twoCellAnchor>
  <xdr:twoCellAnchor>
    <xdr:from>
      <xdr:col>5</xdr:col>
      <xdr:colOff>638175</xdr:colOff>
      <xdr:row>81</xdr:row>
      <xdr:rowOff>0</xdr:rowOff>
    </xdr:from>
    <xdr:to>
      <xdr:col>6</xdr:col>
      <xdr:colOff>47625</xdr:colOff>
      <xdr:row>81</xdr:row>
      <xdr:rowOff>104775</xdr:rowOff>
    </xdr:to>
    <xdr:sp macro="" textlink="">
      <xdr:nvSpPr>
        <xdr:cNvPr id="187546" name="Oval 213"/>
        <xdr:cNvSpPr>
          <a:spLocks noChangeArrowheads="1"/>
        </xdr:cNvSpPr>
      </xdr:nvSpPr>
      <xdr:spPr bwMode="auto">
        <a:xfrm>
          <a:off x="4067175" y="1388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142875</xdr:rowOff>
    </xdr:from>
    <xdr:to>
      <xdr:col>6</xdr:col>
      <xdr:colOff>352425</xdr:colOff>
      <xdr:row>81</xdr:row>
      <xdr:rowOff>9525</xdr:rowOff>
    </xdr:to>
    <xdr:sp macro="" textlink="">
      <xdr:nvSpPr>
        <xdr:cNvPr id="10454" name="Text Box 214"/>
        <xdr:cNvSpPr txBox="1">
          <a:spLocks noChangeArrowheads="1"/>
        </xdr:cNvSpPr>
      </xdr:nvSpPr>
      <xdr:spPr bwMode="auto">
        <a:xfrm>
          <a:off x="3733800" y="13687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105,999</a:t>
          </a:r>
        </a:p>
      </xdr:txBody>
    </xdr:sp>
    <xdr:clientData/>
  </xdr:twoCellAnchor>
  <xdr:twoCellAnchor>
    <xdr:from>
      <xdr:col>4</xdr:col>
      <xdr:colOff>428625</xdr:colOff>
      <xdr:row>81</xdr:row>
      <xdr:rowOff>0</xdr:rowOff>
    </xdr:from>
    <xdr:to>
      <xdr:col>4</xdr:col>
      <xdr:colOff>533400</xdr:colOff>
      <xdr:row>81</xdr:row>
      <xdr:rowOff>104775</xdr:rowOff>
    </xdr:to>
    <xdr:sp macro="" textlink="">
      <xdr:nvSpPr>
        <xdr:cNvPr id="187548" name="Oval 215"/>
        <xdr:cNvSpPr>
          <a:spLocks noChangeArrowheads="1"/>
        </xdr:cNvSpPr>
      </xdr:nvSpPr>
      <xdr:spPr bwMode="auto">
        <a:xfrm>
          <a:off x="3171825" y="1388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142875</xdr:rowOff>
    </xdr:from>
    <xdr:to>
      <xdr:col>5</xdr:col>
      <xdr:colOff>180975</xdr:colOff>
      <xdr:row>81</xdr:row>
      <xdr:rowOff>9525</xdr:rowOff>
    </xdr:to>
    <xdr:sp macro="" textlink="">
      <xdr:nvSpPr>
        <xdr:cNvPr id="10456" name="Text Box 216"/>
        <xdr:cNvSpPr txBox="1">
          <a:spLocks noChangeArrowheads="1"/>
        </xdr:cNvSpPr>
      </xdr:nvSpPr>
      <xdr:spPr bwMode="auto">
        <a:xfrm>
          <a:off x="2847975" y="13687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102,821</a:t>
          </a:r>
        </a:p>
      </xdr:txBody>
    </xdr:sp>
    <xdr:clientData/>
  </xdr:twoCellAnchor>
  <xdr:twoCellAnchor>
    <xdr:from>
      <xdr:col>3</xdr:col>
      <xdr:colOff>228600</xdr:colOff>
      <xdr:row>81</xdr:row>
      <xdr:rowOff>0</xdr:rowOff>
    </xdr:from>
    <xdr:to>
      <xdr:col>3</xdr:col>
      <xdr:colOff>333375</xdr:colOff>
      <xdr:row>81</xdr:row>
      <xdr:rowOff>104775</xdr:rowOff>
    </xdr:to>
    <xdr:sp macro="" textlink="">
      <xdr:nvSpPr>
        <xdr:cNvPr id="187550" name="Oval 217"/>
        <xdr:cNvSpPr>
          <a:spLocks noChangeArrowheads="1"/>
        </xdr:cNvSpPr>
      </xdr:nvSpPr>
      <xdr:spPr bwMode="auto">
        <a:xfrm>
          <a:off x="2286000" y="1388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142875</xdr:rowOff>
    </xdr:from>
    <xdr:to>
      <xdr:col>3</xdr:col>
      <xdr:colOff>657225</xdr:colOff>
      <xdr:row>81</xdr:row>
      <xdr:rowOff>9525</xdr:rowOff>
    </xdr:to>
    <xdr:sp macro="" textlink="">
      <xdr:nvSpPr>
        <xdr:cNvPr id="10458" name="Text Box 218"/>
        <xdr:cNvSpPr txBox="1">
          <a:spLocks noChangeArrowheads="1"/>
        </xdr:cNvSpPr>
      </xdr:nvSpPr>
      <xdr:spPr bwMode="auto">
        <a:xfrm>
          <a:off x="1952625" y="13687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102,071</a:t>
          </a:r>
        </a:p>
      </xdr:txBody>
    </xdr:sp>
    <xdr:clientData/>
  </xdr:twoCellAnchor>
  <xdr:twoCellAnchor>
    <xdr:from>
      <xdr:col>2</xdr:col>
      <xdr:colOff>28575</xdr:colOff>
      <xdr:row>81</xdr:row>
      <xdr:rowOff>0</xdr:rowOff>
    </xdr:from>
    <xdr:to>
      <xdr:col>2</xdr:col>
      <xdr:colOff>123825</xdr:colOff>
      <xdr:row>81</xdr:row>
      <xdr:rowOff>104775</xdr:rowOff>
    </xdr:to>
    <xdr:sp macro="" textlink="">
      <xdr:nvSpPr>
        <xdr:cNvPr id="187552" name="Oval 219"/>
        <xdr:cNvSpPr>
          <a:spLocks noChangeArrowheads="1"/>
        </xdr:cNvSpPr>
      </xdr:nvSpPr>
      <xdr:spPr bwMode="auto">
        <a:xfrm>
          <a:off x="1400175" y="1388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142875</xdr:rowOff>
    </xdr:from>
    <xdr:to>
      <xdr:col>2</xdr:col>
      <xdr:colOff>457200</xdr:colOff>
      <xdr:row>81</xdr:row>
      <xdr:rowOff>9525</xdr:rowOff>
    </xdr:to>
    <xdr:sp macro="" textlink="">
      <xdr:nvSpPr>
        <xdr:cNvPr id="10460" name="Text Box 220"/>
        <xdr:cNvSpPr txBox="1">
          <a:spLocks noChangeArrowheads="1"/>
        </xdr:cNvSpPr>
      </xdr:nvSpPr>
      <xdr:spPr bwMode="auto">
        <a:xfrm>
          <a:off x="1066800" y="13687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105,729</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[105.5]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99/172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87563"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87564" name="Rectangle 231"/>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lnSpc>
              <a:spcPts val="1300"/>
            </a:lnSpc>
          </a:pPr>
          <a:r>
            <a:rPr lang="ja-JP" altLang="ja-JP" sz="1200" b="0" i="0" baseline="0">
              <a:latin typeface="+mj-ea"/>
              <a:ea typeface="+mj-ea"/>
              <a:cs typeface="+mn-cs"/>
            </a:rPr>
            <a:t>　前年度より増加しているが、</a:t>
          </a:r>
          <a:r>
            <a:rPr lang="ja-JP" altLang="ja-JP" sz="1200">
              <a:latin typeface="+mj-ea"/>
              <a:ea typeface="+mj-ea"/>
              <a:cs typeface="+mn-cs"/>
            </a:rPr>
            <a:t>国家公務員の時限的（</a:t>
          </a:r>
          <a:r>
            <a:rPr lang="en-US" altLang="ja-JP" sz="1200">
              <a:latin typeface="+mj-ea"/>
              <a:ea typeface="+mj-ea"/>
              <a:cs typeface="+mn-cs"/>
            </a:rPr>
            <a:t>2</a:t>
          </a:r>
          <a:r>
            <a:rPr lang="ja-JP" altLang="ja-JP" sz="1200">
              <a:latin typeface="+mj-ea"/>
              <a:ea typeface="+mj-ea"/>
              <a:cs typeface="+mn-cs"/>
            </a:rPr>
            <a:t>年間）な給与改定特例法による措置が無いとした場合</a:t>
          </a:r>
          <a:r>
            <a:rPr lang="en-US" altLang="ja-JP" sz="1200" b="0" i="0" baseline="0">
              <a:latin typeface="+mj-ea"/>
              <a:ea typeface="+mj-ea"/>
              <a:cs typeface="+mn-cs"/>
            </a:rPr>
            <a:t>97.5</a:t>
          </a:r>
          <a:r>
            <a:rPr lang="ja-JP" altLang="ja-JP" sz="1200" b="0" i="0" baseline="0">
              <a:latin typeface="+mj-ea"/>
              <a:ea typeface="+mj-ea"/>
              <a:cs typeface="+mn-cs"/>
            </a:rPr>
            <a:t>となっている。引き続き給与水準の適正化に努める。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87567"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87569" name="Line 236"/>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7" name="Text Box 237"/>
        <xdr:cNvSpPr txBox="1">
          <a:spLocks noChangeArrowheads="1"/>
        </xdr:cNvSpPr>
      </xdr:nvSpPr>
      <xdr:spPr bwMode="auto">
        <a:xfrm>
          <a:off x="12068175"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87571" name="Line 238"/>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9" name="Text Box 239"/>
        <xdr:cNvSpPr txBox="1">
          <a:spLocks noChangeArrowheads="1"/>
        </xdr:cNvSpPr>
      </xdr:nvSpPr>
      <xdr:spPr bwMode="auto">
        <a:xfrm>
          <a:off x="12068175"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87573" name="Line 240"/>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1" name="Text Box 241"/>
        <xdr:cNvSpPr txBox="1">
          <a:spLocks noChangeArrowheads="1"/>
        </xdr:cNvSpPr>
      </xdr:nvSpPr>
      <xdr:spPr bwMode="auto">
        <a:xfrm>
          <a:off x="12068175"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87575" name="Line 242"/>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3" name="Text Box 243"/>
        <xdr:cNvSpPr txBox="1">
          <a:spLocks noChangeArrowheads="1"/>
        </xdr:cNvSpPr>
      </xdr:nvSpPr>
      <xdr:spPr bwMode="auto">
        <a:xfrm>
          <a:off x="12068175"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87577"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8757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142875</xdr:rowOff>
    </xdr:from>
    <xdr:to>
      <xdr:col>24</xdr:col>
      <xdr:colOff>561975</xdr:colOff>
      <xdr:row>89</xdr:row>
      <xdr:rowOff>114300</xdr:rowOff>
    </xdr:to>
    <xdr:sp macro="" textlink="">
      <xdr:nvSpPr>
        <xdr:cNvPr id="187580" name="Line 247"/>
        <xdr:cNvSpPr>
          <a:spLocks noChangeShapeType="1"/>
        </xdr:cNvSpPr>
      </xdr:nvSpPr>
      <xdr:spPr bwMode="auto">
        <a:xfrm flipV="1">
          <a:off x="17021175" y="1403032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114300</xdr:rowOff>
    </xdr:from>
    <xdr:to>
      <xdr:col>26</xdr:col>
      <xdr:colOff>38100</xdr:colOff>
      <xdr:row>90</xdr:row>
      <xdr:rowOff>152400</xdr:rowOff>
    </xdr:to>
    <xdr:sp macro="" textlink="">
      <xdr:nvSpPr>
        <xdr:cNvPr id="10488" name="給与水準   （国との比較）最小値テキスト"/>
        <xdr:cNvSpPr txBox="1">
          <a:spLocks noChangeArrowheads="1"/>
        </xdr:cNvSpPr>
      </xdr:nvSpPr>
      <xdr:spPr bwMode="auto">
        <a:xfrm>
          <a:off x="17106900" y="15373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110.9</a:t>
          </a:r>
        </a:p>
      </xdr:txBody>
    </xdr:sp>
    <xdr:clientData/>
  </xdr:twoCellAnchor>
  <xdr:twoCellAnchor>
    <xdr:from>
      <xdr:col>24</xdr:col>
      <xdr:colOff>466725</xdr:colOff>
      <xdr:row>89</xdr:row>
      <xdr:rowOff>114300</xdr:rowOff>
    </xdr:from>
    <xdr:to>
      <xdr:col>24</xdr:col>
      <xdr:colOff>647700</xdr:colOff>
      <xdr:row>89</xdr:row>
      <xdr:rowOff>114300</xdr:rowOff>
    </xdr:to>
    <xdr:sp macro="" textlink="">
      <xdr:nvSpPr>
        <xdr:cNvPr id="187582" name="Line 249"/>
        <xdr:cNvSpPr>
          <a:spLocks noChangeShapeType="1"/>
        </xdr:cNvSpPr>
      </xdr:nvSpPr>
      <xdr:spPr bwMode="auto">
        <a:xfrm>
          <a:off x="16925925" y="15373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85725</xdr:rowOff>
    </xdr:from>
    <xdr:to>
      <xdr:col>26</xdr:col>
      <xdr:colOff>38100</xdr:colOff>
      <xdr:row>81</xdr:row>
      <xdr:rowOff>123825</xdr:rowOff>
    </xdr:to>
    <xdr:sp macro="" textlink="">
      <xdr:nvSpPr>
        <xdr:cNvPr id="10490" name="給与水準   （国との比較）最大値テキスト"/>
        <xdr:cNvSpPr txBox="1">
          <a:spLocks noChangeArrowheads="1"/>
        </xdr:cNvSpPr>
      </xdr:nvSpPr>
      <xdr:spPr bwMode="auto">
        <a:xfrm>
          <a:off x="17106900" y="1380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83.1</a:t>
          </a:r>
        </a:p>
      </xdr:txBody>
    </xdr:sp>
    <xdr:clientData/>
  </xdr:twoCellAnchor>
  <xdr:twoCellAnchor>
    <xdr:from>
      <xdr:col>24</xdr:col>
      <xdr:colOff>466725</xdr:colOff>
      <xdr:row>81</xdr:row>
      <xdr:rowOff>142875</xdr:rowOff>
    </xdr:from>
    <xdr:to>
      <xdr:col>24</xdr:col>
      <xdr:colOff>647700</xdr:colOff>
      <xdr:row>81</xdr:row>
      <xdr:rowOff>142875</xdr:rowOff>
    </xdr:to>
    <xdr:sp macro="" textlink="">
      <xdr:nvSpPr>
        <xdr:cNvPr id="187584" name="Line 251"/>
        <xdr:cNvSpPr>
          <a:spLocks noChangeShapeType="1"/>
        </xdr:cNvSpPr>
      </xdr:nvSpPr>
      <xdr:spPr bwMode="auto">
        <a:xfrm>
          <a:off x="16925925" y="14030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88</xdr:row>
      <xdr:rowOff>19050</xdr:rowOff>
    </xdr:from>
    <xdr:to>
      <xdr:col>24</xdr:col>
      <xdr:colOff>561975</xdr:colOff>
      <xdr:row>88</xdr:row>
      <xdr:rowOff>28575</xdr:rowOff>
    </xdr:to>
    <xdr:sp macro="" textlink="">
      <xdr:nvSpPr>
        <xdr:cNvPr id="187585" name="Line 252"/>
        <xdr:cNvSpPr>
          <a:spLocks noChangeShapeType="1"/>
        </xdr:cNvSpPr>
      </xdr:nvSpPr>
      <xdr:spPr bwMode="auto">
        <a:xfrm>
          <a:off x="16182975" y="151066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142875</xdr:rowOff>
    </xdr:from>
    <xdr:to>
      <xdr:col>26</xdr:col>
      <xdr:colOff>38100</xdr:colOff>
      <xdr:row>88</xdr:row>
      <xdr:rowOff>9525</xdr:rowOff>
    </xdr:to>
    <xdr:sp macro="" textlink="">
      <xdr:nvSpPr>
        <xdr:cNvPr id="10493" name="給与水準   （国との比較）平均値テキスト"/>
        <xdr:cNvSpPr txBox="1">
          <a:spLocks noChangeArrowheads="1"/>
        </xdr:cNvSpPr>
      </xdr:nvSpPr>
      <xdr:spPr bwMode="auto">
        <a:xfrm>
          <a:off x="17106900" y="14887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104.6</a:t>
          </a:r>
        </a:p>
      </xdr:txBody>
    </xdr:sp>
    <xdr:clientData/>
  </xdr:twoCellAnchor>
  <xdr:twoCellAnchor>
    <xdr:from>
      <xdr:col>24</xdr:col>
      <xdr:colOff>504825</xdr:colOff>
      <xdr:row>87</xdr:row>
      <xdr:rowOff>104775</xdr:rowOff>
    </xdr:from>
    <xdr:to>
      <xdr:col>24</xdr:col>
      <xdr:colOff>609600</xdr:colOff>
      <xdr:row>88</xdr:row>
      <xdr:rowOff>28575</xdr:rowOff>
    </xdr:to>
    <xdr:sp macro="" textlink="">
      <xdr:nvSpPr>
        <xdr:cNvPr id="187587" name="AutoShape 254"/>
        <xdr:cNvSpPr>
          <a:spLocks noChangeArrowheads="1"/>
        </xdr:cNvSpPr>
      </xdr:nvSpPr>
      <xdr:spPr bwMode="auto">
        <a:xfrm>
          <a:off x="16964025" y="15020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161925</xdr:rowOff>
    </xdr:from>
    <xdr:to>
      <xdr:col>23</xdr:col>
      <xdr:colOff>409575</xdr:colOff>
      <xdr:row>88</xdr:row>
      <xdr:rowOff>19050</xdr:rowOff>
    </xdr:to>
    <xdr:sp macro="" textlink="">
      <xdr:nvSpPr>
        <xdr:cNvPr id="187588" name="Line 255"/>
        <xdr:cNvSpPr>
          <a:spLocks noChangeShapeType="1"/>
        </xdr:cNvSpPr>
      </xdr:nvSpPr>
      <xdr:spPr bwMode="auto">
        <a:xfrm>
          <a:off x="15287625" y="14735175"/>
          <a:ext cx="895350" cy="3714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104775</xdr:rowOff>
    </xdr:from>
    <xdr:to>
      <xdr:col>23</xdr:col>
      <xdr:colOff>457200</xdr:colOff>
      <xdr:row>88</xdr:row>
      <xdr:rowOff>38100</xdr:rowOff>
    </xdr:to>
    <xdr:sp macro="" textlink="">
      <xdr:nvSpPr>
        <xdr:cNvPr id="187589" name="AutoShape 256"/>
        <xdr:cNvSpPr>
          <a:spLocks noChangeArrowheads="1"/>
        </xdr:cNvSpPr>
      </xdr:nvSpPr>
      <xdr:spPr bwMode="auto">
        <a:xfrm>
          <a:off x="16125825" y="15020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76200</xdr:rowOff>
    </xdr:from>
    <xdr:to>
      <xdr:col>24</xdr:col>
      <xdr:colOff>76200</xdr:colOff>
      <xdr:row>87</xdr:row>
      <xdr:rowOff>114300</xdr:rowOff>
    </xdr:to>
    <xdr:sp macro="" textlink="">
      <xdr:nvSpPr>
        <xdr:cNvPr id="10497" name="Text Box 257"/>
        <xdr:cNvSpPr txBox="1">
          <a:spLocks noChangeArrowheads="1"/>
        </xdr:cNvSpPr>
      </xdr:nvSpPr>
      <xdr:spPr bwMode="auto">
        <a:xfrm>
          <a:off x="15801975" y="14820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104.7</a:t>
          </a:r>
        </a:p>
      </xdr:txBody>
    </xdr:sp>
    <xdr:clientData/>
  </xdr:twoCellAnchor>
  <xdr:twoCellAnchor>
    <xdr:from>
      <xdr:col>21</xdr:col>
      <xdr:colOff>0</xdr:colOff>
      <xdr:row>85</xdr:row>
      <xdr:rowOff>133350</xdr:rowOff>
    </xdr:from>
    <xdr:to>
      <xdr:col>22</xdr:col>
      <xdr:colOff>200025</xdr:colOff>
      <xdr:row>85</xdr:row>
      <xdr:rowOff>161925</xdr:rowOff>
    </xdr:to>
    <xdr:sp macro="" textlink="">
      <xdr:nvSpPr>
        <xdr:cNvPr id="187591" name="Line 258"/>
        <xdr:cNvSpPr>
          <a:spLocks noChangeShapeType="1"/>
        </xdr:cNvSpPr>
      </xdr:nvSpPr>
      <xdr:spPr bwMode="auto">
        <a:xfrm>
          <a:off x="14401800" y="147066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85</xdr:row>
      <xdr:rowOff>66675</xdr:rowOff>
    </xdr:from>
    <xdr:to>
      <xdr:col>22</xdr:col>
      <xdr:colOff>257175</xdr:colOff>
      <xdr:row>85</xdr:row>
      <xdr:rowOff>161925</xdr:rowOff>
    </xdr:to>
    <xdr:sp macro="" textlink="">
      <xdr:nvSpPr>
        <xdr:cNvPr id="187592" name="AutoShape 259"/>
        <xdr:cNvSpPr>
          <a:spLocks noChangeArrowheads="1"/>
        </xdr:cNvSpPr>
      </xdr:nvSpPr>
      <xdr:spPr bwMode="auto">
        <a:xfrm>
          <a:off x="15240000" y="14639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28575</xdr:rowOff>
    </xdr:from>
    <xdr:to>
      <xdr:col>22</xdr:col>
      <xdr:colOff>581025</xdr:colOff>
      <xdr:row>85</xdr:row>
      <xdr:rowOff>66675</xdr:rowOff>
    </xdr:to>
    <xdr:sp macro="" textlink="">
      <xdr:nvSpPr>
        <xdr:cNvPr id="10500" name="Text Box 260"/>
        <xdr:cNvSpPr txBox="1">
          <a:spLocks noChangeArrowheads="1"/>
        </xdr:cNvSpPr>
      </xdr:nvSpPr>
      <xdr:spPr bwMode="auto">
        <a:xfrm>
          <a:off x="14906625" y="1443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96.7</a:t>
          </a:r>
        </a:p>
      </xdr:txBody>
    </xdr:sp>
    <xdr:clientData/>
  </xdr:twoCellAnchor>
  <xdr:twoCellAnchor>
    <xdr:from>
      <xdr:col>19</xdr:col>
      <xdr:colOff>485775</xdr:colOff>
      <xdr:row>85</xdr:row>
      <xdr:rowOff>133350</xdr:rowOff>
    </xdr:from>
    <xdr:to>
      <xdr:col>21</xdr:col>
      <xdr:colOff>0</xdr:colOff>
      <xdr:row>85</xdr:row>
      <xdr:rowOff>142875</xdr:rowOff>
    </xdr:to>
    <xdr:sp macro="" textlink="">
      <xdr:nvSpPr>
        <xdr:cNvPr id="187594" name="Line 261"/>
        <xdr:cNvSpPr>
          <a:spLocks noChangeShapeType="1"/>
        </xdr:cNvSpPr>
      </xdr:nvSpPr>
      <xdr:spPr bwMode="auto">
        <a:xfrm flipV="1">
          <a:off x="13515975" y="14706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85</xdr:row>
      <xdr:rowOff>38100</xdr:rowOff>
    </xdr:from>
    <xdr:to>
      <xdr:col>21</xdr:col>
      <xdr:colOff>47625</xdr:colOff>
      <xdr:row>85</xdr:row>
      <xdr:rowOff>142875</xdr:rowOff>
    </xdr:to>
    <xdr:sp macro="" textlink="">
      <xdr:nvSpPr>
        <xdr:cNvPr id="187595" name="AutoShape 262"/>
        <xdr:cNvSpPr>
          <a:spLocks noChangeArrowheads="1"/>
        </xdr:cNvSpPr>
      </xdr:nvSpPr>
      <xdr:spPr bwMode="auto">
        <a:xfrm>
          <a:off x="14354175" y="14611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84</xdr:row>
      <xdr:rowOff>9525</xdr:rowOff>
    </xdr:from>
    <xdr:to>
      <xdr:col>21</xdr:col>
      <xdr:colOff>381000</xdr:colOff>
      <xdr:row>85</xdr:row>
      <xdr:rowOff>47625</xdr:rowOff>
    </xdr:to>
    <xdr:sp macro="" textlink="">
      <xdr:nvSpPr>
        <xdr:cNvPr id="10503" name="Text Box 263"/>
        <xdr:cNvSpPr txBox="1">
          <a:spLocks noChangeArrowheads="1"/>
        </xdr:cNvSpPr>
      </xdr:nvSpPr>
      <xdr:spPr bwMode="auto">
        <a:xfrm>
          <a:off x="14020800" y="14411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a:t>
          </a:r>
        </a:p>
      </xdr:txBody>
    </xdr:sp>
    <xdr:clientData/>
  </xdr:twoCellAnchor>
  <xdr:twoCellAnchor>
    <xdr:from>
      <xdr:col>19</xdr:col>
      <xdr:colOff>428625</xdr:colOff>
      <xdr:row>85</xdr:row>
      <xdr:rowOff>9525</xdr:rowOff>
    </xdr:from>
    <xdr:to>
      <xdr:col>19</xdr:col>
      <xdr:colOff>533400</xdr:colOff>
      <xdr:row>85</xdr:row>
      <xdr:rowOff>114300</xdr:rowOff>
    </xdr:to>
    <xdr:sp macro="" textlink="">
      <xdr:nvSpPr>
        <xdr:cNvPr id="187597" name="AutoShape 264"/>
        <xdr:cNvSpPr>
          <a:spLocks noChangeArrowheads="1"/>
        </xdr:cNvSpPr>
      </xdr:nvSpPr>
      <xdr:spPr bwMode="auto">
        <a:xfrm>
          <a:off x="13458825" y="14582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152400</xdr:rowOff>
    </xdr:from>
    <xdr:to>
      <xdr:col>20</xdr:col>
      <xdr:colOff>180975</xdr:colOff>
      <xdr:row>85</xdr:row>
      <xdr:rowOff>19050</xdr:rowOff>
    </xdr:to>
    <xdr:sp macro="" textlink="">
      <xdr:nvSpPr>
        <xdr:cNvPr id="10505" name="Text Box 265"/>
        <xdr:cNvSpPr txBox="1">
          <a:spLocks noChangeArrowheads="1"/>
        </xdr:cNvSpPr>
      </xdr:nvSpPr>
      <xdr:spPr bwMode="auto">
        <a:xfrm>
          <a:off x="13134975" y="14382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142875</xdr:rowOff>
    </xdr:from>
    <xdr:to>
      <xdr:col>24</xdr:col>
      <xdr:colOff>609600</xdr:colOff>
      <xdr:row>88</xdr:row>
      <xdr:rowOff>76200</xdr:rowOff>
    </xdr:to>
    <xdr:sp macro="" textlink="">
      <xdr:nvSpPr>
        <xdr:cNvPr id="187604" name="Oval 271"/>
        <xdr:cNvSpPr>
          <a:spLocks noChangeArrowheads="1"/>
        </xdr:cNvSpPr>
      </xdr:nvSpPr>
      <xdr:spPr bwMode="auto">
        <a:xfrm>
          <a:off x="16964025" y="15059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142875</xdr:rowOff>
    </xdr:from>
    <xdr:to>
      <xdr:col>26</xdr:col>
      <xdr:colOff>38100</xdr:colOff>
      <xdr:row>89</xdr:row>
      <xdr:rowOff>9525</xdr:rowOff>
    </xdr:to>
    <xdr:sp macro="" textlink="">
      <xdr:nvSpPr>
        <xdr:cNvPr id="10512" name="給与水準   （国との比較）該当値テキスト"/>
        <xdr:cNvSpPr txBox="1">
          <a:spLocks noChangeArrowheads="1"/>
        </xdr:cNvSpPr>
      </xdr:nvSpPr>
      <xdr:spPr bwMode="auto">
        <a:xfrm>
          <a:off x="17106900" y="15059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105.5</a:t>
          </a:r>
        </a:p>
      </xdr:txBody>
    </xdr:sp>
    <xdr:clientData/>
  </xdr:twoCellAnchor>
  <xdr:twoCellAnchor>
    <xdr:from>
      <xdr:col>23</xdr:col>
      <xdr:colOff>352425</xdr:colOff>
      <xdr:row>87</xdr:row>
      <xdr:rowOff>133350</xdr:rowOff>
    </xdr:from>
    <xdr:to>
      <xdr:col>23</xdr:col>
      <xdr:colOff>457200</xdr:colOff>
      <xdr:row>88</xdr:row>
      <xdr:rowOff>66675</xdr:rowOff>
    </xdr:to>
    <xdr:sp macro="" textlink="">
      <xdr:nvSpPr>
        <xdr:cNvPr id="187606" name="Oval 273"/>
        <xdr:cNvSpPr>
          <a:spLocks noChangeArrowheads="1"/>
        </xdr:cNvSpPr>
      </xdr:nvSpPr>
      <xdr:spPr bwMode="auto">
        <a:xfrm>
          <a:off x="16125825" y="1504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88</xdr:row>
      <xdr:rowOff>76200</xdr:rowOff>
    </xdr:from>
    <xdr:to>
      <xdr:col>24</xdr:col>
      <xdr:colOff>76200</xdr:colOff>
      <xdr:row>89</xdr:row>
      <xdr:rowOff>114300</xdr:rowOff>
    </xdr:to>
    <xdr:sp macro="" textlink="">
      <xdr:nvSpPr>
        <xdr:cNvPr id="10514" name="Text Box 274"/>
        <xdr:cNvSpPr txBox="1">
          <a:spLocks noChangeArrowheads="1"/>
        </xdr:cNvSpPr>
      </xdr:nvSpPr>
      <xdr:spPr bwMode="auto">
        <a:xfrm>
          <a:off x="15801975" y="15163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105.3</a:t>
          </a:r>
        </a:p>
      </xdr:txBody>
    </xdr:sp>
    <xdr:clientData/>
  </xdr:twoCellAnchor>
  <xdr:twoCellAnchor>
    <xdr:from>
      <xdr:col>22</xdr:col>
      <xdr:colOff>152400</xdr:colOff>
      <xdr:row>85</xdr:row>
      <xdr:rowOff>104775</xdr:rowOff>
    </xdr:from>
    <xdr:to>
      <xdr:col>22</xdr:col>
      <xdr:colOff>257175</xdr:colOff>
      <xdr:row>86</xdr:row>
      <xdr:rowOff>38100</xdr:rowOff>
    </xdr:to>
    <xdr:sp macro="" textlink="">
      <xdr:nvSpPr>
        <xdr:cNvPr id="187608" name="Oval 275"/>
        <xdr:cNvSpPr>
          <a:spLocks noChangeArrowheads="1"/>
        </xdr:cNvSpPr>
      </xdr:nvSpPr>
      <xdr:spPr bwMode="auto">
        <a:xfrm>
          <a:off x="15240000" y="14678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86</xdr:row>
      <xdr:rowOff>47625</xdr:rowOff>
    </xdr:from>
    <xdr:to>
      <xdr:col>22</xdr:col>
      <xdr:colOff>581025</xdr:colOff>
      <xdr:row>87</xdr:row>
      <xdr:rowOff>85725</xdr:rowOff>
    </xdr:to>
    <xdr:sp macro="" textlink="">
      <xdr:nvSpPr>
        <xdr:cNvPr id="10516" name="Text Box 276"/>
        <xdr:cNvSpPr txBox="1">
          <a:spLocks noChangeArrowheads="1"/>
        </xdr:cNvSpPr>
      </xdr:nvSpPr>
      <xdr:spPr bwMode="auto">
        <a:xfrm>
          <a:off x="14906625" y="14792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97.6</a:t>
          </a:r>
        </a:p>
      </xdr:txBody>
    </xdr:sp>
    <xdr:clientData/>
  </xdr:twoCellAnchor>
  <xdr:twoCellAnchor>
    <xdr:from>
      <xdr:col>20</xdr:col>
      <xdr:colOff>638175</xdr:colOff>
      <xdr:row>85</xdr:row>
      <xdr:rowOff>85725</xdr:rowOff>
    </xdr:from>
    <xdr:to>
      <xdr:col>21</xdr:col>
      <xdr:colOff>47625</xdr:colOff>
      <xdr:row>86</xdr:row>
      <xdr:rowOff>19050</xdr:rowOff>
    </xdr:to>
    <xdr:sp macro="" textlink="">
      <xdr:nvSpPr>
        <xdr:cNvPr id="187610" name="Oval 277"/>
        <xdr:cNvSpPr>
          <a:spLocks noChangeArrowheads="1"/>
        </xdr:cNvSpPr>
      </xdr:nvSpPr>
      <xdr:spPr bwMode="auto">
        <a:xfrm>
          <a:off x="14354175" y="1465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86</xdr:row>
      <xdr:rowOff>28575</xdr:rowOff>
    </xdr:from>
    <xdr:to>
      <xdr:col>21</xdr:col>
      <xdr:colOff>381000</xdr:colOff>
      <xdr:row>87</xdr:row>
      <xdr:rowOff>66675</xdr:rowOff>
    </xdr:to>
    <xdr:sp macro="" textlink="">
      <xdr:nvSpPr>
        <xdr:cNvPr id="10518" name="Text Box 278"/>
        <xdr:cNvSpPr txBox="1">
          <a:spLocks noChangeArrowheads="1"/>
        </xdr:cNvSpPr>
      </xdr:nvSpPr>
      <xdr:spPr bwMode="auto">
        <a:xfrm>
          <a:off x="14020800" y="14773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97.2</a:t>
          </a:r>
        </a:p>
      </xdr:txBody>
    </xdr:sp>
    <xdr:clientData/>
  </xdr:twoCellAnchor>
  <xdr:twoCellAnchor>
    <xdr:from>
      <xdr:col>19</xdr:col>
      <xdr:colOff>428625</xdr:colOff>
      <xdr:row>85</xdr:row>
      <xdr:rowOff>95250</xdr:rowOff>
    </xdr:from>
    <xdr:to>
      <xdr:col>19</xdr:col>
      <xdr:colOff>533400</xdr:colOff>
      <xdr:row>86</xdr:row>
      <xdr:rowOff>19050</xdr:rowOff>
    </xdr:to>
    <xdr:sp macro="" textlink="">
      <xdr:nvSpPr>
        <xdr:cNvPr id="187612" name="Oval 279"/>
        <xdr:cNvSpPr>
          <a:spLocks noChangeArrowheads="1"/>
        </xdr:cNvSpPr>
      </xdr:nvSpPr>
      <xdr:spPr bwMode="auto">
        <a:xfrm>
          <a:off x="13458825" y="14668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86</xdr:row>
      <xdr:rowOff>38100</xdr:rowOff>
    </xdr:from>
    <xdr:to>
      <xdr:col>20</xdr:col>
      <xdr:colOff>180975</xdr:colOff>
      <xdr:row>87</xdr:row>
      <xdr:rowOff>76200</xdr:rowOff>
    </xdr:to>
    <xdr:sp macro="" textlink="">
      <xdr:nvSpPr>
        <xdr:cNvPr id="10520" name="Text Box 280"/>
        <xdr:cNvSpPr txBox="1">
          <a:spLocks noChangeArrowheads="1"/>
        </xdr:cNvSpPr>
      </xdr:nvSpPr>
      <xdr:spPr bwMode="auto">
        <a:xfrm>
          <a:off x="13134975" y="14782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2" name="Text Box 282"/>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3" name="Text Box 283"/>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[6.61</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11/172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87623"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87624" name="Rectangle 291"/>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300"/>
            </a:lnSpc>
            <a:defRPr sz="1000"/>
          </a:pPr>
          <a:r>
            <a:rPr lang="ja-JP" altLang="ja-JP" sz="1200" b="0" i="0" baseline="0">
              <a:latin typeface="+mj-ea"/>
              <a:ea typeface="+mj-ea"/>
              <a:cs typeface="+mn-cs"/>
            </a:rPr>
            <a:t>　当市の定員適正化計画では、平成</a:t>
          </a:r>
          <a:r>
            <a:rPr lang="en-US" altLang="ja-JP" sz="1200" b="0" i="0" baseline="0">
              <a:latin typeface="+mj-ea"/>
              <a:ea typeface="+mj-ea"/>
              <a:cs typeface="+mn-cs"/>
            </a:rPr>
            <a:t>16</a:t>
          </a:r>
          <a:r>
            <a:rPr lang="ja-JP" altLang="ja-JP" sz="1200" b="0" i="0" baseline="0">
              <a:latin typeface="+mj-ea"/>
              <a:ea typeface="+mj-ea"/>
              <a:cs typeface="+mn-cs"/>
            </a:rPr>
            <a:t>年から平成</a:t>
          </a:r>
          <a:r>
            <a:rPr lang="en-US" altLang="ja-JP" sz="1200" b="0" i="0" baseline="0">
              <a:latin typeface="+mj-ea"/>
              <a:ea typeface="+mj-ea"/>
              <a:cs typeface="+mn-cs"/>
            </a:rPr>
            <a:t>22</a:t>
          </a:r>
          <a:r>
            <a:rPr lang="ja-JP" altLang="ja-JP" sz="1200" b="0" i="0" baseline="0">
              <a:latin typeface="+mj-ea"/>
              <a:ea typeface="+mj-ea"/>
              <a:cs typeface="+mn-cs"/>
            </a:rPr>
            <a:t>年までに職員数を</a:t>
          </a:r>
          <a:r>
            <a:rPr lang="en-US" altLang="ja-JP" sz="1200" b="0" i="0" baseline="0">
              <a:latin typeface="+mj-ea"/>
              <a:ea typeface="+mj-ea"/>
              <a:cs typeface="+mn-cs"/>
            </a:rPr>
            <a:t>405</a:t>
          </a:r>
          <a:r>
            <a:rPr lang="ja-JP" altLang="ja-JP" sz="1200" b="0" i="0" baseline="0">
              <a:latin typeface="+mj-ea"/>
              <a:ea typeface="+mj-ea"/>
              <a:cs typeface="+mn-cs"/>
            </a:rPr>
            <a:t>人から</a:t>
          </a:r>
          <a:r>
            <a:rPr lang="en-US" altLang="ja-JP" sz="1200" b="0" i="0" baseline="0">
              <a:latin typeface="+mj-ea"/>
              <a:ea typeface="+mj-ea"/>
              <a:cs typeface="+mn-cs"/>
            </a:rPr>
            <a:t>385</a:t>
          </a:r>
          <a:r>
            <a:rPr lang="ja-JP" altLang="ja-JP" sz="1200" b="0" i="0" baseline="0">
              <a:latin typeface="+mj-ea"/>
              <a:ea typeface="+mj-ea"/>
              <a:cs typeface="+mn-cs"/>
            </a:rPr>
            <a:t>人へ</a:t>
          </a:r>
          <a:r>
            <a:rPr lang="en-US" altLang="ja-JP" sz="1200" b="0" i="0" baseline="0">
              <a:latin typeface="+mj-ea"/>
              <a:ea typeface="+mj-ea"/>
              <a:cs typeface="+mn-cs"/>
            </a:rPr>
            <a:t>4.9</a:t>
          </a:r>
          <a:r>
            <a:rPr lang="ja-JP" altLang="ja-JP" sz="1200" b="0" i="0" baseline="0">
              <a:latin typeface="+mj-ea"/>
              <a:ea typeface="+mj-ea"/>
              <a:cs typeface="+mn-cs"/>
            </a:rPr>
            <a:t>％削減することを目標としていたが、平成</a:t>
          </a:r>
          <a:r>
            <a:rPr lang="en-US" altLang="ja-JP" sz="1200" b="0" i="0" baseline="0">
              <a:latin typeface="+mj-ea"/>
              <a:ea typeface="+mj-ea"/>
              <a:cs typeface="+mn-cs"/>
            </a:rPr>
            <a:t>25</a:t>
          </a:r>
          <a:r>
            <a:rPr lang="ja-JP" altLang="ja-JP" sz="1200" b="0" i="0" baseline="0">
              <a:latin typeface="+mj-ea"/>
              <a:ea typeface="+mj-ea"/>
              <a:cs typeface="+mn-cs"/>
            </a:rPr>
            <a:t>年４月１日には</a:t>
          </a:r>
          <a:r>
            <a:rPr lang="en-US" altLang="ja-JP" sz="1200" b="0" i="0" baseline="0">
              <a:solidFill>
                <a:sysClr val="windowText" lastClr="000000"/>
              </a:solidFill>
              <a:latin typeface="+mj-ea"/>
              <a:ea typeface="+mj-ea"/>
              <a:cs typeface="+mn-cs"/>
            </a:rPr>
            <a:t>335</a:t>
          </a:r>
          <a:r>
            <a:rPr lang="ja-JP" altLang="ja-JP" sz="1200" b="0" i="0" baseline="0">
              <a:solidFill>
                <a:sysClr val="windowText" lastClr="000000"/>
              </a:solidFill>
              <a:latin typeface="+mj-ea"/>
              <a:ea typeface="+mj-ea"/>
              <a:cs typeface="+mn-cs"/>
            </a:rPr>
            <a:t>人、</a:t>
          </a:r>
          <a:r>
            <a:rPr lang="en-US" altLang="ja-JP" sz="1200" b="0" i="0" baseline="0">
              <a:solidFill>
                <a:sysClr val="windowText" lastClr="000000"/>
              </a:solidFill>
              <a:latin typeface="+mj-ea"/>
              <a:ea typeface="+mj-ea"/>
              <a:cs typeface="+mn-cs"/>
            </a:rPr>
            <a:t>17.3</a:t>
          </a:r>
          <a:r>
            <a:rPr lang="ja-JP" altLang="ja-JP" sz="1200" b="0" i="0" baseline="0">
              <a:solidFill>
                <a:sysClr val="windowText" lastClr="000000"/>
              </a:solidFill>
              <a:latin typeface="+mj-ea"/>
              <a:ea typeface="+mj-ea"/>
              <a:cs typeface="+mn-cs"/>
            </a:rPr>
            <a:t>％</a:t>
          </a:r>
          <a:r>
            <a:rPr lang="ja-JP" altLang="ja-JP" sz="1200" b="0" i="0" baseline="0">
              <a:latin typeface="+mj-ea"/>
              <a:ea typeface="+mj-ea"/>
              <a:cs typeface="+mn-cs"/>
            </a:rPr>
            <a:t>の減となり計画を大きく上回る実績となっている。</a:t>
          </a:r>
          <a:endParaRPr lang="ja-JP" altLang="en-US" sz="1200" b="0" i="0" u="none" strike="noStrike" baseline="0">
            <a:solidFill>
              <a:srgbClr val="000000"/>
            </a:solidFill>
            <a:latin typeface="+mj-ea"/>
            <a:ea typeface="+mj-ea"/>
          </a:endParaRPr>
        </a:p>
      </xdr:txBody>
    </xdr:sp>
    <xdr:clientData/>
  </xdr:twoCellAnchor>
  <xdr:oneCellAnchor>
    <xdr:from>
      <xdr:col>18</xdr:col>
      <xdr:colOff>485775</xdr:colOff>
      <xdr:row>55</xdr:row>
      <xdr:rowOff>9525</xdr:rowOff>
    </xdr:from>
    <xdr:ext cx="183640" cy="151836"/>
    <xdr:sp macro="" textlink="">
      <xdr:nvSpPr>
        <xdr:cNvPr id="10534" name="Text Box 294"/>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87628"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87630" name="Line 297"/>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8" name="Text Box 298"/>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87632" name="Line 299"/>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0" name="Text Box 300"/>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87634" name="Line 301"/>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2" name="Text Box 302"/>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87636" name="Line 303"/>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4" name="Text Box 304"/>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87638" name="Line 305"/>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6" name="Text Box 306"/>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87640" name="Line 307"/>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8" name="Text Box 308"/>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87642" name="Line 30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8764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142875</xdr:rowOff>
    </xdr:from>
    <xdr:to>
      <xdr:col>24</xdr:col>
      <xdr:colOff>561975</xdr:colOff>
      <xdr:row>66</xdr:row>
      <xdr:rowOff>123825</xdr:rowOff>
    </xdr:to>
    <xdr:sp macro="" textlink="">
      <xdr:nvSpPr>
        <xdr:cNvPr id="187645" name="Line 312"/>
        <xdr:cNvSpPr>
          <a:spLocks noChangeShapeType="1"/>
        </xdr:cNvSpPr>
      </xdr:nvSpPr>
      <xdr:spPr bwMode="auto">
        <a:xfrm flipV="1">
          <a:off x="17021175" y="1008697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123825</xdr:rowOff>
    </xdr:from>
    <xdr:to>
      <xdr:col>26</xdr:col>
      <xdr:colOff>38100</xdr:colOff>
      <xdr:row>67</xdr:row>
      <xdr:rowOff>161925</xdr:rowOff>
    </xdr:to>
    <xdr:sp macro="" textlink="">
      <xdr:nvSpPr>
        <xdr:cNvPr id="10553" name="定員管理の状況最小値テキスト"/>
        <xdr:cNvSpPr txBox="1">
          <a:spLocks noChangeArrowheads="1"/>
        </xdr:cNvSpPr>
      </xdr:nvSpPr>
      <xdr:spPr bwMode="auto">
        <a:xfrm>
          <a:off x="17106900" y="11439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16.14</a:t>
          </a:r>
        </a:p>
      </xdr:txBody>
    </xdr:sp>
    <xdr:clientData/>
  </xdr:twoCellAnchor>
  <xdr:twoCellAnchor>
    <xdr:from>
      <xdr:col>24</xdr:col>
      <xdr:colOff>466725</xdr:colOff>
      <xdr:row>66</xdr:row>
      <xdr:rowOff>123825</xdr:rowOff>
    </xdr:from>
    <xdr:to>
      <xdr:col>24</xdr:col>
      <xdr:colOff>647700</xdr:colOff>
      <xdr:row>66</xdr:row>
      <xdr:rowOff>123825</xdr:rowOff>
    </xdr:to>
    <xdr:sp macro="" textlink="">
      <xdr:nvSpPr>
        <xdr:cNvPr id="187647" name="Line 314"/>
        <xdr:cNvSpPr>
          <a:spLocks noChangeShapeType="1"/>
        </xdr:cNvSpPr>
      </xdr:nvSpPr>
      <xdr:spPr bwMode="auto">
        <a:xfrm>
          <a:off x="16925925" y="11439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5" name="定員管理の状況最大値テキスト"/>
        <xdr:cNvSpPr txBox="1">
          <a:spLocks noChangeArrowheads="1"/>
        </xdr:cNvSpPr>
      </xdr:nvSpPr>
      <xdr:spPr bwMode="auto">
        <a:xfrm>
          <a:off x="17106900" y="9858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4.35</a:t>
          </a:r>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187649" name="Line 316"/>
        <xdr:cNvSpPr>
          <a:spLocks noChangeShapeType="1"/>
        </xdr:cNvSpPr>
      </xdr:nvSpPr>
      <xdr:spPr bwMode="auto">
        <a:xfrm>
          <a:off x="16925925" y="10086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57150</xdr:rowOff>
    </xdr:from>
    <xdr:to>
      <xdr:col>24</xdr:col>
      <xdr:colOff>561975</xdr:colOff>
      <xdr:row>60</xdr:row>
      <xdr:rowOff>76200</xdr:rowOff>
    </xdr:to>
    <xdr:sp macro="" textlink="">
      <xdr:nvSpPr>
        <xdr:cNvPr id="187650" name="Line 317"/>
        <xdr:cNvSpPr>
          <a:spLocks noChangeShapeType="1"/>
        </xdr:cNvSpPr>
      </xdr:nvSpPr>
      <xdr:spPr bwMode="auto">
        <a:xfrm flipV="1">
          <a:off x="16182975" y="103441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161925</xdr:rowOff>
    </xdr:from>
    <xdr:to>
      <xdr:col>26</xdr:col>
      <xdr:colOff>38100</xdr:colOff>
      <xdr:row>63</xdr:row>
      <xdr:rowOff>28575</xdr:rowOff>
    </xdr:to>
    <xdr:sp macro="" textlink="">
      <xdr:nvSpPr>
        <xdr:cNvPr id="10558" name="定員管理の状況平均値テキスト"/>
        <xdr:cNvSpPr txBox="1">
          <a:spLocks noChangeArrowheads="1"/>
        </xdr:cNvSpPr>
      </xdr:nvSpPr>
      <xdr:spPr bwMode="auto">
        <a:xfrm>
          <a:off x="17106900" y="10620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9.40</a:t>
          </a:r>
        </a:p>
      </xdr:txBody>
    </xdr:sp>
    <xdr:clientData/>
  </xdr:twoCellAnchor>
  <xdr:twoCellAnchor>
    <xdr:from>
      <xdr:col>24</xdr:col>
      <xdr:colOff>504825</xdr:colOff>
      <xdr:row>61</xdr:row>
      <xdr:rowOff>161925</xdr:rowOff>
    </xdr:from>
    <xdr:to>
      <xdr:col>24</xdr:col>
      <xdr:colOff>609600</xdr:colOff>
      <xdr:row>62</xdr:row>
      <xdr:rowOff>85725</xdr:rowOff>
    </xdr:to>
    <xdr:sp macro="" textlink="">
      <xdr:nvSpPr>
        <xdr:cNvPr id="187652" name="AutoShape 319"/>
        <xdr:cNvSpPr>
          <a:spLocks noChangeArrowheads="1"/>
        </xdr:cNvSpPr>
      </xdr:nvSpPr>
      <xdr:spPr bwMode="auto">
        <a:xfrm>
          <a:off x="16964025" y="106203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76200</xdr:rowOff>
    </xdr:from>
    <xdr:to>
      <xdr:col>23</xdr:col>
      <xdr:colOff>409575</xdr:colOff>
      <xdr:row>60</xdr:row>
      <xdr:rowOff>95250</xdr:rowOff>
    </xdr:to>
    <xdr:sp macro="" textlink="">
      <xdr:nvSpPr>
        <xdr:cNvPr id="187653" name="Line 320"/>
        <xdr:cNvSpPr>
          <a:spLocks noChangeShapeType="1"/>
        </xdr:cNvSpPr>
      </xdr:nvSpPr>
      <xdr:spPr bwMode="auto">
        <a:xfrm flipV="1">
          <a:off x="15287625" y="103632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0</xdr:rowOff>
    </xdr:from>
    <xdr:to>
      <xdr:col>23</xdr:col>
      <xdr:colOff>457200</xdr:colOff>
      <xdr:row>62</xdr:row>
      <xdr:rowOff>95250</xdr:rowOff>
    </xdr:to>
    <xdr:sp macro="" textlink="">
      <xdr:nvSpPr>
        <xdr:cNvPr id="187654" name="AutoShape 321"/>
        <xdr:cNvSpPr>
          <a:spLocks noChangeArrowheads="1"/>
        </xdr:cNvSpPr>
      </xdr:nvSpPr>
      <xdr:spPr bwMode="auto">
        <a:xfrm>
          <a:off x="16125825" y="10629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114300</xdr:rowOff>
    </xdr:from>
    <xdr:to>
      <xdr:col>24</xdr:col>
      <xdr:colOff>76200</xdr:colOff>
      <xdr:row>63</xdr:row>
      <xdr:rowOff>152400</xdr:rowOff>
    </xdr:to>
    <xdr:sp macro="" textlink="">
      <xdr:nvSpPr>
        <xdr:cNvPr id="10562" name="Text Box 322"/>
        <xdr:cNvSpPr txBox="1">
          <a:spLocks noChangeArrowheads="1"/>
        </xdr:cNvSpPr>
      </xdr:nvSpPr>
      <xdr:spPr bwMode="auto">
        <a:xfrm>
          <a:off x="15801975" y="10744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9.48</a:t>
          </a:r>
        </a:p>
      </xdr:txBody>
    </xdr:sp>
    <xdr:clientData/>
  </xdr:twoCellAnchor>
  <xdr:twoCellAnchor>
    <xdr:from>
      <xdr:col>21</xdr:col>
      <xdr:colOff>0</xdr:colOff>
      <xdr:row>60</xdr:row>
      <xdr:rowOff>95250</xdr:rowOff>
    </xdr:from>
    <xdr:to>
      <xdr:col>22</xdr:col>
      <xdr:colOff>200025</xdr:colOff>
      <xdr:row>60</xdr:row>
      <xdr:rowOff>95250</xdr:rowOff>
    </xdr:to>
    <xdr:sp macro="" textlink="">
      <xdr:nvSpPr>
        <xdr:cNvPr id="187656" name="Line 323"/>
        <xdr:cNvSpPr>
          <a:spLocks noChangeShapeType="1"/>
        </xdr:cNvSpPr>
      </xdr:nvSpPr>
      <xdr:spPr bwMode="auto">
        <a:xfrm>
          <a:off x="14401800" y="103822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0</xdr:rowOff>
    </xdr:from>
    <xdr:to>
      <xdr:col>22</xdr:col>
      <xdr:colOff>257175</xdr:colOff>
      <xdr:row>62</xdr:row>
      <xdr:rowOff>104775</xdr:rowOff>
    </xdr:to>
    <xdr:sp macro="" textlink="">
      <xdr:nvSpPr>
        <xdr:cNvPr id="187657" name="AutoShape 324"/>
        <xdr:cNvSpPr>
          <a:spLocks noChangeArrowheads="1"/>
        </xdr:cNvSpPr>
      </xdr:nvSpPr>
      <xdr:spPr bwMode="auto">
        <a:xfrm>
          <a:off x="15240000"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114300</xdr:rowOff>
    </xdr:from>
    <xdr:to>
      <xdr:col>22</xdr:col>
      <xdr:colOff>581025</xdr:colOff>
      <xdr:row>63</xdr:row>
      <xdr:rowOff>152400</xdr:rowOff>
    </xdr:to>
    <xdr:sp macro="" textlink="">
      <xdr:nvSpPr>
        <xdr:cNvPr id="10565" name="Text Box 325"/>
        <xdr:cNvSpPr txBox="1">
          <a:spLocks noChangeArrowheads="1"/>
        </xdr:cNvSpPr>
      </xdr:nvSpPr>
      <xdr:spPr bwMode="auto">
        <a:xfrm>
          <a:off x="14906625" y="1074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9.53</a:t>
          </a:r>
        </a:p>
      </xdr:txBody>
    </xdr:sp>
    <xdr:clientData/>
  </xdr:twoCellAnchor>
  <xdr:twoCellAnchor>
    <xdr:from>
      <xdr:col>19</xdr:col>
      <xdr:colOff>485775</xdr:colOff>
      <xdr:row>60</xdr:row>
      <xdr:rowOff>95250</xdr:rowOff>
    </xdr:from>
    <xdr:to>
      <xdr:col>21</xdr:col>
      <xdr:colOff>0</xdr:colOff>
      <xdr:row>60</xdr:row>
      <xdr:rowOff>114300</xdr:rowOff>
    </xdr:to>
    <xdr:sp macro="" textlink="">
      <xdr:nvSpPr>
        <xdr:cNvPr id="187659" name="Line 326"/>
        <xdr:cNvSpPr>
          <a:spLocks noChangeShapeType="1"/>
        </xdr:cNvSpPr>
      </xdr:nvSpPr>
      <xdr:spPr bwMode="auto">
        <a:xfrm flipV="1">
          <a:off x="13515975" y="103822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9525</xdr:rowOff>
    </xdr:from>
    <xdr:to>
      <xdr:col>21</xdr:col>
      <xdr:colOff>47625</xdr:colOff>
      <xdr:row>62</xdr:row>
      <xdr:rowOff>114300</xdr:rowOff>
    </xdr:to>
    <xdr:sp macro="" textlink="">
      <xdr:nvSpPr>
        <xdr:cNvPr id="187660" name="AutoShape 327"/>
        <xdr:cNvSpPr>
          <a:spLocks noChangeArrowheads="1"/>
        </xdr:cNvSpPr>
      </xdr:nvSpPr>
      <xdr:spPr bwMode="auto">
        <a:xfrm>
          <a:off x="14354175" y="1063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123825</xdr:rowOff>
    </xdr:from>
    <xdr:to>
      <xdr:col>21</xdr:col>
      <xdr:colOff>381000</xdr:colOff>
      <xdr:row>63</xdr:row>
      <xdr:rowOff>161925</xdr:rowOff>
    </xdr:to>
    <xdr:sp macro="" textlink="">
      <xdr:nvSpPr>
        <xdr:cNvPr id="10568" name="Text Box 328"/>
        <xdr:cNvSpPr txBox="1">
          <a:spLocks noChangeArrowheads="1"/>
        </xdr:cNvSpPr>
      </xdr:nvSpPr>
      <xdr:spPr bwMode="auto">
        <a:xfrm>
          <a:off x="14020800" y="1075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a:t>
          </a:r>
        </a:p>
      </xdr:txBody>
    </xdr:sp>
    <xdr:clientData/>
  </xdr:twoCellAnchor>
  <xdr:twoCellAnchor>
    <xdr:from>
      <xdr:col>19</xdr:col>
      <xdr:colOff>428625</xdr:colOff>
      <xdr:row>62</xdr:row>
      <xdr:rowOff>0</xdr:rowOff>
    </xdr:from>
    <xdr:to>
      <xdr:col>19</xdr:col>
      <xdr:colOff>533400</xdr:colOff>
      <xdr:row>62</xdr:row>
      <xdr:rowOff>104775</xdr:rowOff>
    </xdr:to>
    <xdr:sp macro="" textlink="">
      <xdr:nvSpPr>
        <xdr:cNvPr id="187662" name="AutoShape 329"/>
        <xdr:cNvSpPr>
          <a:spLocks noChangeArrowheads="1"/>
        </xdr:cNvSpPr>
      </xdr:nvSpPr>
      <xdr:spPr bwMode="auto">
        <a:xfrm>
          <a:off x="13458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114300</xdr:rowOff>
    </xdr:from>
    <xdr:to>
      <xdr:col>20</xdr:col>
      <xdr:colOff>180975</xdr:colOff>
      <xdr:row>63</xdr:row>
      <xdr:rowOff>152400</xdr:rowOff>
    </xdr:to>
    <xdr:sp macro="" textlink="">
      <xdr:nvSpPr>
        <xdr:cNvPr id="10570" name="Text Box 330"/>
        <xdr:cNvSpPr txBox="1">
          <a:spLocks noChangeArrowheads="1"/>
        </xdr:cNvSpPr>
      </xdr:nvSpPr>
      <xdr:spPr bwMode="auto">
        <a:xfrm>
          <a:off x="13134975" y="1074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9525</xdr:rowOff>
    </xdr:from>
    <xdr:to>
      <xdr:col>24</xdr:col>
      <xdr:colOff>609600</xdr:colOff>
      <xdr:row>60</xdr:row>
      <xdr:rowOff>114300</xdr:rowOff>
    </xdr:to>
    <xdr:sp macro="" textlink="">
      <xdr:nvSpPr>
        <xdr:cNvPr id="187669" name="Oval 336"/>
        <xdr:cNvSpPr>
          <a:spLocks noChangeArrowheads="1"/>
        </xdr:cNvSpPr>
      </xdr:nvSpPr>
      <xdr:spPr bwMode="auto">
        <a:xfrm>
          <a:off x="16964025" y="1029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57150</xdr:rowOff>
    </xdr:from>
    <xdr:to>
      <xdr:col>26</xdr:col>
      <xdr:colOff>38100</xdr:colOff>
      <xdr:row>60</xdr:row>
      <xdr:rowOff>95250</xdr:rowOff>
    </xdr:to>
    <xdr:sp macro="" textlink="">
      <xdr:nvSpPr>
        <xdr:cNvPr id="10577" name="定員管理の状況該当値テキスト"/>
        <xdr:cNvSpPr txBox="1">
          <a:spLocks noChangeArrowheads="1"/>
        </xdr:cNvSpPr>
      </xdr:nvSpPr>
      <xdr:spPr bwMode="auto">
        <a:xfrm>
          <a:off x="17106900" y="10172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6.61</a:t>
          </a:r>
        </a:p>
      </xdr:txBody>
    </xdr:sp>
    <xdr:clientData/>
  </xdr:twoCellAnchor>
  <xdr:twoCellAnchor>
    <xdr:from>
      <xdr:col>23</xdr:col>
      <xdr:colOff>352425</xdr:colOff>
      <xdr:row>60</xdr:row>
      <xdr:rowOff>28575</xdr:rowOff>
    </xdr:from>
    <xdr:to>
      <xdr:col>23</xdr:col>
      <xdr:colOff>457200</xdr:colOff>
      <xdr:row>60</xdr:row>
      <xdr:rowOff>123825</xdr:rowOff>
    </xdr:to>
    <xdr:sp macro="" textlink="">
      <xdr:nvSpPr>
        <xdr:cNvPr id="187671" name="Oval 338"/>
        <xdr:cNvSpPr>
          <a:spLocks noChangeArrowheads="1"/>
        </xdr:cNvSpPr>
      </xdr:nvSpPr>
      <xdr:spPr bwMode="auto">
        <a:xfrm>
          <a:off x="16125825" y="1031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161925</xdr:rowOff>
    </xdr:from>
    <xdr:to>
      <xdr:col>24</xdr:col>
      <xdr:colOff>76200</xdr:colOff>
      <xdr:row>60</xdr:row>
      <xdr:rowOff>28575</xdr:rowOff>
    </xdr:to>
    <xdr:sp macro="" textlink="">
      <xdr:nvSpPr>
        <xdr:cNvPr id="10579" name="Text Box 339"/>
        <xdr:cNvSpPr txBox="1">
          <a:spLocks noChangeArrowheads="1"/>
        </xdr:cNvSpPr>
      </xdr:nvSpPr>
      <xdr:spPr bwMode="auto">
        <a:xfrm>
          <a:off x="15801975" y="10106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6.74</a:t>
          </a:r>
        </a:p>
      </xdr:txBody>
    </xdr:sp>
    <xdr:clientData/>
  </xdr:twoCellAnchor>
  <xdr:twoCellAnchor>
    <xdr:from>
      <xdr:col>22</xdr:col>
      <xdr:colOff>152400</xdr:colOff>
      <xdr:row>60</xdr:row>
      <xdr:rowOff>38100</xdr:rowOff>
    </xdr:from>
    <xdr:to>
      <xdr:col>22</xdr:col>
      <xdr:colOff>257175</xdr:colOff>
      <xdr:row>60</xdr:row>
      <xdr:rowOff>142875</xdr:rowOff>
    </xdr:to>
    <xdr:sp macro="" textlink="">
      <xdr:nvSpPr>
        <xdr:cNvPr id="187673" name="Oval 340"/>
        <xdr:cNvSpPr>
          <a:spLocks noChangeArrowheads="1"/>
        </xdr:cNvSpPr>
      </xdr:nvSpPr>
      <xdr:spPr bwMode="auto">
        <a:xfrm>
          <a:off x="15240000" y="1032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9525</xdr:rowOff>
    </xdr:from>
    <xdr:to>
      <xdr:col>22</xdr:col>
      <xdr:colOff>581025</xdr:colOff>
      <xdr:row>60</xdr:row>
      <xdr:rowOff>47625</xdr:rowOff>
    </xdr:to>
    <xdr:sp macro="" textlink="">
      <xdr:nvSpPr>
        <xdr:cNvPr id="10581" name="Text Box 341"/>
        <xdr:cNvSpPr txBox="1">
          <a:spLocks noChangeArrowheads="1"/>
        </xdr:cNvSpPr>
      </xdr:nvSpPr>
      <xdr:spPr bwMode="auto">
        <a:xfrm>
          <a:off x="14906625" y="1012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6.88</a:t>
          </a:r>
        </a:p>
      </xdr:txBody>
    </xdr:sp>
    <xdr:clientData/>
  </xdr:twoCellAnchor>
  <xdr:twoCellAnchor>
    <xdr:from>
      <xdr:col>20</xdr:col>
      <xdr:colOff>638175</xdr:colOff>
      <xdr:row>60</xdr:row>
      <xdr:rowOff>38100</xdr:rowOff>
    </xdr:from>
    <xdr:to>
      <xdr:col>21</xdr:col>
      <xdr:colOff>47625</xdr:colOff>
      <xdr:row>60</xdr:row>
      <xdr:rowOff>142875</xdr:rowOff>
    </xdr:to>
    <xdr:sp macro="" textlink="">
      <xdr:nvSpPr>
        <xdr:cNvPr id="187675" name="Oval 342"/>
        <xdr:cNvSpPr>
          <a:spLocks noChangeArrowheads="1"/>
        </xdr:cNvSpPr>
      </xdr:nvSpPr>
      <xdr:spPr bwMode="auto">
        <a:xfrm>
          <a:off x="14354175" y="1032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9525</xdr:rowOff>
    </xdr:from>
    <xdr:to>
      <xdr:col>21</xdr:col>
      <xdr:colOff>381000</xdr:colOff>
      <xdr:row>60</xdr:row>
      <xdr:rowOff>47625</xdr:rowOff>
    </xdr:to>
    <xdr:sp macro="" textlink="">
      <xdr:nvSpPr>
        <xdr:cNvPr id="10583" name="Text Box 343"/>
        <xdr:cNvSpPr txBox="1">
          <a:spLocks noChangeArrowheads="1"/>
        </xdr:cNvSpPr>
      </xdr:nvSpPr>
      <xdr:spPr bwMode="auto">
        <a:xfrm>
          <a:off x="14020800" y="1012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6.87</a:t>
          </a:r>
        </a:p>
      </xdr:txBody>
    </xdr:sp>
    <xdr:clientData/>
  </xdr:twoCellAnchor>
  <xdr:twoCellAnchor>
    <xdr:from>
      <xdr:col>19</xdr:col>
      <xdr:colOff>428625</xdr:colOff>
      <xdr:row>60</xdr:row>
      <xdr:rowOff>66675</xdr:rowOff>
    </xdr:from>
    <xdr:to>
      <xdr:col>19</xdr:col>
      <xdr:colOff>533400</xdr:colOff>
      <xdr:row>60</xdr:row>
      <xdr:rowOff>161925</xdr:rowOff>
    </xdr:to>
    <xdr:sp macro="" textlink="">
      <xdr:nvSpPr>
        <xdr:cNvPr id="187677" name="Oval 344"/>
        <xdr:cNvSpPr>
          <a:spLocks noChangeArrowheads="1"/>
        </xdr:cNvSpPr>
      </xdr:nvSpPr>
      <xdr:spPr bwMode="auto">
        <a:xfrm>
          <a:off x="13458825" y="10353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28575</xdr:rowOff>
    </xdr:from>
    <xdr:to>
      <xdr:col>20</xdr:col>
      <xdr:colOff>180975</xdr:colOff>
      <xdr:row>60</xdr:row>
      <xdr:rowOff>66675</xdr:rowOff>
    </xdr:to>
    <xdr:sp macro="" textlink="">
      <xdr:nvSpPr>
        <xdr:cNvPr id="10585" name="Text Box 345"/>
        <xdr:cNvSpPr txBox="1">
          <a:spLocks noChangeArrowheads="1"/>
        </xdr:cNvSpPr>
      </xdr:nvSpPr>
      <xdr:spPr bwMode="auto">
        <a:xfrm>
          <a:off x="13134975" y="1014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7.06</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7" name="Text Box 347"/>
        <xdr:cNvSpPr txBox="1">
          <a:spLocks noChangeArrowheads="1"/>
        </xdr:cNvSpPr>
      </xdr:nvSpPr>
      <xdr:spPr bwMode="auto">
        <a:xfrm>
          <a:off x="1415415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8" name="Text Box 348"/>
        <xdr:cNvSpPr txBox="1">
          <a:spLocks noChangeArrowheads="1"/>
        </xdr:cNvSpPr>
      </xdr:nvSpPr>
      <xdr:spPr bwMode="auto">
        <a:xfrm>
          <a:off x="15830550"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9" name="Rectangle 349"/>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0" name="Rectangle 350"/>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31/172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1" name="Rectangle 351"/>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2" name="Rectangle 352"/>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3" name="Rectangle 353"/>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4" name="Rectangle 354"/>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87688" name="Rectangle 355"/>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87689" name="Rectangle 356"/>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Text Box 358"/>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lnSpc>
              <a:spcPts val="1400"/>
            </a:lnSpc>
          </a:pPr>
          <a:r>
            <a:rPr lang="ja-JP" altLang="ja-JP" sz="1200" b="0" i="0" baseline="0">
              <a:latin typeface="+mn-lt"/>
              <a:ea typeface="+mn-ea"/>
              <a:cs typeface="+mn-cs"/>
            </a:rPr>
            <a:t>　普通建設事業の計画的実施により地方債新規発行の増加を抑制してきた結果、類似団体内では上位となっている。今後予定される大型建設事業により地方債の新規発行額は増加する見込みだが、事業の精査により新規発行額を可能な限り少なくし、上昇を最小限に抑えていく。</a:t>
          </a:r>
          <a:endParaRPr lang="ja-JP" altLang="ja-JP" sz="1200">
            <a:latin typeface="+mn-lt"/>
            <a:ea typeface="+mn-ea"/>
            <a:cs typeface="+mn-cs"/>
          </a:endParaRPr>
        </a:p>
      </xdr:txBody>
    </xdr:sp>
    <xdr:clientData/>
  </xdr:twoCellAnchor>
  <xdr:oneCellAnchor>
    <xdr:from>
      <xdr:col>18</xdr:col>
      <xdr:colOff>485775</xdr:colOff>
      <xdr:row>32</xdr:row>
      <xdr:rowOff>142875</xdr:rowOff>
    </xdr:from>
    <xdr:ext cx="133350" cy="152400"/>
    <xdr:sp macro="" textlink="">
      <xdr:nvSpPr>
        <xdr:cNvPr id="10599" name="Text Box 359"/>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87693" name="Line 360"/>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87695" name="Line 362"/>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3" name="Text Box 363"/>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87697" name="Line 364"/>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5" name="Text Box 365"/>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87699" name="Line 36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87701" name="Line 368"/>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9" name="Text Box 369"/>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87703" name="Line 370"/>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1" name="Text Box 371"/>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87705"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8770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37</xdr:row>
      <xdr:rowOff>19050</xdr:rowOff>
    </xdr:from>
    <xdr:to>
      <xdr:col>24</xdr:col>
      <xdr:colOff>561975</xdr:colOff>
      <xdr:row>45</xdr:row>
      <xdr:rowOff>76200</xdr:rowOff>
    </xdr:to>
    <xdr:sp macro="" textlink="">
      <xdr:nvSpPr>
        <xdr:cNvPr id="187707" name="Line 374"/>
        <xdr:cNvSpPr>
          <a:spLocks noChangeShapeType="1"/>
        </xdr:cNvSpPr>
      </xdr:nvSpPr>
      <xdr:spPr bwMode="auto">
        <a:xfrm flipV="1">
          <a:off x="17021175" y="6362700"/>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76200</xdr:rowOff>
    </xdr:from>
    <xdr:to>
      <xdr:col>26</xdr:col>
      <xdr:colOff>38100</xdr:colOff>
      <xdr:row>46</xdr:row>
      <xdr:rowOff>114300</xdr:rowOff>
    </xdr:to>
    <xdr:sp macro="" textlink="">
      <xdr:nvSpPr>
        <xdr:cNvPr id="10615" name="公債費負担の状況最小値テキスト"/>
        <xdr:cNvSpPr txBox="1">
          <a:spLocks noChangeArrowheads="1"/>
        </xdr:cNvSpPr>
      </xdr:nvSpPr>
      <xdr:spPr bwMode="auto">
        <a:xfrm>
          <a:off x="17106900" y="7791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40.0</a:t>
          </a:r>
        </a:p>
      </xdr:txBody>
    </xdr:sp>
    <xdr:clientData/>
  </xdr:twoCellAnchor>
  <xdr:twoCellAnchor>
    <xdr:from>
      <xdr:col>24</xdr:col>
      <xdr:colOff>466725</xdr:colOff>
      <xdr:row>45</xdr:row>
      <xdr:rowOff>76200</xdr:rowOff>
    </xdr:from>
    <xdr:to>
      <xdr:col>24</xdr:col>
      <xdr:colOff>647700</xdr:colOff>
      <xdr:row>45</xdr:row>
      <xdr:rowOff>76200</xdr:rowOff>
    </xdr:to>
    <xdr:sp macro="" textlink="">
      <xdr:nvSpPr>
        <xdr:cNvPr id="187709" name="Line 376"/>
        <xdr:cNvSpPr>
          <a:spLocks noChangeShapeType="1"/>
        </xdr:cNvSpPr>
      </xdr:nvSpPr>
      <xdr:spPr bwMode="auto">
        <a:xfrm>
          <a:off x="16925925" y="7791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133350</xdr:rowOff>
    </xdr:from>
    <xdr:to>
      <xdr:col>26</xdr:col>
      <xdr:colOff>38100</xdr:colOff>
      <xdr:row>37</xdr:row>
      <xdr:rowOff>0</xdr:rowOff>
    </xdr:to>
    <xdr:sp macro="" textlink="">
      <xdr:nvSpPr>
        <xdr:cNvPr id="10617" name="公債費負担の状況最大値テキスト"/>
        <xdr:cNvSpPr txBox="1">
          <a:spLocks noChangeArrowheads="1"/>
        </xdr:cNvSpPr>
      </xdr:nvSpPr>
      <xdr:spPr bwMode="auto">
        <a:xfrm>
          <a:off x="17106900" y="6134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4.5</a:t>
          </a:r>
        </a:p>
      </xdr:txBody>
    </xdr:sp>
    <xdr:clientData/>
  </xdr:twoCellAnchor>
  <xdr:twoCellAnchor>
    <xdr:from>
      <xdr:col>24</xdr:col>
      <xdr:colOff>466725</xdr:colOff>
      <xdr:row>37</xdr:row>
      <xdr:rowOff>19050</xdr:rowOff>
    </xdr:from>
    <xdr:to>
      <xdr:col>24</xdr:col>
      <xdr:colOff>647700</xdr:colOff>
      <xdr:row>37</xdr:row>
      <xdr:rowOff>19050</xdr:rowOff>
    </xdr:to>
    <xdr:sp macro="" textlink="">
      <xdr:nvSpPr>
        <xdr:cNvPr id="187711" name="Line 378"/>
        <xdr:cNvSpPr>
          <a:spLocks noChangeShapeType="1"/>
        </xdr:cNvSpPr>
      </xdr:nvSpPr>
      <xdr:spPr bwMode="auto">
        <a:xfrm>
          <a:off x="16925925" y="6362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38100</xdr:rowOff>
    </xdr:from>
    <xdr:to>
      <xdr:col>24</xdr:col>
      <xdr:colOff>561975</xdr:colOff>
      <xdr:row>38</xdr:row>
      <xdr:rowOff>47625</xdr:rowOff>
    </xdr:to>
    <xdr:sp macro="" textlink="">
      <xdr:nvSpPr>
        <xdr:cNvPr id="187712" name="Line 379"/>
        <xdr:cNvSpPr>
          <a:spLocks noChangeShapeType="1"/>
        </xdr:cNvSpPr>
      </xdr:nvSpPr>
      <xdr:spPr bwMode="auto">
        <a:xfrm>
          <a:off x="16182975" y="65532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133350</xdr:rowOff>
    </xdr:from>
    <xdr:to>
      <xdr:col>26</xdr:col>
      <xdr:colOff>38100</xdr:colOff>
      <xdr:row>40</xdr:row>
      <xdr:rowOff>0</xdr:rowOff>
    </xdr:to>
    <xdr:sp macro="" textlink="">
      <xdr:nvSpPr>
        <xdr:cNvPr id="10620" name="公債費負担の状況平均値テキスト"/>
        <xdr:cNvSpPr txBox="1">
          <a:spLocks noChangeArrowheads="1"/>
        </xdr:cNvSpPr>
      </xdr:nvSpPr>
      <xdr:spPr bwMode="auto">
        <a:xfrm>
          <a:off x="17106900" y="6648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24</xdr:col>
      <xdr:colOff>504825</xdr:colOff>
      <xdr:row>38</xdr:row>
      <xdr:rowOff>133350</xdr:rowOff>
    </xdr:from>
    <xdr:to>
      <xdr:col>24</xdr:col>
      <xdr:colOff>609600</xdr:colOff>
      <xdr:row>39</xdr:row>
      <xdr:rowOff>57150</xdr:rowOff>
    </xdr:to>
    <xdr:sp macro="" textlink="">
      <xdr:nvSpPr>
        <xdr:cNvPr id="187714" name="AutoShape 381"/>
        <xdr:cNvSpPr>
          <a:spLocks noChangeArrowheads="1"/>
        </xdr:cNvSpPr>
      </xdr:nvSpPr>
      <xdr:spPr bwMode="auto">
        <a:xfrm>
          <a:off x="16964025" y="6648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38</xdr:row>
      <xdr:rowOff>38100</xdr:rowOff>
    </xdr:from>
    <xdr:to>
      <xdr:col>23</xdr:col>
      <xdr:colOff>409575</xdr:colOff>
      <xdr:row>38</xdr:row>
      <xdr:rowOff>47625</xdr:rowOff>
    </xdr:to>
    <xdr:sp macro="" textlink="">
      <xdr:nvSpPr>
        <xdr:cNvPr id="187715" name="Line 382"/>
        <xdr:cNvSpPr>
          <a:spLocks noChangeShapeType="1"/>
        </xdr:cNvSpPr>
      </xdr:nvSpPr>
      <xdr:spPr bwMode="auto">
        <a:xfrm flipV="1">
          <a:off x="15287625" y="65532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0</xdr:rowOff>
    </xdr:from>
    <xdr:to>
      <xdr:col>23</xdr:col>
      <xdr:colOff>457200</xdr:colOff>
      <xdr:row>39</xdr:row>
      <xdr:rowOff>95250</xdr:rowOff>
    </xdr:to>
    <xdr:sp macro="" textlink="">
      <xdr:nvSpPr>
        <xdr:cNvPr id="187716" name="AutoShape 383"/>
        <xdr:cNvSpPr>
          <a:spLocks noChangeArrowheads="1"/>
        </xdr:cNvSpPr>
      </xdr:nvSpPr>
      <xdr:spPr bwMode="auto">
        <a:xfrm>
          <a:off x="16125825" y="668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114300</xdr:rowOff>
    </xdr:from>
    <xdr:to>
      <xdr:col>24</xdr:col>
      <xdr:colOff>76200</xdr:colOff>
      <xdr:row>40</xdr:row>
      <xdr:rowOff>152400</xdr:rowOff>
    </xdr:to>
    <xdr:sp macro="" textlink="">
      <xdr:nvSpPr>
        <xdr:cNvPr id="10624" name="Text Box 384"/>
        <xdr:cNvSpPr txBox="1">
          <a:spLocks noChangeArrowheads="1"/>
        </xdr:cNvSpPr>
      </xdr:nvSpPr>
      <xdr:spPr bwMode="auto">
        <a:xfrm>
          <a:off x="15801975" y="6800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21</xdr:col>
      <xdr:colOff>0</xdr:colOff>
      <xdr:row>38</xdr:row>
      <xdr:rowOff>9525</xdr:rowOff>
    </xdr:from>
    <xdr:to>
      <xdr:col>22</xdr:col>
      <xdr:colOff>200025</xdr:colOff>
      <xdr:row>38</xdr:row>
      <xdr:rowOff>47625</xdr:rowOff>
    </xdr:to>
    <xdr:sp macro="" textlink="">
      <xdr:nvSpPr>
        <xdr:cNvPr id="187718" name="Line 385"/>
        <xdr:cNvSpPr>
          <a:spLocks noChangeShapeType="1"/>
        </xdr:cNvSpPr>
      </xdr:nvSpPr>
      <xdr:spPr bwMode="auto">
        <a:xfrm>
          <a:off x="14401800" y="6524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38100</xdr:rowOff>
    </xdr:from>
    <xdr:to>
      <xdr:col>22</xdr:col>
      <xdr:colOff>257175</xdr:colOff>
      <xdr:row>39</xdr:row>
      <xdr:rowOff>133350</xdr:rowOff>
    </xdr:to>
    <xdr:sp macro="" textlink="">
      <xdr:nvSpPr>
        <xdr:cNvPr id="187719" name="AutoShape 386"/>
        <xdr:cNvSpPr>
          <a:spLocks noChangeArrowheads="1"/>
        </xdr:cNvSpPr>
      </xdr:nvSpPr>
      <xdr:spPr bwMode="auto">
        <a:xfrm>
          <a:off x="15240000" y="672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152400</xdr:rowOff>
    </xdr:from>
    <xdr:to>
      <xdr:col>22</xdr:col>
      <xdr:colOff>581025</xdr:colOff>
      <xdr:row>41</xdr:row>
      <xdr:rowOff>19050</xdr:rowOff>
    </xdr:to>
    <xdr:sp macro="" textlink="">
      <xdr:nvSpPr>
        <xdr:cNvPr id="10627" name="Text Box 387"/>
        <xdr:cNvSpPr txBox="1">
          <a:spLocks noChangeArrowheads="1"/>
        </xdr:cNvSpPr>
      </xdr:nvSpPr>
      <xdr:spPr bwMode="auto">
        <a:xfrm>
          <a:off x="14906625" y="683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xdr:from>
      <xdr:col>19</xdr:col>
      <xdr:colOff>485775</xdr:colOff>
      <xdr:row>37</xdr:row>
      <xdr:rowOff>142875</xdr:rowOff>
    </xdr:from>
    <xdr:to>
      <xdr:col>21</xdr:col>
      <xdr:colOff>0</xdr:colOff>
      <xdr:row>38</xdr:row>
      <xdr:rowOff>9525</xdr:rowOff>
    </xdr:to>
    <xdr:sp macro="" textlink="">
      <xdr:nvSpPr>
        <xdr:cNvPr id="187721" name="Line 388"/>
        <xdr:cNvSpPr>
          <a:spLocks noChangeShapeType="1"/>
        </xdr:cNvSpPr>
      </xdr:nvSpPr>
      <xdr:spPr bwMode="auto">
        <a:xfrm>
          <a:off x="13515975" y="64865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76200</xdr:rowOff>
    </xdr:from>
    <xdr:to>
      <xdr:col>21</xdr:col>
      <xdr:colOff>47625</xdr:colOff>
      <xdr:row>40</xdr:row>
      <xdr:rowOff>9525</xdr:rowOff>
    </xdr:to>
    <xdr:sp macro="" textlink="">
      <xdr:nvSpPr>
        <xdr:cNvPr id="187722" name="AutoShape 389"/>
        <xdr:cNvSpPr>
          <a:spLocks noChangeArrowheads="1"/>
        </xdr:cNvSpPr>
      </xdr:nvSpPr>
      <xdr:spPr bwMode="auto">
        <a:xfrm>
          <a:off x="14354175" y="676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19050</xdr:rowOff>
    </xdr:from>
    <xdr:to>
      <xdr:col>21</xdr:col>
      <xdr:colOff>381000</xdr:colOff>
      <xdr:row>41</xdr:row>
      <xdr:rowOff>57150</xdr:rowOff>
    </xdr:to>
    <xdr:sp macro="" textlink="">
      <xdr:nvSpPr>
        <xdr:cNvPr id="10630" name="Text Box 390"/>
        <xdr:cNvSpPr txBox="1">
          <a:spLocks noChangeArrowheads="1"/>
        </xdr:cNvSpPr>
      </xdr:nvSpPr>
      <xdr:spPr bwMode="auto">
        <a:xfrm>
          <a:off x="14020800" y="6877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15.7</a:t>
          </a:r>
        </a:p>
      </xdr:txBody>
    </xdr:sp>
    <xdr:clientData/>
  </xdr:twoCellAnchor>
  <xdr:twoCellAnchor>
    <xdr:from>
      <xdr:col>19</xdr:col>
      <xdr:colOff>428625</xdr:colOff>
      <xdr:row>39</xdr:row>
      <xdr:rowOff>104775</xdr:rowOff>
    </xdr:from>
    <xdr:to>
      <xdr:col>19</xdr:col>
      <xdr:colOff>533400</xdr:colOff>
      <xdr:row>40</xdr:row>
      <xdr:rowOff>28575</xdr:rowOff>
    </xdr:to>
    <xdr:sp macro="" textlink="">
      <xdr:nvSpPr>
        <xdr:cNvPr id="187724" name="AutoShape 391"/>
        <xdr:cNvSpPr>
          <a:spLocks noChangeArrowheads="1"/>
        </xdr:cNvSpPr>
      </xdr:nvSpPr>
      <xdr:spPr bwMode="auto">
        <a:xfrm>
          <a:off x="13458825"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47625</xdr:rowOff>
    </xdr:from>
    <xdr:to>
      <xdr:col>20</xdr:col>
      <xdr:colOff>180975</xdr:colOff>
      <xdr:row>41</xdr:row>
      <xdr:rowOff>85725</xdr:rowOff>
    </xdr:to>
    <xdr:sp macro="" textlink="">
      <xdr:nvSpPr>
        <xdr:cNvPr id="10632" name="Text Box 392"/>
        <xdr:cNvSpPr txBox="1">
          <a:spLocks noChangeArrowheads="1"/>
        </xdr:cNvSpPr>
      </xdr:nvSpPr>
      <xdr:spPr bwMode="auto">
        <a:xfrm>
          <a:off x="13134975" y="6905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38</xdr:row>
      <xdr:rowOff>0</xdr:rowOff>
    </xdr:from>
    <xdr:to>
      <xdr:col>24</xdr:col>
      <xdr:colOff>609600</xdr:colOff>
      <xdr:row>38</xdr:row>
      <xdr:rowOff>104775</xdr:rowOff>
    </xdr:to>
    <xdr:sp macro="" textlink="">
      <xdr:nvSpPr>
        <xdr:cNvPr id="187731" name="Oval 398"/>
        <xdr:cNvSpPr>
          <a:spLocks noChangeArrowheads="1"/>
        </xdr:cNvSpPr>
      </xdr:nvSpPr>
      <xdr:spPr bwMode="auto">
        <a:xfrm>
          <a:off x="16964025" y="651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47625</xdr:rowOff>
    </xdr:from>
    <xdr:to>
      <xdr:col>26</xdr:col>
      <xdr:colOff>38100</xdr:colOff>
      <xdr:row>38</xdr:row>
      <xdr:rowOff>85725</xdr:rowOff>
    </xdr:to>
    <xdr:sp macro="" textlink="">
      <xdr:nvSpPr>
        <xdr:cNvPr id="10639" name="公債費負担の状況該当値テキスト"/>
        <xdr:cNvSpPr txBox="1">
          <a:spLocks noChangeArrowheads="1"/>
        </xdr:cNvSpPr>
      </xdr:nvSpPr>
      <xdr:spPr bwMode="auto">
        <a:xfrm>
          <a:off x="17106900" y="6391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9.6</a:t>
          </a:r>
        </a:p>
      </xdr:txBody>
    </xdr:sp>
    <xdr:clientData/>
  </xdr:twoCellAnchor>
  <xdr:twoCellAnchor>
    <xdr:from>
      <xdr:col>23</xdr:col>
      <xdr:colOff>352425</xdr:colOff>
      <xdr:row>37</xdr:row>
      <xdr:rowOff>161925</xdr:rowOff>
    </xdr:from>
    <xdr:to>
      <xdr:col>23</xdr:col>
      <xdr:colOff>457200</xdr:colOff>
      <xdr:row>38</xdr:row>
      <xdr:rowOff>85725</xdr:rowOff>
    </xdr:to>
    <xdr:sp macro="" textlink="">
      <xdr:nvSpPr>
        <xdr:cNvPr id="187733" name="Oval 400"/>
        <xdr:cNvSpPr>
          <a:spLocks noChangeArrowheads="1"/>
        </xdr:cNvSpPr>
      </xdr:nvSpPr>
      <xdr:spPr bwMode="auto">
        <a:xfrm>
          <a:off x="16125825" y="650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36</xdr:row>
      <xdr:rowOff>123825</xdr:rowOff>
    </xdr:from>
    <xdr:to>
      <xdr:col>24</xdr:col>
      <xdr:colOff>76200</xdr:colOff>
      <xdr:row>37</xdr:row>
      <xdr:rowOff>161925</xdr:rowOff>
    </xdr:to>
    <xdr:sp macro="" textlink="">
      <xdr:nvSpPr>
        <xdr:cNvPr id="10641" name="Text Box 401"/>
        <xdr:cNvSpPr txBox="1">
          <a:spLocks noChangeArrowheads="1"/>
        </xdr:cNvSpPr>
      </xdr:nvSpPr>
      <xdr:spPr bwMode="auto">
        <a:xfrm>
          <a:off x="15801975" y="6296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a:t>
          </a:r>
        </a:p>
      </xdr:txBody>
    </xdr:sp>
    <xdr:clientData/>
  </xdr:twoCellAnchor>
  <xdr:twoCellAnchor>
    <xdr:from>
      <xdr:col>22</xdr:col>
      <xdr:colOff>152400</xdr:colOff>
      <xdr:row>37</xdr:row>
      <xdr:rowOff>161925</xdr:rowOff>
    </xdr:from>
    <xdr:to>
      <xdr:col>22</xdr:col>
      <xdr:colOff>257175</xdr:colOff>
      <xdr:row>38</xdr:row>
      <xdr:rowOff>95250</xdr:rowOff>
    </xdr:to>
    <xdr:sp macro="" textlink="">
      <xdr:nvSpPr>
        <xdr:cNvPr id="187735" name="Oval 402"/>
        <xdr:cNvSpPr>
          <a:spLocks noChangeArrowheads="1"/>
        </xdr:cNvSpPr>
      </xdr:nvSpPr>
      <xdr:spPr bwMode="auto">
        <a:xfrm>
          <a:off x="15240000" y="650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36</xdr:row>
      <xdr:rowOff>133350</xdr:rowOff>
    </xdr:from>
    <xdr:to>
      <xdr:col>22</xdr:col>
      <xdr:colOff>581025</xdr:colOff>
      <xdr:row>38</xdr:row>
      <xdr:rowOff>0</xdr:rowOff>
    </xdr:to>
    <xdr:sp macro="" textlink="">
      <xdr:nvSpPr>
        <xdr:cNvPr id="10643" name="Text Box 403"/>
        <xdr:cNvSpPr txBox="1">
          <a:spLocks noChangeArrowheads="1"/>
        </xdr:cNvSpPr>
      </xdr:nvSpPr>
      <xdr:spPr bwMode="auto">
        <a:xfrm>
          <a:off x="14906625" y="630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a:t>
          </a:r>
        </a:p>
      </xdr:txBody>
    </xdr:sp>
    <xdr:clientData/>
  </xdr:twoCellAnchor>
  <xdr:twoCellAnchor>
    <xdr:from>
      <xdr:col>20</xdr:col>
      <xdr:colOff>638175</xdr:colOff>
      <xdr:row>37</xdr:row>
      <xdr:rowOff>123825</xdr:rowOff>
    </xdr:from>
    <xdr:to>
      <xdr:col>21</xdr:col>
      <xdr:colOff>47625</xdr:colOff>
      <xdr:row>38</xdr:row>
      <xdr:rowOff>57150</xdr:rowOff>
    </xdr:to>
    <xdr:sp macro="" textlink="">
      <xdr:nvSpPr>
        <xdr:cNvPr id="187737" name="Oval 404"/>
        <xdr:cNvSpPr>
          <a:spLocks noChangeArrowheads="1"/>
        </xdr:cNvSpPr>
      </xdr:nvSpPr>
      <xdr:spPr bwMode="auto">
        <a:xfrm>
          <a:off x="14354175" y="646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36</xdr:row>
      <xdr:rowOff>95250</xdr:rowOff>
    </xdr:from>
    <xdr:to>
      <xdr:col>21</xdr:col>
      <xdr:colOff>381000</xdr:colOff>
      <xdr:row>37</xdr:row>
      <xdr:rowOff>133350</xdr:rowOff>
    </xdr:to>
    <xdr:sp macro="" textlink="">
      <xdr:nvSpPr>
        <xdr:cNvPr id="10645" name="Text Box 405"/>
        <xdr:cNvSpPr txBox="1">
          <a:spLocks noChangeArrowheads="1"/>
        </xdr:cNvSpPr>
      </xdr:nvSpPr>
      <xdr:spPr bwMode="auto">
        <a:xfrm>
          <a:off x="14020800" y="626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a:t>
          </a:r>
        </a:p>
      </xdr:txBody>
    </xdr:sp>
    <xdr:clientData/>
  </xdr:twoCellAnchor>
  <xdr:twoCellAnchor>
    <xdr:from>
      <xdr:col>19</xdr:col>
      <xdr:colOff>428625</xdr:colOff>
      <xdr:row>37</xdr:row>
      <xdr:rowOff>85725</xdr:rowOff>
    </xdr:from>
    <xdr:to>
      <xdr:col>19</xdr:col>
      <xdr:colOff>533400</xdr:colOff>
      <xdr:row>38</xdr:row>
      <xdr:rowOff>19050</xdr:rowOff>
    </xdr:to>
    <xdr:sp macro="" textlink="">
      <xdr:nvSpPr>
        <xdr:cNvPr id="187739" name="Oval 406"/>
        <xdr:cNvSpPr>
          <a:spLocks noChangeArrowheads="1"/>
        </xdr:cNvSpPr>
      </xdr:nvSpPr>
      <xdr:spPr bwMode="auto">
        <a:xfrm>
          <a:off x="13458825" y="642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36</xdr:row>
      <xdr:rowOff>57150</xdr:rowOff>
    </xdr:from>
    <xdr:to>
      <xdr:col>20</xdr:col>
      <xdr:colOff>180975</xdr:colOff>
      <xdr:row>37</xdr:row>
      <xdr:rowOff>95250</xdr:rowOff>
    </xdr:to>
    <xdr:sp macro="" textlink="">
      <xdr:nvSpPr>
        <xdr:cNvPr id="10647" name="Text Box 407"/>
        <xdr:cNvSpPr txBox="1">
          <a:spLocks noChangeArrowheads="1"/>
        </xdr:cNvSpPr>
      </xdr:nvSpPr>
      <xdr:spPr bwMode="auto">
        <a:xfrm>
          <a:off x="13134975" y="6229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9" name="Text Box 409"/>
        <xdr:cNvSpPr txBox="1">
          <a:spLocks noChangeArrowheads="1"/>
        </xdr:cNvSpPr>
      </xdr:nvSpPr>
      <xdr:spPr bwMode="auto">
        <a:xfrm>
          <a:off x="143160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0" name="Text Box 410"/>
        <xdr:cNvSpPr txBox="1">
          <a:spLocks noChangeArrowheads="1"/>
        </xdr:cNvSpPr>
      </xdr:nvSpPr>
      <xdr:spPr bwMode="auto">
        <a:xfrm>
          <a:off x="15821025" y="1552575"/>
          <a:ext cx="600075"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1/172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87750"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87751" name="Rectangle 418"/>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lnSpc>
              <a:spcPts val="1400"/>
            </a:lnSpc>
          </a:pPr>
          <a:r>
            <a:rPr lang="ja-JP" altLang="ja-JP" sz="1200" b="0" i="0" baseline="0">
              <a:latin typeface="+mn-lt"/>
              <a:ea typeface="+mn-ea"/>
              <a:cs typeface="+mn-cs"/>
            </a:rPr>
            <a:t>　類似団体内では昨年に引き続き１位となっている。主な要因として、普通建設事業の計画的実施による地方債の新規発行の増加抑制、職員数の削減による退職手当負担見込額の減、充当可能基金の増、出資法人等に対する損失補償債務が無い等があげられる。今後、上昇要因となる大型の普通建設事業の実施に伴う地方債の新規発行増加や基金の取り崩しなどが見込まれるが、歳出の全体の見直しを進め、上昇を最小限に抑えていく。 </a:t>
          </a:r>
        </a:p>
      </xdr:txBody>
    </xdr:sp>
    <xdr:clientData/>
  </xdr:twoCellAnchor>
  <xdr:oneCellAnchor>
    <xdr:from>
      <xdr:col>18</xdr:col>
      <xdr:colOff>485775</xdr:colOff>
      <xdr:row>10</xdr:row>
      <xdr:rowOff>104775</xdr:rowOff>
    </xdr:from>
    <xdr:ext cx="133350" cy="152400"/>
    <xdr:sp macro="" textlink="">
      <xdr:nvSpPr>
        <xdr:cNvPr id="10661" name="Text Box 421"/>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87755"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87757" name="Line 424"/>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5" name="Text Box 425"/>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87759" name="Line 426"/>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7" name="Text Box 427"/>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87761" name="Line 428"/>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9" name="Text Box 429"/>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87763" name="Line 430"/>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1" name="Text Box 431"/>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87765" name="Line 432"/>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3" name="Text Box 433"/>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87767" name="Line 434"/>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8776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142875</xdr:rowOff>
    </xdr:from>
    <xdr:to>
      <xdr:col>24</xdr:col>
      <xdr:colOff>561975</xdr:colOff>
      <xdr:row>23</xdr:row>
      <xdr:rowOff>66675</xdr:rowOff>
    </xdr:to>
    <xdr:sp macro="" textlink="">
      <xdr:nvSpPr>
        <xdr:cNvPr id="187769" name="Line 436"/>
        <xdr:cNvSpPr>
          <a:spLocks noChangeShapeType="1"/>
        </xdr:cNvSpPr>
      </xdr:nvSpPr>
      <xdr:spPr bwMode="auto">
        <a:xfrm flipV="1">
          <a:off x="17021175" y="2371725"/>
          <a:ext cx="0" cy="1638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66675</xdr:rowOff>
    </xdr:from>
    <xdr:to>
      <xdr:col>26</xdr:col>
      <xdr:colOff>38100</xdr:colOff>
      <xdr:row>24</xdr:row>
      <xdr:rowOff>104775</xdr:rowOff>
    </xdr:to>
    <xdr:sp macro="" textlink="">
      <xdr:nvSpPr>
        <xdr:cNvPr id="10677" name="将来負担の状況最小値テキスト"/>
        <xdr:cNvSpPr txBox="1">
          <a:spLocks noChangeArrowheads="1"/>
        </xdr:cNvSpPr>
      </xdr:nvSpPr>
      <xdr:spPr bwMode="auto">
        <a:xfrm>
          <a:off x="17106900" y="4010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816.1</a:t>
          </a:r>
        </a:p>
      </xdr:txBody>
    </xdr:sp>
    <xdr:clientData/>
  </xdr:twoCellAnchor>
  <xdr:twoCellAnchor>
    <xdr:from>
      <xdr:col>24</xdr:col>
      <xdr:colOff>466725</xdr:colOff>
      <xdr:row>23</xdr:row>
      <xdr:rowOff>66675</xdr:rowOff>
    </xdr:from>
    <xdr:to>
      <xdr:col>24</xdr:col>
      <xdr:colOff>647700</xdr:colOff>
      <xdr:row>23</xdr:row>
      <xdr:rowOff>66675</xdr:rowOff>
    </xdr:to>
    <xdr:sp macro="" textlink="">
      <xdr:nvSpPr>
        <xdr:cNvPr id="187771" name="Line 438"/>
        <xdr:cNvSpPr>
          <a:spLocks noChangeShapeType="1"/>
        </xdr:cNvSpPr>
      </xdr:nvSpPr>
      <xdr:spPr bwMode="auto">
        <a:xfrm>
          <a:off x="16925925" y="4010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9" name="将来負担の状況最大値テキスト"/>
        <xdr:cNvSpPr txBox="1">
          <a:spLocks noChangeArrowheads="1"/>
        </xdr:cNvSpPr>
      </xdr:nvSpPr>
      <xdr:spPr bwMode="auto">
        <a:xfrm>
          <a:off x="17106900" y="214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0.6</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87773" name="Line 440"/>
        <xdr:cNvSpPr>
          <a:spLocks noChangeShapeType="1"/>
        </xdr:cNvSpPr>
      </xdr:nvSpPr>
      <xdr:spPr bwMode="auto">
        <a:xfrm>
          <a:off x="16925925" y="2371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76200</xdr:rowOff>
    </xdr:from>
    <xdr:to>
      <xdr:col>26</xdr:col>
      <xdr:colOff>38100</xdr:colOff>
      <xdr:row>15</xdr:row>
      <xdr:rowOff>114300</xdr:rowOff>
    </xdr:to>
    <xdr:sp macro="" textlink="">
      <xdr:nvSpPr>
        <xdr:cNvPr id="10681" name="将来負担の状況平均値テキスト"/>
        <xdr:cNvSpPr txBox="1">
          <a:spLocks noChangeArrowheads="1"/>
        </xdr:cNvSpPr>
      </xdr:nvSpPr>
      <xdr:spPr bwMode="auto">
        <a:xfrm>
          <a:off x="17106900" y="2476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76.2</a:t>
          </a:r>
        </a:p>
      </xdr:txBody>
    </xdr:sp>
    <xdr:clientData/>
  </xdr:twoCellAnchor>
  <xdr:twoCellAnchor>
    <xdr:from>
      <xdr:col>24</xdr:col>
      <xdr:colOff>504825</xdr:colOff>
      <xdr:row>14</xdr:row>
      <xdr:rowOff>76200</xdr:rowOff>
    </xdr:from>
    <xdr:to>
      <xdr:col>24</xdr:col>
      <xdr:colOff>609600</xdr:colOff>
      <xdr:row>15</xdr:row>
      <xdr:rowOff>0</xdr:rowOff>
    </xdr:to>
    <xdr:sp macro="" textlink="">
      <xdr:nvSpPr>
        <xdr:cNvPr id="187775" name="AutoShape 442"/>
        <xdr:cNvSpPr>
          <a:spLocks noChangeArrowheads="1"/>
        </xdr:cNvSpPr>
      </xdr:nvSpPr>
      <xdr:spPr bwMode="auto">
        <a:xfrm>
          <a:off x="16964025" y="24765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14</xdr:row>
      <xdr:rowOff>95250</xdr:rowOff>
    </xdr:from>
    <xdr:to>
      <xdr:col>23</xdr:col>
      <xdr:colOff>457200</xdr:colOff>
      <xdr:row>15</xdr:row>
      <xdr:rowOff>28575</xdr:rowOff>
    </xdr:to>
    <xdr:sp macro="" textlink="">
      <xdr:nvSpPr>
        <xdr:cNvPr id="187776" name="AutoShape 443"/>
        <xdr:cNvSpPr>
          <a:spLocks noChangeArrowheads="1"/>
        </xdr:cNvSpPr>
      </xdr:nvSpPr>
      <xdr:spPr bwMode="auto">
        <a:xfrm>
          <a:off x="16125825" y="249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66675</xdr:rowOff>
    </xdr:from>
    <xdr:to>
      <xdr:col>24</xdr:col>
      <xdr:colOff>76200</xdr:colOff>
      <xdr:row>14</xdr:row>
      <xdr:rowOff>104775</xdr:rowOff>
    </xdr:to>
    <xdr:sp macro="" textlink="">
      <xdr:nvSpPr>
        <xdr:cNvPr id="10684" name="Text Box 444"/>
        <xdr:cNvSpPr txBox="1">
          <a:spLocks noChangeArrowheads="1"/>
        </xdr:cNvSpPr>
      </xdr:nvSpPr>
      <xdr:spPr bwMode="auto">
        <a:xfrm>
          <a:off x="15801975" y="2295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88.3</a:t>
          </a:r>
        </a:p>
      </xdr:txBody>
    </xdr:sp>
    <xdr:clientData/>
  </xdr:twoCellAnchor>
  <xdr:twoCellAnchor>
    <xdr:from>
      <xdr:col>22</xdr:col>
      <xdr:colOff>152400</xdr:colOff>
      <xdr:row>14</xdr:row>
      <xdr:rowOff>123825</xdr:rowOff>
    </xdr:from>
    <xdr:to>
      <xdr:col>22</xdr:col>
      <xdr:colOff>257175</xdr:colOff>
      <xdr:row>15</xdr:row>
      <xdr:rowOff>57150</xdr:rowOff>
    </xdr:to>
    <xdr:sp macro="" textlink="">
      <xdr:nvSpPr>
        <xdr:cNvPr id="187778" name="AutoShape 445"/>
        <xdr:cNvSpPr>
          <a:spLocks noChangeArrowheads="1"/>
        </xdr:cNvSpPr>
      </xdr:nvSpPr>
      <xdr:spPr bwMode="auto">
        <a:xfrm>
          <a:off x="15240000" y="252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13</xdr:row>
      <xdr:rowOff>95250</xdr:rowOff>
    </xdr:from>
    <xdr:to>
      <xdr:col>22</xdr:col>
      <xdr:colOff>581025</xdr:colOff>
      <xdr:row>14</xdr:row>
      <xdr:rowOff>133350</xdr:rowOff>
    </xdr:to>
    <xdr:sp macro="" textlink="">
      <xdr:nvSpPr>
        <xdr:cNvPr id="10686" name="Text Box 446"/>
        <xdr:cNvSpPr txBox="1">
          <a:spLocks noChangeArrowheads="1"/>
        </xdr:cNvSpPr>
      </xdr:nvSpPr>
      <xdr:spPr bwMode="auto">
        <a:xfrm>
          <a:off x="14906625" y="232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101.2</a:t>
          </a:r>
        </a:p>
      </xdr:txBody>
    </xdr:sp>
    <xdr:clientData/>
  </xdr:twoCellAnchor>
  <xdr:twoCellAnchor>
    <xdr:from>
      <xdr:col>20</xdr:col>
      <xdr:colOff>638175</xdr:colOff>
      <xdr:row>15</xdr:row>
      <xdr:rowOff>0</xdr:rowOff>
    </xdr:from>
    <xdr:to>
      <xdr:col>21</xdr:col>
      <xdr:colOff>47625</xdr:colOff>
      <xdr:row>15</xdr:row>
      <xdr:rowOff>95250</xdr:rowOff>
    </xdr:to>
    <xdr:sp macro="" textlink="">
      <xdr:nvSpPr>
        <xdr:cNvPr id="187780" name="AutoShape 447"/>
        <xdr:cNvSpPr>
          <a:spLocks noChangeArrowheads="1"/>
        </xdr:cNvSpPr>
      </xdr:nvSpPr>
      <xdr:spPr bwMode="auto">
        <a:xfrm>
          <a:off x="14354175" y="2571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133350</xdr:rowOff>
    </xdr:from>
    <xdr:to>
      <xdr:col>21</xdr:col>
      <xdr:colOff>381000</xdr:colOff>
      <xdr:row>15</xdr:row>
      <xdr:rowOff>0</xdr:rowOff>
    </xdr:to>
    <xdr:sp macro="" textlink="">
      <xdr:nvSpPr>
        <xdr:cNvPr id="10688" name="Text Box 448"/>
        <xdr:cNvSpPr txBox="1">
          <a:spLocks noChangeArrowheads="1"/>
        </xdr:cNvSpPr>
      </xdr:nvSpPr>
      <xdr:spPr bwMode="auto">
        <a:xfrm>
          <a:off x="14020800" y="236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123.1</a:t>
          </a:r>
        </a:p>
      </xdr:txBody>
    </xdr:sp>
    <xdr:clientData/>
  </xdr:twoCellAnchor>
  <xdr:twoCellAnchor>
    <xdr:from>
      <xdr:col>19</xdr:col>
      <xdr:colOff>428625</xdr:colOff>
      <xdr:row>15</xdr:row>
      <xdr:rowOff>38100</xdr:rowOff>
    </xdr:from>
    <xdr:to>
      <xdr:col>19</xdr:col>
      <xdr:colOff>533400</xdr:colOff>
      <xdr:row>15</xdr:row>
      <xdr:rowOff>133350</xdr:rowOff>
    </xdr:to>
    <xdr:sp macro="" textlink="">
      <xdr:nvSpPr>
        <xdr:cNvPr id="187782" name="AutoShape 449"/>
        <xdr:cNvSpPr>
          <a:spLocks noChangeArrowheads="1"/>
        </xdr:cNvSpPr>
      </xdr:nvSpPr>
      <xdr:spPr bwMode="auto">
        <a:xfrm>
          <a:off x="13458825"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152400</xdr:rowOff>
    </xdr:from>
    <xdr:to>
      <xdr:col>20</xdr:col>
      <xdr:colOff>180975</xdr:colOff>
      <xdr:row>17</xdr:row>
      <xdr:rowOff>19050</xdr:rowOff>
    </xdr:to>
    <xdr:sp macro="" textlink="">
      <xdr:nvSpPr>
        <xdr:cNvPr id="10690" name="Text Box 450"/>
        <xdr:cNvSpPr txBox="1">
          <a:spLocks noChangeArrowheads="1"/>
        </xdr:cNvSpPr>
      </xdr:nvSpPr>
      <xdr:spPr bwMode="auto">
        <a:xfrm>
          <a:off x="13134975" y="272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142.1</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1" name="Text Box 451"/>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2" name="Text Box 452"/>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3" name="Text Box 453"/>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4" name="Text Box 454"/>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5" name="Text Box 455"/>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19</xdr:col>
      <xdr:colOff>428625</xdr:colOff>
      <xdr:row>13</xdr:row>
      <xdr:rowOff>104775</xdr:rowOff>
    </xdr:from>
    <xdr:to>
      <xdr:col>19</xdr:col>
      <xdr:colOff>533400</xdr:colOff>
      <xdr:row>14</xdr:row>
      <xdr:rowOff>38100</xdr:rowOff>
    </xdr:to>
    <xdr:sp macro="" textlink="">
      <xdr:nvSpPr>
        <xdr:cNvPr id="187789" name="Oval 456"/>
        <xdr:cNvSpPr>
          <a:spLocks noChangeArrowheads="1"/>
        </xdr:cNvSpPr>
      </xdr:nvSpPr>
      <xdr:spPr bwMode="auto">
        <a:xfrm>
          <a:off x="13458825" y="233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12</xdr:row>
      <xdr:rowOff>76200</xdr:rowOff>
    </xdr:from>
    <xdr:to>
      <xdr:col>20</xdr:col>
      <xdr:colOff>180975</xdr:colOff>
      <xdr:row>13</xdr:row>
      <xdr:rowOff>114300</xdr:rowOff>
    </xdr:to>
    <xdr:sp macro="" textlink="">
      <xdr:nvSpPr>
        <xdr:cNvPr id="10697" name="Text Box 457"/>
        <xdr:cNvSpPr txBox="1">
          <a:spLocks noChangeArrowheads="1"/>
        </xdr:cNvSpPr>
      </xdr:nvSpPr>
      <xdr:spPr bwMode="auto">
        <a:xfrm>
          <a:off x="13134975" y="213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76921"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76922"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長野県小諸市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76924"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76925"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76928"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43,738</a:t>
          </a:r>
        </a:p>
        <a:p>
          <a:pPr algn="r" rtl="0">
            <a:defRPr sz="1000"/>
          </a:pPr>
          <a:r>
            <a:rPr lang="en-US" altLang="ja-JP" sz="1100" b="1" i="0" u="none" strike="noStrike" baseline="0">
              <a:solidFill>
                <a:srgbClr val="000000"/>
              </a:solidFill>
              <a:latin typeface="ＭＳ ゴシック"/>
              <a:ea typeface="ＭＳ ゴシック"/>
            </a:rPr>
            <a:t>43,072</a:t>
          </a:r>
        </a:p>
        <a:p>
          <a:pPr algn="r" rtl="0">
            <a:lnSpc>
              <a:spcPts val="1300"/>
            </a:lnSpc>
            <a:defRPr sz="1000"/>
          </a:pPr>
          <a:r>
            <a:rPr lang="en-US" altLang="ja-JP" sz="1100" b="1" i="0" u="none" strike="noStrike" baseline="0">
              <a:solidFill>
                <a:srgbClr val="000000"/>
              </a:solidFill>
              <a:latin typeface="ＭＳ ゴシック"/>
              <a:ea typeface="ＭＳ ゴシック"/>
            </a:rPr>
            <a:t>98.66</a:t>
          </a:r>
        </a:p>
        <a:p>
          <a:pPr algn="r" rtl="0">
            <a:lnSpc>
              <a:spcPts val="1300"/>
            </a:lnSpc>
            <a:defRPr sz="1000"/>
          </a:pPr>
          <a:r>
            <a:rPr lang="en-US" altLang="ja-JP" sz="1100" b="1" i="0" u="none" strike="noStrike" baseline="0">
              <a:solidFill>
                <a:srgbClr val="000000"/>
              </a:solidFill>
              <a:latin typeface="ＭＳ ゴシック"/>
              <a:ea typeface="ＭＳ ゴシック"/>
            </a:rPr>
            <a:t>16,794,567</a:t>
          </a:r>
        </a:p>
        <a:p>
          <a:pPr algn="r" rtl="0">
            <a:defRPr sz="1000"/>
          </a:pPr>
          <a:r>
            <a:rPr lang="en-US" altLang="ja-JP" sz="1100" b="1" i="0" u="none" strike="noStrike" baseline="0">
              <a:solidFill>
                <a:srgbClr val="000000"/>
              </a:solidFill>
              <a:latin typeface="ＭＳ ゴシック"/>
              <a:ea typeface="ＭＳ ゴシック"/>
            </a:rPr>
            <a:t>16,121,375</a:t>
          </a:r>
        </a:p>
        <a:p>
          <a:pPr algn="r" rtl="0">
            <a:lnSpc>
              <a:spcPts val="1300"/>
            </a:lnSpc>
            <a:defRPr sz="1000"/>
          </a:pPr>
          <a:r>
            <a:rPr lang="en-US" altLang="ja-JP" sz="1100" b="1" i="0" u="none" strike="noStrike" baseline="0">
              <a:solidFill>
                <a:srgbClr val="000000"/>
              </a:solidFill>
              <a:latin typeface="ＭＳ ゴシック"/>
              <a:ea typeface="ＭＳ ゴシック"/>
            </a:rPr>
            <a:t>472,281</a:t>
          </a:r>
        </a:p>
        <a:p>
          <a:pPr algn="r" rtl="0">
            <a:defRPr sz="1000"/>
          </a:pPr>
          <a:r>
            <a:rPr lang="en-US" altLang="ja-JP" sz="1100" b="1" i="0" u="none" strike="noStrike" baseline="0">
              <a:solidFill>
                <a:srgbClr val="000000"/>
              </a:solidFill>
              <a:latin typeface="ＭＳ ゴシック"/>
              <a:ea typeface="ＭＳ ゴシック"/>
            </a:rPr>
            <a:t>10,040,875</a:t>
          </a:r>
        </a:p>
        <a:p>
          <a:pPr algn="r" rtl="0">
            <a:lnSpc>
              <a:spcPts val="1200"/>
            </a:lnSpc>
            <a:defRPr sz="1000"/>
          </a:pPr>
          <a:r>
            <a:rPr lang="en-US" altLang="ja-JP" sz="1100" b="1" i="0" u="none" strike="noStrike" baseline="0">
              <a:solidFill>
                <a:srgbClr val="000000"/>
              </a:solidFill>
              <a:latin typeface="ＭＳ ゴシック"/>
              <a:ea typeface="ＭＳ ゴシック"/>
            </a:rPr>
            <a:t>14,156,807</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9.6</a:t>
          </a:r>
        </a:p>
        <a:p>
          <a:pPr algn="r" rtl="0">
            <a:lnSpc>
              <a:spcPts val="13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76937"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76941"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76942"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76943"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76944"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76945"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76946"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76947"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76950"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23/172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76958"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76959"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lnSpc>
              <a:spcPts val="1300"/>
            </a:lnSpc>
          </a:pPr>
          <a:r>
            <a:rPr lang="ja-JP" altLang="ja-JP" sz="1200" b="0" i="0" baseline="0">
              <a:latin typeface="+mj-ea"/>
              <a:ea typeface="+mj-ea"/>
              <a:cs typeface="+mn-cs"/>
            </a:rPr>
            <a:t>　これまでの職員数や職員手当、非常勤特別職の報酬の見直しなどによる人件費の削減により、類似団体と比較して良好な数値となっている。引き続き人件費</a:t>
          </a:r>
          <a:r>
            <a:rPr lang="en-US" altLang="ja-JP" sz="1200" b="0" i="0" baseline="0">
              <a:latin typeface="+mj-ea"/>
              <a:ea typeface="+mj-ea"/>
              <a:cs typeface="+mn-cs"/>
            </a:rPr>
            <a:t>-</a:t>
          </a:r>
          <a:r>
            <a:rPr lang="ja-JP" altLang="ja-JP" sz="1200" b="0" i="0" baseline="0">
              <a:latin typeface="+mj-ea"/>
              <a:ea typeface="+mj-ea"/>
              <a:cs typeface="+mn-cs"/>
            </a:rPr>
            <a:t>の抑制に努め、財政の健全化を図っていく。</a:t>
          </a:r>
          <a:endParaRPr lang="ja-JP" altLang="ja-JP" sz="1200">
            <a:latin typeface="+mj-ea"/>
            <a:ea typeface="+mj-ea"/>
            <a:cs typeface="+mn-cs"/>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76963"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76965"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76967"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76969"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76971"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76973"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76975"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85725</xdr:rowOff>
    </xdr:from>
    <xdr:to>
      <xdr:col>7</xdr:col>
      <xdr:colOff>19050</xdr:colOff>
      <xdr:row>40</xdr:row>
      <xdr:rowOff>47625</xdr:rowOff>
    </xdr:to>
    <xdr:sp macro="" textlink="">
      <xdr:nvSpPr>
        <xdr:cNvPr id="176976" name="Line 57"/>
        <xdr:cNvSpPr>
          <a:spLocks noChangeShapeType="1"/>
        </xdr:cNvSpPr>
      </xdr:nvSpPr>
      <xdr:spPr bwMode="auto">
        <a:xfrm flipV="1">
          <a:off x="4829175" y="5915025"/>
          <a:ext cx="0" cy="990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22" name="人件費最小値テキスト"/>
        <xdr:cNvSpPr txBox="1">
          <a:spLocks noChangeArrowheads="1"/>
        </xdr:cNvSpPr>
      </xdr:nvSpPr>
      <xdr:spPr bwMode="auto">
        <a:xfrm>
          <a:off x="4914900" y="6905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35.7</a:t>
          </a:r>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176978" name="Line 59"/>
        <xdr:cNvSpPr>
          <a:spLocks noChangeShapeType="1"/>
        </xdr:cNvSpPr>
      </xdr:nvSpPr>
      <xdr:spPr bwMode="auto">
        <a:xfrm>
          <a:off x="4733925" y="6905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28575</xdr:rowOff>
    </xdr:from>
    <xdr:to>
      <xdr:col>8</xdr:col>
      <xdr:colOff>180975</xdr:colOff>
      <xdr:row>34</xdr:row>
      <xdr:rowOff>66675</xdr:rowOff>
    </xdr:to>
    <xdr:sp macro="" textlink="">
      <xdr:nvSpPr>
        <xdr:cNvPr id="11324" name="人件費最大値テキスト"/>
        <xdr:cNvSpPr txBox="1">
          <a:spLocks noChangeArrowheads="1"/>
        </xdr:cNvSpPr>
      </xdr:nvSpPr>
      <xdr:spPr bwMode="auto">
        <a:xfrm>
          <a:off x="4914900" y="5686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14.1</a:t>
          </a:r>
        </a:p>
      </xdr:txBody>
    </xdr:sp>
    <xdr:clientData/>
  </xdr:twoCellAnchor>
  <xdr:twoCellAnchor>
    <xdr:from>
      <xdr:col>6</xdr:col>
      <xdr:colOff>609600</xdr:colOff>
      <xdr:row>34</xdr:row>
      <xdr:rowOff>85725</xdr:rowOff>
    </xdr:from>
    <xdr:to>
      <xdr:col>7</xdr:col>
      <xdr:colOff>104775</xdr:colOff>
      <xdr:row>34</xdr:row>
      <xdr:rowOff>85725</xdr:rowOff>
    </xdr:to>
    <xdr:sp macro="" textlink="">
      <xdr:nvSpPr>
        <xdr:cNvPr id="176980" name="Line 61"/>
        <xdr:cNvSpPr>
          <a:spLocks noChangeShapeType="1"/>
        </xdr:cNvSpPr>
      </xdr:nvSpPr>
      <xdr:spPr bwMode="auto">
        <a:xfrm>
          <a:off x="4733925" y="5915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38100</xdr:rowOff>
    </xdr:from>
    <xdr:to>
      <xdr:col>7</xdr:col>
      <xdr:colOff>19050</xdr:colOff>
      <xdr:row>36</xdr:row>
      <xdr:rowOff>85725</xdr:rowOff>
    </xdr:to>
    <xdr:sp macro="" textlink="">
      <xdr:nvSpPr>
        <xdr:cNvPr id="176981" name="Line 62"/>
        <xdr:cNvSpPr>
          <a:spLocks noChangeShapeType="1"/>
        </xdr:cNvSpPr>
      </xdr:nvSpPr>
      <xdr:spPr bwMode="auto">
        <a:xfrm flipV="1">
          <a:off x="3990975" y="62103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0</xdr:rowOff>
    </xdr:from>
    <xdr:to>
      <xdr:col>8</xdr:col>
      <xdr:colOff>180975</xdr:colOff>
      <xdr:row>38</xdr:row>
      <xdr:rowOff>38100</xdr:rowOff>
    </xdr:to>
    <xdr:sp macro="" textlink="">
      <xdr:nvSpPr>
        <xdr:cNvPr id="11327" name="人件費平均値テキスト"/>
        <xdr:cNvSpPr txBox="1">
          <a:spLocks noChangeArrowheads="1"/>
        </xdr:cNvSpPr>
      </xdr:nvSpPr>
      <xdr:spPr bwMode="auto">
        <a:xfrm>
          <a:off x="4914900" y="6343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24.5</a:t>
          </a:r>
        </a:p>
      </xdr:txBody>
    </xdr:sp>
    <xdr:clientData/>
  </xdr:twoCellAnchor>
  <xdr:twoCellAnchor>
    <xdr:from>
      <xdr:col>6</xdr:col>
      <xdr:colOff>647700</xdr:colOff>
      <xdr:row>37</xdr:row>
      <xdr:rowOff>0</xdr:rowOff>
    </xdr:from>
    <xdr:to>
      <xdr:col>7</xdr:col>
      <xdr:colOff>66675</xdr:colOff>
      <xdr:row>37</xdr:row>
      <xdr:rowOff>95250</xdr:rowOff>
    </xdr:to>
    <xdr:sp macro="" textlink="">
      <xdr:nvSpPr>
        <xdr:cNvPr id="176983" name="AutoShape 64"/>
        <xdr:cNvSpPr>
          <a:spLocks noChangeArrowheads="1"/>
        </xdr:cNvSpPr>
      </xdr:nvSpPr>
      <xdr:spPr bwMode="auto">
        <a:xfrm>
          <a:off x="47720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142875</xdr:rowOff>
    </xdr:from>
    <xdr:to>
      <xdr:col>5</xdr:col>
      <xdr:colOff>552450</xdr:colOff>
      <xdr:row>36</xdr:row>
      <xdr:rowOff>85725</xdr:rowOff>
    </xdr:to>
    <xdr:sp macro="" textlink="">
      <xdr:nvSpPr>
        <xdr:cNvPr id="176984" name="Line 65"/>
        <xdr:cNvSpPr>
          <a:spLocks noChangeShapeType="1"/>
        </xdr:cNvSpPr>
      </xdr:nvSpPr>
      <xdr:spPr bwMode="auto">
        <a:xfrm>
          <a:off x="3095625" y="614362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19050</xdr:rowOff>
    </xdr:from>
    <xdr:to>
      <xdr:col>5</xdr:col>
      <xdr:colOff>600075</xdr:colOff>
      <xdr:row>37</xdr:row>
      <xdr:rowOff>114300</xdr:rowOff>
    </xdr:to>
    <xdr:sp macro="" textlink="">
      <xdr:nvSpPr>
        <xdr:cNvPr id="176985" name="AutoShape 66"/>
        <xdr:cNvSpPr>
          <a:spLocks noChangeArrowheads="1"/>
        </xdr:cNvSpPr>
      </xdr:nvSpPr>
      <xdr:spPr bwMode="auto">
        <a:xfrm>
          <a:off x="39338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133350</xdr:rowOff>
    </xdr:from>
    <xdr:to>
      <xdr:col>6</xdr:col>
      <xdr:colOff>219075</xdr:colOff>
      <xdr:row>39</xdr:row>
      <xdr:rowOff>0</xdr:rowOff>
    </xdr:to>
    <xdr:sp macro="" textlink="">
      <xdr:nvSpPr>
        <xdr:cNvPr id="11331" name="Text Box 67"/>
        <xdr:cNvSpPr txBox="1">
          <a:spLocks noChangeArrowheads="1"/>
        </xdr:cNvSpPr>
      </xdr:nvSpPr>
      <xdr:spPr bwMode="auto">
        <a:xfrm>
          <a:off x="3609975" y="6477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24.9</a:t>
          </a:r>
        </a:p>
      </xdr:txBody>
    </xdr:sp>
    <xdr:clientData/>
  </xdr:twoCellAnchor>
  <xdr:twoCellAnchor>
    <xdr:from>
      <xdr:col>3</xdr:col>
      <xdr:colOff>142875</xdr:colOff>
      <xdr:row>35</xdr:row>
      <xdr:rowOff>142875</xdr:rowOff>
    </xdr:from>
    <xdr:to>
      <xdr:col>4</xdr:col>
      <xdr:colOff>342900</xdr:colOff>
      <xdr:row>36</xdr:row>
      <xdr:rowOff>114300</xdr:rowOff>
    </xdr:to>
    <xdr:sp macro="" textlink="">
      <xdr:nvSpPr>
        <xdr:cNvPr id="176987" name="Line 68"/>
        <xdr:cNvSpPr>
          <a:spLocks noChangeShapeType="1"/>
        </xdr:cNvSpPr>
      </xdr:nvSpPr>
      <xdr:spPr bwMode="auto">
        <a:xfrm flipV="1">
          <a:off x="2209800" y="61436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152400</xdr:rowOff>
    </xdr:from>
    <xdr:to>
      <xdr:col>4</xdr:col>
      <xdr:colOff>400050</xdr:colOff>
      <xdr:row>37</xdr:row>
      <xdr:rowOff>85725</xdr:rowOff>
    </xdr:to>
    <xdr:sp macro="" textlink="">
      <xdr:nvSpPr>
        <xdr:cNvPr id="176988" name="AutoShape 69"/>
        <xdr:cNvSpPr>
          <a:spLocks noChangeArrowheads="1"/>
        </xdr:cNvSpPr>
      </xdr:nvSpPr>
      <xdr:spPr bwMode="auto">
        <a:xfrm>
          <a:off x="3048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95250</xdr:rowOff>
    </xdr:from>
    <xdr:to>
      <xdr:col>5</xdr:col>
      <xdr:colOff>38100</xdr:colOff>
      <xdr:row>38</xdr:row>
      <xdr:rowOff>133350</xdr:rowOff>
    </xdr:to>
    <xdr:sp macro="" textlink="">
      <xdr:nvSpPr>
        <xdr:cNvPr id="11334" name="Text Box 70"/>
        <xdr:cNvSpPr txBox="1">
          <a:spLocks noChangeArrowheads="1"/>
        </xdr:cNvSpPr>
      </xdr:nvSpPr>
      <xdr:spPr bwMode="auto">
        <a:xfrm>
          <a:off x="2714625" y="643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xdr:from>
      <xdr:col>1</xdr:col>
      <xdr:colOff>628650</xdr:colOff>
      <xdr:row>36</xdr:row>
      <xdr:rowOff>114300</xdr:rowOff>
    </xdr:from>
    <xdr:to>
      <xdr:col>3</xdr:col>
      <xdr:colOff>142875</xdr:colOff>
      <xdr:row>36</xdr:row>
      <xdr:rowOff>142875</xdr:rowOff>
    </xdr:to>
    <xdr:sp macro="" textlink="">
      <xdr:nvSpPr>
        <xdr:cNvPr id="176990" name="Line 71"/>
        <xdr:cNvSpPr>
          <a:spLocks noChangeShapeType="1"/>
        </xdr:cNvSpPr>
      </xdr:nvSpPr>
      <xdr:spPr bwMode="auto">
        <a:xfrm flipV="1">
          <a:off x="1323975" y="62865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76200</xdr:rowOff>
    </xdr:from>
    <xdr:to>
      <xdr:col>3</xdr:col>
      <xdr:colOff>190500</xdr:colOff>
      <xdr:row>38</xdr:row>
      <xdr:rowOff>0</xdr:rowOff>
    </xdr:to>
    <xdr:sp macro="" textlink="">
      <xdr:nvSpPr>
        <xdr:cNvPr id="176991" name="AutoShape 72"/>
        <xdr:cNvSpPr>
          <a:spLocks noChangeArrowheads="1"/>
        </xdr:cNvSpPr>
      </xdr:nvSpPr>
      <xdr:spPr bwMode="auto">
        <a:xfrm>
          <a:off x="2162175" y="641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19050</xdr:rowOff>
    </xdr:from>
    <xdr:to>
      <xdr:col>3</xdr:col>
      <xdr:colOff>523875</xdr:colOff>
      <xdr:row>39</xdr:row>
      <xdr:rowOff>57150</xdr:rowOff>
    </xdr:to>
    <xdr:sp macro="" textlink="">
      <xdr:nvSpPr>
        <xdr:cNvPr id="11337" name="Text Box 73"/>
        <xdr:cNvSpPr txBox="1">
          <a:spLocks noChangeArrowheads="1"/>
        </xdr:cNvSpPr>
      </xdr:nvSpPr>
      <xdr:spPr bwMode="auto">
        <a:xfrm>
          <a:off x="1828800" y="653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26.2</a:t>
          </a:r>
        </a:p>
      </xdr:txBody>
    </xdr:sp>
    <xdr:clientData/>
  </xdr:twoCellAnchor>
  <xdr:twoCellAnchor>
    <xdr:from>
      <xdr:col>1</xdr:col>
      <xdr:colOff>571500</xdr:colOff>
      <xdr:row>37</xdr:row>
      <xdr:rowOff>104775</xdr:rowOff>
    </xdr:from>
    <xdr:to>
      <xdr:col>1</xdr:col>
      <xdr:colOff>676275</xdr:colOff>
      <xdr:row>38</xdr:row>
      <xdr:rowOff>38100</xdr:rowOff>
    </xdr:to>
    <xdr:sp macro="" textlink="">
      <xdr:nvSpPr>
        <xdr:cNvPr id="176993" name="AutoShape 74"/>
        <xdr:cNvSpPr>
          <a:spLocks noChangeArrowheads="1"/>
        </xdr:cNvSpPr>
      </xdr:nvSpPr>
      <xdr:spPr bwMode="auto">
        <a:xfrm>
          <a:off x="1266825" y="644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47625</xdr:rowOff>
    </xdr:from>
    <xdr:to>
      <xdr:col>2</xdr:col>
      <xdr:colOff>323850</xdr:colOff>
      <xdr:row>39</xdr:row>
      <xdr:rowOff>85725</xdr:rowOff>
    </xdr:to>
    <xdr:sp macro="" textlink="">
      <xdr:nvSpPr>
        <xdr:cNvPr id="11339" name="Text Box 75"/>
        <xdr:cNvSpPr txBox="1">
          <a:spLocks noChangeArrowheads="1"/>
        </xdr:cNvSpPr>
      </xdr:nvSpPr>
      <xdr:spPr bwMode="auto">
        <a:xfrm>
          <a:off x="942975" y="6562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26.9</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152400</xdr:rowOff>
    </xdr:from>
    <xdr:to>
      <xdr:col>7</xdr:col>
      <xdr:colOff>66675</xdr:colOff>
      <xdr:row>36</xdr:row>
      <xdr:rowOff>85725</xdr:rowOff>
    </xdr:to>
    <xdr:sp macro="" textlink="">
      <xdr:nvSpPr>
        <xdr:cNvPr id="177000" name="Oval 81"/>
        <xdr:cNvSpPr>
          <a:spLocks noChangeArrowheads="1"/>
        </xdr:cNvSpPr>
      </xdr:nvSpPr>
      <xdr:spPr bwMode="auto">
        <a:xfrm>
          <a:off x="4772025" y="615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28575</xdr:rowOff>
    </xdr:from>
    <xdr:to>
      <xdr:col>8</xdr:col>
      <xdr:colOff>180975</xdr:colOff>
      <xdr:row>36</xdr:row>
      <xdr:rowOff>66675</xdr:rowOff>
    </xdr:to>
    <xdr:sp macro="" textlink="">
      <xdr:nvSpPr>
        <xdr:cNvPr id="11346" name="人件費該当値テキスト"/>
        <xdr:cNvSpPr txBox="1">
          <a:spLocks noChangeArrowheads="1"/>
        </xdr:cNvSpPr>
      </xdr:nvSpPr>
      <xdr:spPr bwMode="auto">
        <a:xfrm>
          <a:off x="4914900" y="6029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20.5</a:t>
          </a:r>
        </a:p>
      </xdr:txBody>
    </xdr:sp>
    <xdr:clientData/>
  </xdr:twoCellAnchor>
  <xdr:twoCellAnchor>
    <xdr:from>
      <xdr:col>5</xdr:col>
      <xdr:colOff>495300</xdr:colOff>
      <xdr:row>36</xdr:row>
      <xdr:rowOff>38100</xdr:rowOff>
    </xdr:from>
    <xdr:to>
      <xdr:col>5</xdr:col>
      <xdr:colOff>600075</xdr:colOff>
      <xdr:row>36</xdr:row>
      <xdr:rowOff>142875</xdr:rowOff>
    </xdr:to>
    <xdr:sp macro="" textlink="">
      <xdr:nvSpPr>
        <xdr:cNvPr id="177002" name="Oval 83"/>
        <xdr:cNvSpPr>
          <a:spLocks noChangeArrowheads="1"/>
        </xdr:cNvSpPr>
      </xdr:nvSpPr>
      <xdr:spPr bwMode="auto">
        <a:xfrm>
          <a:off x="3933825"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9525</xdr:rowOff>
    </xdr:from>
    <xdr:to>
      <xdr:col>6</xdr:col>
      <xdr:colOff>219075</xdr:colOff>
      <xdr:row>36</xdr:row>
      <xdr:rowOff>47625</xdr:rowOff>
    </xdr:to>
    <xdr:sp macro="" textlink="">
      <xdr:nvSpPr>
        <xdr:cNvPr id="11348" name="Text Box 84"/>
        <xdr:cNvSpPr txBox="1">
          <a:spLocks noChangeArrowheads="1"/>
        </xdr:cNvSpPr>
      </xdr:nvSpPr>
      <xdr:spPr bwMode="auto">
        <a:xfrm>
          <a:off x="3609975" y="6010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21.7</a:t>
          </a:r>
        </a:p>
      </xdr:txBody>
    </xdr:sp>
    <xdr:clientData/>
  </xdr:twoCellAnchor>
  <xdr:twoCellAnchor>
    <xdr:from>
      <xdr:col>4</xdr:col>
      <xdr:colOff>295275</xdr:colOff>
      <xdr:row>35</xdr:row>
      <xdr:rowOff>85725</xdr:rowOff>
    </xdr:from>
    <xdr:to>
      <xdr:col>4</xdr:col>
      <xdr:colOff>400050</xdr:colOff>
      <xdr:row>36</xdr:row>
      <xdr:rowOff>19050</xdr:rowOff>
    </xdr:to>
    <xdr:sp macro="" textlink="">
      <xdr:nvSpPr>
        <xdr:cNvPr id="177004" name="Oval 85"/>
        <xdr:cNvSpPr>
          <a:spLocks noChangeArrowheads="1"/>
        </xdr:cNvSpPr>
      </xdr:nvSpPr>
      <xdr:spPr bwMode="auto">
        <a:xfrm>
          <a:off x="3048000" y="608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57150</xdr:rowOff>
    </xdr:from>
    <xdr:to>
      <xdr:col>5</xdr:col>
      <xdr:colOff>38100</xdr:colOff>
      <xdr:row>35</xdr:row>
      <xdr:rowOff>95250</xdr:rowOff>
    </xdr:to>
    <xdr:sp macro="" textlink="">
      <xdr:nvSpPr>
        <xdr:cNvPr id="11350" name="Text Box 86"/>
        <xdr:cNvSpPr txBox="1">
          <a:spLocks noChangeArrowheads="1"/>
        </xdr:cNvSpPr>
      </xdr:nvSpPr>
      <xdr:spPr bwMode="auto">
        <a:xfrm>
          <a:off x="2714625" y="5886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19.0</a:t>
          </a:r>
        </a:p>
      </xdr:txBody>
    </xdr:sp>
    <xdr:clientData/>
  </xdr:twoCellAnchor>
  <xdr:twoCellAnchor>
    <xdr:from>
      <xdr:col>3</xdr:col>
      <xdr:colOff>95250</xdr:colOff>
      <xdr:row>36</xdr:row>
      <xdr:rowOff>66675</xdr:rowOff>
    </xdr:from>
    <xdr:to>
      <xdr:col>3</xdr:col>
      <xdr:colOff>190500</xdr:colOff>
      <xdr:row>37</xdr:row>
      <xdr:rowOff>0</xdr:rowOff>
    </xdr:to>
    <xdr:sp macro="" textlink="">
      <xdr:nvSpPr>
        <xdr:cNvPr id="177006" name="Oval 87"/>
        <xdr:cNvSpPr>
          <a:spLocks noChangeArrowheads="1"/>
        </xdr:cNvSpPr>
      </xdr:nvSpPr>
      <xdr:spPr bwMode="auto">
        <a:xfrm>
          <a:off x="2162175" y="6238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38100</xdr:rowOff>
    </xdr:from>
    <xdr:to>
      <xdr:col>3</xdr:col>
      <xdr:colOff>523875</xdr:colOff>
      <xdr:row>36</xdr:row>
      <xdr:rowOff>76200</xdr:rowOff>
    </xdr:to>
    <xdr:sp macro="" textlink="">
      <xdr:nvSpPr>
        <xdr:cNvPr id="11352" name="Text Box 88"/>
        <xdr:cNvSpPr txBox="1">
          <a:spLocks noChangeArrowheads="1"/>
        </xdr:cNvSpPr>
      </xdr:nvSpPr>
      <xdr:spPr bwMode="auto">
        <a:xfrm>
          <a:off x="1828800" y="603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22.3</a:t>
          </a:r>
        </a:p>
      </xdr:txBody>
    </xdr:sp>
    <xdr:clientData/>
  </xdr:twoCellAnchor>
  <xdr:twoCellAnchor>
    <xdr:from>
      <xdr:col>1</xdr:col>
      <xdr:colOff>571500</xdr:colOff>
      <xdr:row>36</xdr:row>
      <xdr:rowOff>85725</xdr:rowOff>
    </xdr:from>
    <xdr:to>
      <xdr:col>1</xdr:col>
      <xdr:colOff>676275</xdr:colOff>
      <xdr:row>37</xdr:row>
      <xdr:rowOff>19050</xdr:rowOff>
    </xdr:to>
    <xdr:sp macro="" textlink="">
      <xdr:nvSpPr>
        <xdr:cNvPr id="177008" name="Oval 89"/>
        <xdr:cNvSpPr>
          <a:spLocks noChangeArrowheads="1"/>
        </xdr:cNvSpPr>
      </xdr:nvSpPr>
      <xdr:spPr bwMode="auto">
        <a:xfrm>
          <a:off x="1266825"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57150</xdr:rowOff>
    </xdr:from>
    <xdr:to>
      <xdr:col>2</xdr:col>
      <xdr:colOff>323850</xdr:colOff>
      <xdr:row>36</xdr:row>
      <xdr:rowOff>95250</xdr:rowOff>
    </xdr:to>
    <xdr:sp macro="" textlink="">
      <xdr:nvSpPr>
        <xdr:cNvPr id="11354" name="Text Box 90"/>
        <xdr:cNvSpPr txBox="1">
          <a:spLocks noChangeArrowheads="1"/>
        </xdr:cNvSpPr>
      </xdr:nvSpPr>
      <xdr:spPr bwMode="auto">
        <a:xfrm>
          <a:off x="942975" y="605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22.8</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102/172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77017"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77018"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lnSpc>
              <a:spcPts val="1400"/>
            </a:lnSpc>
          </a:pPr>
          <a:r>
            <a:rPr lang="ja-JP" altLang="ja-JP" sz="1200" b="0" i="0" baseline="0">
              <a:latin typeface="+mn-lt"/>
              <a:ea typeface="+mn-ea"/>
              <a:cs typeface="+mn-cs"/>
            </a:rPr>
            <a:t>　物件費に係る経常収支比率が、類似団体平均より高くなっているのは、これまで業務の民間委託を進め、職員数を削減し、職員人件費等から委託費（物件費）への移行が起きているためである。引き続き、行財政改革を推進し、財政の健全化を図っていく。</a:t>
          </a:r>
          <a:endParaRPr lang="ja-JP" altLang="ja-JP" sz="1200">
            <a:latin typeface="+mn-lt"/>
            <a:ea typeface="+mn-ea"/>
            <a:cs typeface="+mn-cs"/>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77022"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77024" name="Line 105"/>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0" name="Text Box 106"/>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77026" name="Line 107"/>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2" name="Text Box 108"/>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77028" name="Line 109"/>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4" name="Text Box 110"/>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77030" name="Line 111"/>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6" name="Text Box 112"/>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77032" name="Line 113"/>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8" name="Text Box 114"/>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77034" name="Line 115"/>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77036"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7703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142875</xdr:rowOff>
    </xdr:from>
    <xdr:to>
      <xdr:col>24</xdr:col>
      <xdr:colOff>28575</xdr:colOff>
      <xdr:row>21</xdr:row>
      <xdr:rowOff>38100</xdr:rowOff>
    </xdr:to>
    <xdr:sp macro="" textlink="">
      <xdr:nvSpPr>
        <xdr:cNvPr id="177039" name="Line 120"/>
        <xdr:cNvSpPr>
          <a:spLocks noChangeShapeType="1"/>
        </xdr:cNvSpPr>
      </xdr:nvSpPr>
      <xdr:spPr bwMode="auto">
        <a:xfrm flipV="1">
          <a:off x="16506825" y="2200275"/>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5" name="物件費最小値テキスト"/>
        <xdr:cNvSpPr txBox="1">
          <a:spLocks noChangeArrowheads="1"/>
        </xdr:cNvSpPr>
      </xdr:nvSpPr>
      <xdr:spPr bwMode="auto">
        <a:xfrm>
          <a:off x="16602075" y="3638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19.5</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177041" name="Line 122"/>
        <xdr:cNvSpPr>
          <a:spLocks noChangeShapeType="1"/>
        </xdr:cNvSpPr>
      </xdr:nvSpPr>
      <xdr:spPr bwMode="auto">
        <a:xfrm>
          <a:off x="16421100" y="3638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85725</xdr:rowOff>
    </xdr:from>
    <xdr:to>
      <xdr:col>25</xdr:col>
      <xdr:colOff>200025</xdr:colOff>
      <xdr:row>12</xdr:row>
      <xdr:rowOff>123825</xdr:rowOff>
    </xdr:to>
    <xdr:sp macro="" textlink="">
      <xdr:nvSpPr>
        <xdr:cNvPr id="11387" name="物件費最大値テキスト"/>
        <xdr:cNvSpPr txBox="1">
          <a:spLocks noChangeArrowheads="1"/>
        </xdr:cNvSpPr>
      </xdr:nvSpPr>
      <xdr:spPr bwMode="auto">
        <a:xfrm>
          <a:off x="16602075" y="1971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12</xdr:row>
      <xdr:rowOff>142875</xdr:rowOff>
    </xdr:from>
    <xdr:to>
      <xdr:col>24</xdr:col>
      <xdr:colOff>123825</xdr:colOff>
      <xdr:row>12</xdr:row>
      <xdr:rowOff>142875</xdr:rowOff>
    </xdr:to>
    <xdr:sp macro="" textlink="">
      <xdr:nvSpPr>
        <xdr:cNvPr id="177043" name="Line 124"/>
        <xdr:cNvSpPr>
          <a:spLocks noChangeShapeType="1"/>
        </xdr:cNvSpPr>
      </xdr:nvSpPr>
      <xdr:spPr bwMode="auto">
        <a:xfrm>
          <a:off x="16421100" y="2200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123825</xdr:rowOff>
    </xdr:from>
    <xdr:to>
      <xdr:col>24</xdr:col>
      <xdr:colOff>28575</xdr:colOff>
      <xdr:row>16</xdr:row>
      <xdr:rowOff>142875</xdr:rowOff>
    </xdr:to>
    <xdr:sp macro="" textlink="">
      <xdr:nvSpPr>
        <xdr:cNvPr id="177044" name="Line 125"/>
        <xdr:cNvSpPr>
          <a:spLocks noChangeShapeType="1"/>
        </xdr:cNvSpPr>
      </xdr:nvSpPr>
      <xdr:spPr bwMode="auto">
        <a:xfrm flipV="1">
          <a:off x="15668625" y="28670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47625</xdr:rowOff>
    </xdr:from>
    <xdr:to>
      <xdr:col>25</xdr:col>
      <xdr:colOff>200025</xdr:colOff>
      <xdr:row>16</xdr:row>
      <xdr:rowOff>85725</xdr:rowOff>
    </xdr:to>
    <xdr:sp macro="" textlink="">
      <xdr:nvSpPr>
        <xdr:cNvPr id="11390" name="物件費平均値テキスト"/>
        <xdr:cNvSpPr txBox="1">
          <a:spLocks noChangeArrowheads="1"/>
        </xdr:cNvSpPr>
      </xdr:nvSpPr>
      <xdr:spPr bwMode="auto">
        <a:xfrm>
          <a:off x="16602075" y="2619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xdr:from>
      <xdr:col>23</xdr:col>
      <xdr:colOff>666750</xdr:colOff>
      <xdr:row>16</xdr:row>
      <xdr:rowOff>9525</xdr:rowOff>
    </xdr:from>
    <xdr:to>
      <xdr:col>24</xdr:col>
      <xdr:colOff>85725</xdr:colOff>
      <xdr:row>16</xdr:row>
      <xdr:rowOff>104775</xdr:rowOff>
    </xdr:to>
    <xdr:sp macro="" textlink="">
      <xdr:nvSpPr>
        <xdr:cNvPr id="177046" name="AutoShape 127"/>
        <xdr:cNvSpPr>
          <a:spLocks noChangeArrowheads="1"/>
        </xdr:cNvSpPr>
      </xdr:nvSpPr>
      <xdr:spPr bwMode="auto">
        <a:xfrm>
          <a:off x="16459200" y="275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142875</xdr:rowOff>
    </xdr:from>
    <xdr:to>
      <xdr:col>22</xdr:col>
      <xdr:colOff>561975</xdr:colOff>
      <xdr:row>17</xdr:row>
      <xdr:rowOff>104775</xdr:rowOff>
    </xdr:to>
    <xdr:sp macro="" textlink="">
      <xdr:nvSpPr>
        <xdr:cNvPr id="177047" name="Line 128"/>
        <xdr:cNvSpPr>
          <a:spLocks noChangeShapeType="1"/>
        </xdr:cNvSpPr>
      </xdr:nvSpPr>
      <xdr:spPr bwMode="auto">
        <a:xfrm flipV="1">
          <a:off x="14782800" y="28860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142875</xdr:rowOff>
    </xdr:from>
    <xdr:to>
      <xdr:col>22</xdr:col>
      <xdr:colOff>619125</xdr:colOff>
      <xdr:row>16</xdr:row>
      <xdr:rowOff>76200</xdr:rowOff>
    </xdr:to>
    <xdr:sp macro="" textlink="">
      <xdr:nvSpPr>
        <xdr:cNvPr id="177048" name="AutoShape 129"/>
        <xdr:cNvSpPr>
          <a:spLocks noChangeArrowheads="1"/>
        </xdr:cNvSpPr>
      </xdr:nvSpPr>
      <xdr:spPr bwMode="auto">
        <a:xfrm>
          <a:off x="15621000"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114300</xdr:rowOff>
    </xdr:from>
    <xdr:to>
      <xdr:col>23</xdr:col>
      <xdr:colOff>228600</xdr:colOff>
      <xdr:row>15</xdr:row>
      <xdr:rowOff>152400</xdr:rowOff>
    </xdr:to>
    <xdr:sp macro="" textlink="">
      <xdr:nvSpPr>
        <xdr:cNvPr id="11394" name="Text Box 130"/>
        <xdr:cNvSpPr txBox="1">
          <a:spLocks noChangeArrowheads="1"/>
        </xdr:cNvSpPr>
      </xdr:nvSpPr>
      <xdr:spPr bwMode="auto">
        <a:xfrm>
          <a:off x="15287625" y="2514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17</xdr:row>
      <xdr:rowOff>76200</xdr:rowOff>
    </xdr:from>
    <xdr:to>
      <xdr:col>21</xdr:col>
      <xdr:colOff>361950</xdr:colOff>
      <xdr:row>17</xdr:row>
      <xdr:rowOff>104775</xdr:rowOff>
    </xdr:to>
    <xdr:sp macro="" textlink="">
      <xdr:nvSpPr>
        <xdr:cNvPr id="177050" name="Line 131"/>
        <xdr:cNvSpPr>
          <a:spLocks noChangeShapeType="1"/>
        </xdr:cNvSpPr>
      </xdr:nvSpPr>
      <xdr:spPr bwMode="auto">
        <a:xfrm>
          <a:off x="13896975" y="29908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85725</xdr:rowOff>
    </xdr:from>
    <xdr:to>
      <xdr:col>21</xdr:col>
      <xdr:colOff>409575</xdr:colOff>
      <xdr:row>16</xdr:row>
      <xdr:rowOff>19050</xdr:rowOff>
    </xdr:to>
    <xdr:sp macro="" textlink="">
      <xdr:nvSpPr>
        <xdr:cNvPr id="177051" name="AutoShape 132"/>
        <xdr:cNvSpPr>
          <a:spLocks noChangeArrowheads="1"/>
        </xdr:cNvSpPr>
      </xdr:nvSpPr>
      <xdr:spPr bwMode="auto">
        <a:xfrm>
          <a:off x="14735175" y="2657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57150</xdr:rowOff>
    </xdr:from>
    <xdr:to>
      <xdr:col>22</xdr:col>
      <xdr:colOff>57150</xdr:colOff>
      <xdr:row>15</xdr:row>
      <xdr:rowOff>95250</xdr:rowOff>
    </xdr:to>
    <xdr:sp macro="" textlink="">
      <xdr:nvSpPr>
        <xdr:cNvPr id="11397" name="Text Box 133"/>
        <xdr:cNvSpPr txBox="1">
          <a:spLocks noChangeArrowheads="1"/>
        </xdr:cNvSpPr>
      </xdr:nvSpPr>
      <xdr:spPr bwMode="auto">
        <a:xfrm>
          <a:off x="14401800" y="245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a:t>
          </a:r>
        </a:p>
      </xdr:txBody>
    </xdr:sp>
    <xdr:clientData/>
  </xdr:twoCellAnchor>
  <xdr:twoCellAnchor>
    <xdr:from>
      <xdr:col>18</xdr:col>
      <xdr:colOff>638175</xdr:colOff>
      <xdr:row>16</xdr:row>
      <xdr:rowOff>152400</xdr:rowOff>
    </xdr:from>
    <xdr:to>
      <xdr:col>20</xdr:col>
      <xdr:colOff>161925</xdr:colOff>
      <xdr:row>17</xdr:row>
      <xdr:rowOff>76200</xdr:rowOff>
    </xdr:to>
    <xdr:sp macro="" textlink="">
      <xdr:nvSpPr>
        <xdr:cNvPr id="177053" name="Line 134"/>
        <xdr:cNvSpPr>
          <a:spLocks noChangeShapeType="1"/>
        </xdr:cNvSpPr>
      </xdr:nvSpPr>
      <xdr:spPr bwMode="auto">
        <a:xfrm>
          <a:off x="13001625" y="289560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142875</xdr:rowOff>
    </xdr:from>
    <xdr:to>
      <xdr:col>20</xdr:col>
      <xdr:colOff>209550</xdr:colOff>
      <xdr:row>16</xdr:row>
      <xdr:rowOff>76200</xdr:rowOff>
    </xdr:to>
    <xdr:sp macro="" textlink="">
      <xdr:nvSpPr>
        <xdr:cNvPr id="177054" name="AutoShape 135"/>
        <xdr:cNvSpPr>
          <a:spLocks noChangeArrowheads="1"/>
        </xdr:cNvSpPr>
      </xdr:nvSpPr>
      <xdr:spPr bwMode="auto">
        <a:xfrm>
          <a:off x="13839825"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114300</xdr:rowOff>
    </xdr:from>
    <xdr:to>
      <xdr:col>20</xdr:col>
      <xdr:colOff>542925</xdr:colOff>
      <xdr:row>15</xdr:row>
      <xdr:rowOff>152400</xdr:rowOff>
    </xdr:to>
    <xdr:sp macro="" textlink="">
      <xdr:nvSpPr>
        <xdr:cNvPr id="11400" name="Text Box 136"/>
        <xdr:cNvSpPr txBox="1">
          <a:spLocks noChangeArrowheads="1"/>
        </xdr:cNvSpPr>
      </xdr:nvSpPr>
      <xdr:spPr bwMode="auto">
        <a:xfrm>
          <a:off x="13515975" y="251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15</xdr:row>
      <xdr:rowOff>152400</xdr:rowOff>
    </xdr:from>
    <xdr:to>
      <xdr:col>19</xdr:col>
      <xdr:colOff>9525</xdr:colOff>
      <xdr:row>16</xdr:row>
      <xdr:rowOff>85725</xdr:rowOff>
    </xdr:to>
    <xdr:sp macro="" textlink="">
      <xdr:nvSpPr>
        <xdr:cNvPr id="177056" name="AutoShape 137"/>
        <xdr:cNvSpPr>
          <a:spLocks noChangeArrowheads="1"/>
        </xdr:cNvSpPr>
      </xdr:nvSpPr>
      <xdr:spPr bwMode="auto">
        <a:xfrm>
          <a:off x="12954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123825</xdr:rowOff>
    </xdr:from>
    <xdr:to>
      <xdr:col>19</xdr:col>
      <xdr:colOff>333375</xdr:colOff>
      <xdr:row>15</xdr:row>
      <xdr:rowOff>161925</xdr:rowOff>
    </xdr:to>
    <xdr:sp macro="" textlink="">
      <xdr:nvSpPr>
        <xdr:cNvPr id="11402" name="Text Box 138"/>
        <xdr:cNvSpPr txBox="1">
          <a:spLocks noChangeArrowheads="1"/>
        </xdr:cNvSpPr>
      </xdr:nvSpPr>
      <xdr:spPr bwMode="auto">
        <a:xfrm>
          <a:off x="12620625" y="252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66675</xdr:rowOff>
    </xdr:from>
    <xdr:to>
      <xdr:col>24</xdr:col>
      <xdr:colOff>85725</xdr:colOff>
      <xdr:row>17</xdr:row>
      <xdr:rowOff>0</xdr:rowOff>
    </xdr:to>
    <xdr:sp macro="" textlink="">
      <xdr:nvSpPr>
        <xdr:cNvPr id="177063" name="Oval 144"/>
        <xdr:cNvSpPr>
          <a:spLocks noChangeArrowheads="1"/>
        </xdr:cNvSpPr>
      </xdr:nvSpPr>
      <xdr:spPr bwMode="auto">
        <a:xfrm>
          <a:off x="16459200" y="280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66675</xdr:rowOff>
    </xdr:from>
    <xdr:to>
      <xdr:col>25</xdr:col>
      <xdr:colOff>200025</xdr:colOff>
      <xdr:row>17</xdr:row>
      <xdr:rowOff>104775</xdr:rowOff>
    </xdr:to>
    <xdr:sp macro="" textlink="">
      <xdr:nvSpPr>
        <xdr:cNvPr id="11409" name="物件費該当値テキスト"/>
        <xdr:cNvSpPr txBox="1">
          <a:spLocks noChangeArrowheads="1"/>
        </xdr:cNvSpPr>
      </xdr:nvSpPr>
      <xdr:spPr bwMode="auto">
        <a:xfrm>
          <a:off x="16602075" y="2809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12.4</a:t>
          </a:r>
        </a:p>
      </xdr:txBody>
    </xdr:sp>
    <xdr:clientData/>
  </xdr:twoCellAnchor>
  <xdr:twoCellAnchor>
    <xdr:from>
      <xdr:col>22</xdr:col>
      <xdr:colOff>514350</xdr:colOff>
      <xdr:row>16</xdr:row>
      <xdr:rowOff>95250</xdr:rowOff>
    </xdr:from>
    <xdr:to>
      <xdr:col>22</xdr:col>
      <xdr:colOff>619125</xdr:colOff>
      <xdr:row>17</xdr:row>
      <xdr:rowOff>19050</xdr:rowOff>
    </xdr:to>
    <xdr:sp macro="" textlink="">
      <xdr:nvSpPr>
        <xdr:cNvPr id="177065" name="Oval 146"/>
        <xdr:cNvSpPr>
          <a:spLocks noChangeArrowheads="1"/>
        </xdr:cNvSpPr>
      </xdr:nvSpPr>
      <xdr:spPr bwMode="auto">
        <a:xfrm>
          <a:off x="15621000" y="2838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38100</xdr:rowOff>
    </xdr:from>
    <xdr:to>
      <xdr:col>23</xdr:col>
      <xdr:colOff>228600</xdr:colOff>
      <xdr:row>18</xdr:row>
      <xdr:rowOff>76200</xdr:rowOff>
    </xdr:to>
    <xdr:sp macro="" textlink="">
      <xdr:nvSpPr>
        <xdr:cNvPr id="11411" name="Text Box 147"/>
        <xdr:cNvSpPr txBox="1">
          <a:spLocks noChangeArrowheads="1"/>
        </xdr:cNvSpPr>
      </xdr:nvSpPr>
      <xdr:spPr bwMode="auto">
        <a:xfrm>
          <a:off x="15287625" y="2952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a:t>
          </a:r>
        </a:p>
      </xdr:txBody>
    </xdr:sp>
    <xdr:clientData/>
  </xdr:twoCellAnchor>
  <xdr:twoCellAnchor>
    <xdr:from>
      <xdr:col>21</xdr:col>
      <xdr:colOff>314325</xdr:colOff>
      <xdr:row>17</xdr:row>
      <xdr:rowOff>47625</xdr:rowOff>
    </xdr:from>
    <xdr:to>
      <xdr:col>21</xdr:col>
      <xdr:colOff>409575</xdr:colOff>
      <xdr:row>17</xdr:row>
      <xdr:rowOff>152400</xdr:rowOff>
    </xdr:to>
    <xdr:sp macro="" textlink="">
      <xdr:nvSpPr>
        <xdr:cNvPr id="177067" name="Oval 148"/>
        <xdr:cNvSpPr>
          <a:spLocks noChangeArrowheads="1"/>
        </xdr:cNvSpPr>
      </xdr:nvSpPr>
      <xdr:spPr bwMode="auto">
        <a:xfrm>
          <a:off x="14735175" y="2962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161925</xdr:rowOff>
    </xdr:from>
    <xdr:to>
      <xdr:col>22</xdr:col>
      <xdr:colOff>57150</xdr:colOff>
      <xdr:row>19</xdr:row>
      <xdr:rowOff>28575</xdr:rowOff>
    </xdr:to>
    <xdr:sp macro="" textlink="">
      <xdr:nvSpPr>
        <xdr:cNvPr id="11413" name="Text Box 149"/>
        <xdr:cNvSpPr txBox="1">
          <a:spLocks noChangeArrowheads="1"/>
        </xdr:cNvSpPr>
      </xdr:nvSpPr>
      <xdr:spPr bwMode="auto">
        <a:xfrm>
          <a:off x="14401800" y="3076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13.8</a:t>
          </a:r>
        </a:p>
      </xdr:txBody>
    </xdr:sp>
    <xdr:clientData/>
  </xdr:twoCellAnchor>
  <xdr:twoCellAnchor>
    <xdr:from>
      <xdr:col>20</xdr:col>
      <xdr:colOff>104775</xdr:colOff>
      <xdr:row>17</xdr:row>
      <xdr:rowOff>28575</xdr:rowOff>
    </xdr:from>
    <xdr:to>
      <xdr:col>20</xdr:col>
      <xdr:colOff>209550</xdr:colOff>
      <xdr:row>17</xdr:row>
      <xdr:rowOff>133350</xdr:rowOff>
    </xdr:to>
    <xdr:sp macro="" textlink="">
      <xdr:nvSpPr>
        <xdr:cNvPr id="177069" name="Oval 150"/>
        <xdr:cNvSpPr>
          <a:spLocks noChangeArrowheads="1"/>
        </xdr:cNvSpPr>
      </xdr:nvSpPr>
      <xdr:spPr bwMode="auto">
        <a:xfrm>
          <a:off x="13839825" y="294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142875</xdr:rowOff>
    </xdr:from>
    <xdr:to>
      <xdr:col>20</xdr:col>
      <xdr:colOff>542925</xdr:colOff>
      <xdr:row>19</xdr:row>
      <xdr:rowOff>9525</xdr:rowOff>
    </xdr:to>
    <xdr:sp macro="" textlink="">
      <xdr:nvSpPr>
        <xdr:cNvPr id="11415" name="Text Box 151"/>
        <xdr:cNvSpPr txBox="1">
          <a:spLocks noChangeArrowheads="1"/>
        </xdr:cNvSpPr>
      </xdr:nvSpPr>
      <xdr:spPr bwMode="auto">
        <a:xfrm>
          <a:off x="13515975" y="305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18</xdr:col>
      <xdr:colOff>590550</xdr:colOff>
      <xdr:row>16</xdr:row>
      <xdr:rowOff>104775</xdr:rowOff>
    </xdr:from>
    <xdr:to>
      <xdr:col>19</xdr:col>
      <xdr:colOff>9525</xdr:colOff>
      <xdr:row>17</xdr:row>
      <xdr:rowOff>38100</xdr:rowOff>
    </xdr:to>
    <xdr:sp macro="" textlink="">
      <xdr:nvSpPr>
        <xdr:cNvPr id="177071" name="Oval 152"/>
        <xdr:cNvSpPr>
          <a:spLocks noChangeArrowheads="1"/>
        </xdr:cNvSpPr>
      </xdr:nvSpPr>
      <xdr:spPr bwMode="auto">
        <a:xfrm>
          <a:off x="12954000" y="284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47625</xdr:rowOff>
    </xdr:from>
    <xdr:to>
      <xdr:col>19</xdr:col>
      <xdr:colOff>333375</xdr:colOff>
      <xdr:row>18</xdr:row>
      <xdr:rowOff>85725</xdr:rowOff>
    </xdr:to>
    <xdr:sp macro="" textlink="">
      <xdr:nvSpPr>
        <xdr:cNvPr id="11417" name="Text Box 153"/>
        <xdr:cNvSpPr txBox="1">
          <a:spLocks noChangeArrowheads="1"/>
        </xdr:cNvSpPr>
      </xdr:nvSpPr>
      <xdr:spPr bwMode="auto">
        <a:xfrm>
          <a:off x="12620625" y="296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142/172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77080"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77081" name="Rectangle 162"/>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300"/>
            </a:lnSpc>
            <a:defRPr sz="1000"/>
          </a:pPr>
          <a:r>
            <a:rPr lang="ja-JP" altLang="ja-JP" sz="1200" b="0" i="0" baseline="0">
              <a:latin typeface="+mn-lt"/>
              <a:ea typeface="+mn-ea"/>
              <a:cs typeface="+mn-cs"/>
            </a:rPr>
            <a:t>　扶助費に係る経常収支比率が類似団体平均を上回り、上昇傾向にある要因としては、社会福祉費の増加などが挙げられる。引き続き歳出の適正化を図り、財政を圧迫する上昇傾向に歯止めをかけるよう努める。</a:t>
          </a: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77085"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77087" name="Line 168"/>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3" name="Text Box 169"/>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77089" name="Line 170"/>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5" name="Text Box 171"/>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77091" name="Line 172"/>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7" name="Text Box 173"/>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77093" name="Line 174"/>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9" name="Text Box 175"/>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77095" name="Line 176"/>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1" name="Text Box 177"/>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77097"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77099"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9525</xdr:rowOff>
    </xdr:from>
    <xdr:to>
      <xdr:col>7</xdr:col>
      <xdr:colOff>19050</xdr:colOff>
      <xdr:row>62</xdr:row>
      <xdr:rowOff>47625</xdr:rowOff>
    </xdr:to>
    <xdr:sp macro="" textlink="">
      <xdr:nvSpPr>
        <xdr:cNvPr id="177100" name="Line 181"/>
        <xdr:cNvSpPr>
          <a:spLocks noChangeShapeType="1"/>
        </xdr:cNvSpPr>
      </xdr:nvSpPr>
      <xdr:spPr bwMode="auto">
        <a:xfrm flipV="1">
          <a:off x="4829175" y="9096375"/>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47625</xdr:rowOff>
    </xdr:from>
    <xdr:to>
      <xdr:col>8</xdr:col>
      <xdr:colOff>180975</xdr:colOff>
      <xdr:row>63</xdr:row>
      <xdr:rowOff>85725</xdr:rowOff>
    </xdr:to>
    <xdr:sp macro="" textlink="">
      <xdr:nvSpPr>
        <xdr:cNvPr id="11446" name="扶助費最小値テキスト"/>
        <xdr:cNvSpPr txBox="1">
          <a:spLocks noChangeArrowheads="1"/>
        </xdr:cNvSpPr>
      </xdr:nvSpPr>
      <xdr:spPr bwMode="auto">
        <a:xfrm>
          <a:off x="4914900" y="10677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15.6</a:t>
          </a:r>
        </a:p>
      </xdr:txBody>
    </xdr:sp>
    <xdr:clientData/>
  </xdr:twoCellAnchor>
  <xdr:twoCellAnchor>
    <xdr:from>
      <xdr:col>6</xdr:col>
      <xdr:colOff>609600</xdr:colOff>
      <xdr:row>62</xdr:row>
      <xdr:rowOff>47625</xdr:rowOff>
    </xdr:from>
    <xdr:to>
      <xdr:col>7</xdr:col>
      <xdr:colOff>104775</xdr:colOff>
      <xdr:row>62</xdr:row>
      <xdr:rowOff>47625</xdr:rowOff>
    </xdr:to>
    <xdr:sp macro="" textlink="">
      <xdr:nvSpPr>
        <xdr:cNvPr id="177102" name="Line 183"/>
        <xdr:cNvSpPr>
          <a:spLocks noChangeShapeType="1"/>
        </xdr:cNvSpPr>
      </xdr:nvSpPr>
      <xdr:spPr bwMode="auto">
        <a:xfrm>
          <a:off x="4733925" y="10677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123825</xdr:rowOff>
    </xdr:from>
    <xdr:to>
      <xdr:col>8</xdr:col>
      <xdr:colOff>180975</xdr:colOff>
      <xdr:row>52</xdr:row>
      <xdr:rowOff>161925</xdr:rowOff>
    </xdr:to>
    <xdr:sp macro="" textlink="">
      <xdr:nvSpPr>
        <xdr:cNvPr id="11448" name="扶助費最大値テキスト"/>
        <xdr:cNvSpPr txBox="1">
          <a:spLocks noChangeArrowheads="1"/>
        </xdr:cNvSpPr>
      </xdr:nvSpPr>
      <xdr:spPr bwMode="auto">
        <a:xfrm>
          <a:off x="4914900" y="8867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a:t>
          </a:r>
        </a:p>
      </xdr:txBody>
    </xdr:sp>
    <xdr:clientData/>
  </xdr:twoCellAnchor>
  <xdr:twoCellAnchor>
    <xdr:from>
      <xdr:col>6</xdr:col>
      <xdr:colOff>609600</xdr:colOff>
      <xdr:row>53</xdr:row>
      <xdr:rowOff>9525</xdr:rowOff>
    </xdr:from>
    <xdr:to>
      <xdr:col>7</xdr:col>
      <xdr:colOff>104775</xdr:colOff>
      <xdr:row>53</xdr:row>
      <xdr:rowOff>9525</xdr:rowOff>
    </xdr:to>
    <xdr:sp macro="" textlink="">
      <xdr:nvSpPr>
        <xdr:cNvPr id="177104" name="Line 185"/>
        <xdr:cNvSpPr>
          <a:spLocks noChangeShapeType="1"/>
        </xdr:cNvSpPr>
      </xdr:nvSpPr>
      <xdr:spPr bwMode="auto">
        <a:xfrm>
          <a:off x="4733925" y="9096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57</xdr:row>
      <xdr:rowOff>123825</xdr:rowOff>
    </xdr:from>
    <xdr:to>
      <xdr:col>7</xdr:col>
      <xdr:colOff>19050</xdr:colOff>
      <xdr:row>58</xdr:row>
      <xdr:rowOff>9525</xdr:rowOff>
    </xdr:to>
    <xdr:sp macro="" textlink="">
      <xdr:nvSpPr>
        <xdr:cNvPr id="177105" name="Line 186"/>
        <xdr:cNvSpPr>
          <a:spLocks noChangeShapeType="1"/>
        </xdr:cNvSpPr>
      </xdr:nvSpPr>
      <xdr:spPr bwMode="auto">
        <a:xfrm>
          <a:off x="3990975" y="98964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51" name="扶助費平均値テキスト"/>
        <xdr:cNvSpPr txBox="1">
          <a:spLocks noChangeArrowheads="1"/>
        </xdr:cNvSpPr>
      </xdr:nvSpPr>
      <xdr:spPr bwMode="auto">
        <a:xfrm>
          <a:off x="4914900" y="9515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7.8</a:t>
          </a:r>
        </a:p>
      </xdr:txBody>
    </xdr:sp>
    <xdr:clientData/>
  </xdr:twoCellAnchor>
  <xdr:twoCellAnchor>
    <xdr:from>
      <xdr:col>6</xdr:col>
      <xdr:colOff>647700</xdr:colOff>
      <xdr:row>56</xdr:row>
      <xdr:rowOff>38100</xdr:rowOff>
    </xdr:from>
    <xdr:to>
      <xdr:col>7</xdr:col>
      <xdr:colOff>66675</xdr:colOff>
      <xdr:row>56</xdr:row>
      <xdr:rowOff>142875</xdr:rowOff>
    </xdr:to>
    <xdr:sp macro="" textlink="">
      <xdr:nvSpPr>
        <xdr:cNvPr id="177107" name="AutoShape 188"/>
        <xdr:cNvSpPr>
          <a:spLocks noChangeArrowheads="1"/>
        </xdr:cNvSpPr>
      </xdr:nvSpPr>
      <xdr:spPr bwMode="auto">
        <a:xfrm>
          <a:off x="47720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57</xdr:row>
      <xdr:rowOff>47625</xdr:rowOff>
    </xdr:from>
    <xdr:to>
      <xdr:col>5</xdr:col>
      <xdr:colOff>552450</xdr:colOff>
      <xdr:row>57</xdr:row>
      <xdr:rowOff>123825</xdr:rowOff>
    </xdr:to>
    <xdr:sp macro="" textlink="">
      <xdr:nvSpPr>
        <xdr:cNvPr id="177108" name="Line 189"/>
        <xdr:cNvSpPr>
          <a:spLocks noChangeShapeType="1"/>
        </xdr:cNvSpPr>
      </xdr:nvSpPr>
      <xdr:spPr bwMode="auto">
        <a:xfrm>
          <a:off x="3095625" y="98202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142875</xdr:rowOff>
    </xdr:from>
    <xdr:to>
      <xdr:col>5</xdr:col>
      <xdr:colOff>600075</xdr:colOff>
      <xdr:row>56</xdr:row>
      <xdr:rowOff>76200</xdr:rowOff>
    </xdr:to>
    <xdr:sp macro="" textlink="">
      <xdr:nvSpPr>
        <xdr:cNvPr id="177109" name="AutoShape 190"/>
        <xdr:cNvSpPr>
          <a:spLocks noChangeArrowheads="1"/>
        </xdr:cNvSpPr>
      </xdr:nvSpPr>
      <xdr:spPr bwMode="auto">
        <a:xfrm>
          <a:off x="39338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114300</xdr:rowOff>
    </xdr:from>
    <xdr:to>
      <xdr:col>6</xdr:col>
      <xdr:colOff>219075</xdr:colOff>
      <xdr:row>55</xdr:row>
      <xdr:rowOff>152400</xdr:rowOff>
    </xdr:to>
    <xdr:sp macro="" textlink="">
      <xdr:nvSpPr>
        <xdr:cNvPr id="11455" name="Text Box 191"/>
        <xdr:cNvSpPr txBox="1">
          <a:spLocks noChangeArrowheads="1"/>
        </xdr:cNvSpPr>
      </xdr:nvSpPr>
      <xdr:spPr bwMode="auto">
        <a:xfrm>
          <a:off x="3609975" y="9372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a:t>
          </a:r>
        </a:p>
      </xdr:txBody>
    </xdr:sp>
    <xdr:clientData/>
  </xdr:twoCellAnchor>
  <xdr:twoCellAnchor>
    <xdr:from>
      <xdr:col>3</xdr:col>
      <xdr:colOff>142875</xdr:colOff>
      <xdr:row>56</xdr:row>
      <xdr:rowOff>142875</xdr:rowOff>
    </xdr:from>
    <xdr:to>
      <xdr:col>4</xdr:col>
      <xdr:colOff>342900</xdr:colOff>
      <xdr:row>57</xdr:row>
      <xdr:rowOff>47625</xdr:rowOff>
    </xdr:to>
    <xdr:sp macro="" textlink="">
      <xdr:nvSpPr>
        <xdr:cNvPr id="177111" name="Line 192"/>
        <xdr:cNvSpPr>
          <a:spLocks noChangeShapeType="1"/>
        </xdr:cNvSpPr>
      </xdr:nvSpPr>
      <xdr:spPr bwMode="auto">
        <a:xfrm>
          <a:off x="2209800" y="97440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161925</xdr:rowOff>
    </xdr:from>
    <xdr:to>
      <xdr:col>4</xdr:col>
      <xdr:colOff>400050</xdr:colOff>
      <xdr:row>56</xdr:row>
      <xdr:rowOff>85725</xdr:rowOff>
    </xdr:to>
    <xdr:sp macro="" textlink="">
      <xdr:nvSpPr>
        <xdr:cNvPr id="177112" name="AutoShape 193"/>
        <xdr:cNvSpPr>
          <a:spLocks noChangeArrowheads="1"/>
        </xdr:cNvSpPr>
      </xdr:nvSpPr>
      <xdr:spPr bwMode="auto">
        <a:xfrm>
          <a:off x="3048000" y="9591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123825</xdr:rowOff>
    </xdr:from>
    <xdr:to>
      <xdr:col>5</xdr:col>
      <xdr:colOff>38100</xdr:colOff>
      <xdr:row>55</xdr:row>
      <xdr:rowOff>161925</xdr:rowOff>
    </xdr:to>
    <xdr:sp macro="" textlink="">
      <xdr:nvSpPr>
        <xdr:cNvPr id="11458" name="Text Box 194"/>
        <xdr:cNvSpPr txBox="1">
          <a:spLocks noChangeArrowheads="1"/>
        </xdr:cNvSpPr>
      </xdr:nvSpPr>
      <xdr:spPr bwMode="auto">
        <a:xfrm>
          <a:off x="2714625" y="9382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a:t>
          </a:r>
        </a:p>
      </xdr:txBody>
    </xdr:sp>
    <xdr:clientData/>
  </xdr:twoCellAnchor>
  <xdr:twoCellAnchor>
    <xdr:from>
      <xdr:col>1</xdr:col>
      <xdr:colOff>628650</xdr:colOff>
      <xdr:row>56</xdr:row>
      <xdr:rowOff>104775</xdr:rowOff>
    </xdr:from>
    <xdr:to>
      <xdr:col>3</xdr:col>
      <xdr:colOff>142875</xdr:colOff>
      <xdr:row>56</xdr:row>
      <xdr:rowOff>142875</xdr:rowOff>
    </xdr:to>
    <xdr:sp macro="" textlink="">
      <xdr:nvSpPr>
        <xdr:cNvPr id="177114" name="Line 195"/>
        <xdr:cNvSpPr>
          <a:spLocks noChangeShapeType="1"/>
        </xdr:cNvSpPr>
      </xdr:nvSpPr>
      <xdr:spPr bwMode="auto">
        <a:xfrm>
          <a:off x="1323975" y="97059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133350</xdr:rowOff>
    </xdr:from>
    <xdr:to>
      <xdr:col>3</xdr:col>
      <xdr:colOff>190500</xdr:colOff>
      <xdr:row>56</xdr:row>
      <xdr:rowOff>66675</xdr:rowOff>
    </xdr:to>
    <xdr:sp macro="" textlink="">
      <xdr:nvSpPr>
        <xdr:cNvPr id="177115" name="AutoShape 196"/>
        <xdr:cNvSpPr>
          <a:spLocks noChangeArrowheads="1"/>
        </xdr:cNvSpPr>
      </xdr:nvSpPr>
      <xdr:spPr bwMode="auto">
        <a:xfrm>
          <a:off x="2162175" y="956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104775</xdr:rowOff>
    </xdr:from>
    <xdr:to>
      <xdr:col>3</xdr:col>
      <xdr:colOff>523875</xdr:colOff>
      <xdr:row>55</xdr:row>
      <xdr:rowOff>142875</xdr:rowOff>
    </xdr:to>
    <xdr:sp macro="" textlink="">
      <xdr:nvSpPr>
        <xdr:cNvPr id="11461" name="Text Box 197"/>
        <xdr:cNvSpPr txBox="1">
          <a:spLocks noChangeArrowheads="1"/>
        </xdr:cNvSpPr>
      </xdr:nvSpPr>
      <xdr:spPr bwMode="auto">
        <a:xfrm>
          <a:off x="1828800" y="936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a:t>
          </a:r>
        </a:p>
      </xdr:txBody>
    </xdr:sp>
    <xdr:clientData/>
  </xdr:twoCellAnchor>
  <xdr:twoCellAnchor>
    <xdr:from>
      <xdr:col>1</xdr:col>
      <xdr:colOff>571500</xdr:colOff>
      <xdr:row>55</xdr:row>
      <xdr:rowOff>142875</xdr:rowOff>
    </xdr:from>
    <xdr:to>
      <xdr:col>1</xdr:col>
      <xdr:colOff>676275</xdr:colOff>
      <xdr:row>56</xdr:row>
      <xdr:rowOff>76200</xdr:rowOff>
    </xdr:to>
    <xdr:sp macro="" textlink="">
      <xdr:nvSpPr>
        <xdr:cNvPr id="177117" name="AutoShape 198"/>
        <xdr:cNvSpPr>
          <a:spLocks noChangeArrowheads="1"/>
        </xdr:cNvSpPr>
      </xdr:nvSpPr>
      <xdr:spPr bwMode="auto">
        <a:xfrm>
          <a:off x="12668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114300</xdr:rowOff>
    </xdr:from>
    <xdr:to>
      <xdr:col>2</xdr:col>
      <xdr:colOff>323850</xdr:colOff>
      <xdr:row>55</xdr:row>
      <xdr:rowOff>152400</xdr:rowOff>
    </xdr:to>
    <xdr:sp macro="" textlink="">
      <xdr:nvSpPr>
        <xdr:cNvPr id="11463" name="Text Box 199"/>
        <xdr:cNvSpPr txBox="1">
          <a:spLocks noChangeArrowheads="1"/>
        </xdr:cNvSpPr>
      </xdr:nvSpPr>
      <xdr:spPr bwMode="auto">
        <a:xfrm>
          <a:off x="942975" y="9372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57</xdr:row>
      <xdr:rowOff>133350</xdr:rowOff>
    </xdr:from>
    <xdr:to>
      <xdr:col>7</xdr:col>
      <xdr:colOff>66675</xdr:colOff>
      <xdr:row>58</xdr:row>
      <xdr:rowOff>66675</xdr:rowOff>
    </xdr:to>
    <xdr:sp macro="" textlink="">
      <xdr:nvSpPr>
        <xdr:cNvPr id="177124" name="Oval 205"/>
        <xdr:cNvSpPr>
          <a:spLocks noChangeArrowheads="1"/>
        </xdr:cNvSpPr>
      </xdr:nvSpPr>
      <xdr:spPr bwMode="auto">
        <a:xfrm>
          <a:off x="4772025" y="990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57</xdr:row>
      <xdr:rowOff>133350</xdr:rowOff>
    </xdr:from>
    <xdr:to>
      <xdr:col>8</xdr:col>
      <xdr:colOff>180975</xdr:colOff>
      <xdr:row>59</xdr:row>
      <xdr:rowOff>0</xdr:rowOff>
    </xdr:to>
    <xdr:sp macro="" textlink="">
      <xdr:nvSpPr>
        <xdr:cNvPr id="11470" name="扶助費該当値テキスト"/>
        <xdr:cNvSpPr txBox="1">
          <a:spLocks noChangeArrowheads="1"/>
        </xdr:cNvSpPr>
      </xdr:nvSpPr>
      <xdr:spPr bwMode="auto">
        <a:xfrm>
          <a:off x="4914900" y="9906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5</xdr:col>
      <xdr:colOff>495300</xdr:colOff>
      <xdr:row>57</xdr:row>
      <xdr:rowOff>66675</xdr:rowOff>
    </xdr:from>
    <xdr:to>
      <xdr:col>5</xdr:col>
      <xdr:colOff>600075</xdr:colOff>
      <xdr:row>58</xdr:row>
      <xdr:rowOff>0</xdr:rowOff>
    </xdr:to>
    <xdr:sp macro="" textlink="">
      <xdr:nvSpPr>
        <xdr:cNvPr id="177126" name="Oval 207"/>
        <xdr:cNvSpPr>
          <a:spLocks noChangeArrowheads="1"/>
        </xdr:cNvSpPr>
      </xdr:nvSpPr>
      <xdr:spPr bwMode="auto">
        <a:xfrm>
          <a:off x="3933825" y="983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58</xdr:row>
      <xdr:rowOff>9525</xdr:rowOff>
    </xdr:from>
    <xdr:to>
      <xdr:col>6</xdr:col>
      <xdr:colOff>219075</xdr:colOff>
      <xdr:row>59</xdr:row>
      <xdr:rowOff>47625</xdr:rowOff>
    </xdr:to>
    <xdr:sp macro="" textlink="">
      <xdr:nvSpPr>
        <xdr:cNvPr id="11472" name="Text Box 208"/>
        <xdr:cNvSpPr txBox="1">
          <a:spLocks noChangeArrowheads="1"/>
        </xdr:cNvSpPr>
      </xdr:nvSpPr>
      <xdr:spPr bwMode="auto">
        <a:xfrm>
          <a:off x="3609975" y="9953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a:t>
          </a:r>
        </a:p>
      </xdr:txBody>
    </xdr:sp>
    <xdr:clientData/>
  </xdr:twoCellAnchor>
  <xdr:twoCellAnchor>
    <xdr:from>
      <xdr:col>4</xdr:col>
      <xdr:colOff>295275</xdr:colOff>
      <xdr:row>56</xdr:row>
      <xdr:rowOff>161925</xdr:rowOff>
    </xdr:from>
    <xdr:to>
      <xdr:col>4</xdr:col>
      <xdr:colOff>400050</xdr:colOff>
      <xdr:row>57</xdr:row>
      <xdr:rowOff>95250</xdr:rowOff>
    </xdr:to>
    <xdr:sp macro="" textlink="">
      <xdr:nvSpPr>
        <xdr:cNvPr id="177128" name="Oval 209"/>
        <xdr:cNvSpPr>
          <a:spLocks noChangeArrowheads="1"/>
        </xdr:cNvSpPr>
      </xdr:nvSpPr>
      <xdr:spPr bwMode="auto">
        <a:xfrm>
          <a:off x="3048000" y="9763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57</xdr:row>
      <xdr:rowOff>104775</xdr:rowOff>
    </xdr:from>
    <xdr:to>
      <xdr:col>5</xdr:col>
      <xdr:colOff>38100</xdr:colOff>
      <xdr:row>58</xdr:row>
      <xdr:rowOff>142875</xdr:rowOff>
    </xdr:to>
    <xdr:sp macro="" textlink="">
      <xdr:nvSpPr>
        <xdr:cNvPr id="11474" name="Text Box 210"/>
        <xdr:cNvSpPr txBox="1">
          <a:spLocks noChangeArrowheads="1"/>
        </xdr:cNvSpPr>
      </xdr:nvSpPr>
      <xdr:spPr bwMode="auto">
        <a:xfrm>
          <a:off x="2714625" y="9877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a:t>
          </a:r>
        </a:p>
      </xdr:txBody>
    </xdr:sp>
    <xdr:clientData/>
  </xdr:twoCellAnchor>
  <xdr:twoCellAnchor>
    <xdr:from>
      <xdr:col>3</xdr:col>
      <xdr:colOff>95250</xdr:colOff>
      <xdr:row>56</xdr:row>
      <xdr:rowOff>85725</xdr:rowOff>
    </xdr:from>
    <xdr:to>
      <xdr:col>3</xdr:col>
      <xdr:colOff>190500</xdr:colOff>
      <xdr:row>57</xdr:row>
      <xdr:rowOff>19050</xdr:rowOff>
    </xdr:to>
    <xdr:sp macro="" textlink="">
      <xdr:nvSpPr>
        <xdr:cNvPr id="177130" name="Oval 211"/>
        <xdr:cNvSpPr>
          <a:spLocks noChangeArrowheads="1"/>
        </xdr:cNvSpPr>
      </xdr:nvSpPr>
      <xdr:spPr bwMode="auto">
        <a:xfrm>
          <a:off x="2162175" y="9686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57</xdr:row>
      <xdr:rowOff>28575</xdr:rowOff>
    </xdr:from>
    <xdr:to>
      <xdr:col>3</xdr:col>
      <xdr:colOff>523875</xdr:colOff>
      <xdr:row>58</xdr:row>
      <xdr:rowOff>66675</xdr:rowOff>
    </xdr:to>
    <xdr:sp macro="" textlink="">
      <xdr:nvSpPr>
        <xdr:cNvPr id="11476" name="Text Box 212"/>
        <xdr:cNvSpPr txBox="1">
          <a:spLocks noChangeArrowheads="1"/>
        </xdr:cNvSpPr>
      </xdr:nvSpPr>
      <xdr:spPr bwMode="auto">
        <a:xfrm>
          <a:off x="1828800" y="980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a:t>
          </a:r>
        </a:p>
      </xdr:txBody>
    </xdr:sp>
    <xdr:clientData/>
  </xdr:twoCellAnchor>
  <xdr:twoCellAnchor>
    <xdr:from>
      <xdr:col>1</xdr:col>
      <xdr:colOff>571500</xdr:colOff>
      <xdr:row>56</xdr:row>
      <xdr:rowOff>47625</xdr:rowOff>
    </xdr:from>
    <xdr:to>
      <xdr:col>1</xdr:col>
      <xdr:colOff>676275</xdr:colOff>
      <xdr:row>56</xdr:row>
      <xdr:rowOff>152400</xdr:rowOff>
    </xdr:to>
    <xdr:sp macro="" textlink="">
      <xdr:nvSpPr>
        <xdr:cNvPr id="177132" name="Oval 213"/>
        <xdr:cNvSpPr>
          <a:spLocks noChangeArrowheads="1"/>
        </xdr:cNvSpPr>
      </xdr:nvSpPr>
      <xdr:spPr bwMode="auto">
        <a:xfrm>
          <a:off x="1266825" y="964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161925</xdr:rowOff>
    </xdr:from>
    <xdr:to>
      <xdr:col>2</xdr:col>
      <xdr:colOff>323850</xdr:colOff>
      <xdr:row>58</xdr:row>
      <xdr:rowOff>28575</xdr:rowOff>
    </xdr:to>
    <xdr:sp macro="" textlink="">
      <xdr:nvSpPr>
        <xdr:cNvPr id="11478" name="Text Box 214"/>
        <xdr:cNvSpPr txBox="1">
          <a:spLocks noChangeArrowheads="1"/>
        </xdr:cNvSpPr>
      </xdr:nvSpPr>
      <xdr:spPr bwMode="auto">
        <a:xfrm>
          <a:off x="942975" y="976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37/172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77141"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77142" name="Rectangle 223"/>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ja-JP" sz="1200" b="0" i="0" baseline="0">
              <a:latin typeface="+mn-lt"/>
              <a:ea typeface="+mn-ea"/>
              <a:cs typeface="+mn-cs"/>
            </a:rPr>
            <a:t>　その他に係る経常収支比率が類似団体平均を上回ってい</a:t>
          </a:r>
          <a:r>
            <a:rPr lang="ja-JP" altLang="en-US" sz="1200" b="0" i="0" baseline="0">
              <a:latin typeface="+mn-lt"/>
              <a:ea typeface="+mn-ea"/>
              <a:cs typeface="+mn-cs"/>
            </a:rPr>
            <a:t>たが、公共下水道会計の法適用に併せて繰出基準に基づく補助及び出資を行ったため繰出金が減額となり、平均を下回った。しかし、</a:t>
          </a:r>
          <a:r>
            <a:rPr lang="ja-JP" altLang="ja-JP" sz="1200" b="0" i="0" baseline="0">
              <a:latin typeface="+mn-lt"/>
              <a:ea typeface="+mn-ea"/>
              <a:cs typeface="+mn-cs"/>
            </a:rPr>
            <a:t>保険給付費の増加などにより、</a:t>
          </a:r>
          <a:r>
            <a:rPr lang="ja-JP" altLang="en-US" sz="1200" b="0" i="0" baseline="0">
              <a:latin typeface="+mn-lt"/>
              <a:ea typeface="+mn-ea"/>
              <a:cs typeface="+mn-cs"/>
            </a:rPr>
            <a:t>国民健康保険、</a:t>
          </a:r>
          <a:r>
            <a:rPr lang="ja-JP" altLang="ja-JP" sz="1200" b="0" i="0" baseline="0">
              <a:latin typeface="+mn-lt"/>
              <a:ea typeface="+mn-ea"/>
              <a:cs typeface="+mn-cs"/>
            </a:rPr>
            <a:t>介護保険事業等への繰出しが増加して</a:t>
          </a:r>
          <a:r>
            <a:rPr lang="ja-JP" altLang="en-US" sz="1200" b="0" i="0" baseline="0">
              <a:latin typeface="+mn-lt"/>
              <a:ea typeface="+mn-ea"/>
              <a:cs typeface="+mn-cs"/>
            </a:rPr>
            <a:t>おり、</a:t>
          </a:r>
          <a:r>
            <a:rPr lang="ja-JP" altLang="ja-JP" sz="1200" b="0" i="0" baseline="0">
              <a:latin typeface="+mn-lt"/>
              <a:ea typeface="+mn-ea"/>
              <a:cs typeface="+mn-cs"/>
            </a:rPr>
            <a:t>引き続き各事業ともに経費の削減を図り、税収を主な財源とする普通会計の負担を減らしていくよう努める。</a:t>
          </a:r>
        </a:p>
      </xdr:txBody>
    </xdr:sp>
    <xdr:clientData/>
  </xdr:twoCellAnchor>
  <xdr:oneCellAnchor>
    <xdr:from>
      <xdr:col>18</xdr:col>
      <xdr:colOff>85725</xdr:colOff>
      <xdr:row>49</xdr:row>
      <xdr:rowOff>142875</xdr:rowOff>
    </xdr:from>
    <xdr:ext cx="133350" cy="152400"/>
    <xdr:sp macro="" textlink="">
      <xdr:nvSpPr>
        <xdr:cNvPr id="11490" name="Text Box 226"/>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77146"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77148" name="Line 229"/>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4" name="Text Box 230"/>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77150" name="Line 231"/>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6" name="Text Box 232"/>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88416" name="Line 233"/>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8" name="Text Box 234"/>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88418" name="Line 235"/>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0" name="Text Box 236"/>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88420" name="Line 237"/>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2" name="Text Box 238"/>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88422" name="Line 239"/>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4" name="Text Box 240"/>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88424"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54</xdr:row>
      <xdr:rowOff>28575</xdr:rowOff>
    </xdr:from>
    <xdr:to>
      <xdr:col>24</xdr:col>
      <xdr:colOff>28575</xdr:colOff>
      <xdr:row>62</xdr:row>
      <xdr:rowOff>9525</xdr:rowOff>
    </xdr:to>
    <xdr:sp macro="" textlink="">
      <xdr:nvSpPr>
        <xdr:cNvPr id="188425" name="Line 242"/>
        <xdr:cNvSpPr>
          <a:spLocks noChangeShapeType="1"/>
        </xdr:cNvSpPr>
      </xdr:nvSpPr>
      <xdr:spPr bwMode="auto">
        <a:xfrm flipV="1">
          <a:off x="16506825" y="9286875"/>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9525</xdr:rowOff>
    </xdr:from>
    <xdr:to>
      <xdr:col>25</xdr:col>
      <xdr:colOff>200025</xdr:colOff>
      <xdr:row>63</xdr:row>
      <xdr:rowOff>47625</xdr:rowOff>
    </xdr:to>
    <xdr:sp macro="" textlink="">
      <xdr:nvSpPr>
        <xdr:cNvPr id="11507" name="その他最小値テキスト"/>
        <xdr:cNvSpPr txBox="1">
          <a:spLocks noChangeArrowheads="1"/>
        </xdr:cNvSpPr>
      </xdr:nvSpPr>
      <xdr:spPr bwMode="auto">
        <a:xfrm>
          <a:off x="16602075" y="10639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25.5</a:t>
          </a:r>
        </a:p>
      </xdr:txBody>
    </xdr:sp>
    <xdr:clientData/>
  </xdr:twoCellAnchor>
  <xdr:twoCellAnchor>
    <xdr:from>
      <xdr:col>23</xdr:col>
      <xdr:colOff>628650</xdr:colOff>
      <xdr:row>62</xdr:row>
      <xdr:rowOff>9525</xdr:rowOff>
    </xdr:from>
    <xdr:to>
      <xdr:col>24</xdr:col>
      <xdr:colOff>123825</xdr:colOff>
      <xdr:row>62</xdr:row>
      <xdr:rowOff>9525</xdr:rowOff>
    </xdr:to>
    <xdr:sp macro="" textlink="">
      <xdr:nvSpPr>
        <xdr:cNvPr id="188427" name="Line 244"/>
        <xdr:cNvSpPr>
          <a:spLocks noChangeShapeType="1"/>
        </xdr:cNvSpPr>
      </xdr:nvSpPr>
      <xdr:spPr bwMode="auto">
        <a:xfrm>
          <a:off x="16421100" y="10639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142875</xdr:rowOff>
    </xdr:from>
    <xdr:to>
      <xdr:col>25</xdr:col>
      <xdr:colOff>200025</xdr:colOff>
      <xdr:row>54</xdr:row>
      <xdr:rowOff>9525</xdr:rowOff>
    </xdr:to>
    <xdr:sp macro="" textlink="">
      <xdr:nvSpPr>
        <xdr:cNvPr id="11509" name="その他最大値テキスト"/>
        <xdr:cNvSpPr txBox="1">
          <a:spLocks noChangeArrowheads="1"/>
        </xdr:cNvSpPr>
      </xdr:nvSpPr>
      <xdr:spPr bwMode="auto">
        <a:xfrm>
          <a:off x="16602075" y="9058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7.7</a:t>
          </a:r>
        </a:p>
      </xdr:txBody>
    </xdr:sp>
    <xdr:clientData/>
  </xdr:twoCellAnchor>
  <xdr:twoCellAnchor>
    <xdr:from>
      <xdr:col>23</xdr:col>
      <xdr:colOff>628650</xdr:colOff>
      <xdr:row>54</xdr:row>
      <xdr:rowOff>28575</xdr:rowOff>
    </xdr:from>
    <xdr:to>
      <xdr:col>24</xdr:col>
      <xdr:colOff>123825</xdr:colOff>
      <xdr:row>54</xdr:row>
      <xdr:rowOff>28575</xdr:rowOff>
    </xdr:to>
    <xdr:sp macro="" textlink="">
      <xdr:nvSpPr>
        <xdr:cNvPr id="188429" name="Line 246"/>
        <xdr:cNvSpPr>
          <a:spLocks noChangeShapeType="1"/>
        </xdr:cNvSpPr>
      </xdr:nvSpPr>
      <xdr:spPr bwMode="auto">
        <a:xfrm>
          <a:off x="16421100" y="9286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19050</xdr:rowOff>
    </xdr:from>
    <xdr:to>
      <xdr:col>24</xdr:col>
      <xdr:colOff>28575</xdr:colOff>
      <xdr:row>58</xdr:row>
      <xdr:rowOff>123825</xdr:rowOff>
    </xdr:to>
    <xdr:sp macro="" textlink="">
      <xdr:nvSpPr>
        <xdr:cNvPr id="188430" name="Line 247"/>
        <xdr:cNvSpPr>
          <a:spLocks noChangeShapeType="1"/>
        </xdr:cNvSpPr>
      </xdr:nvSpPr>
      <xdr:spPr bwMode="auto">
        <a:xfrm flipV="1">
          <a:off x="15668625" y="9620250"/>
          <a:ext cx="838200" cy="447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142875</xdr:rowOff>
    </xdr:from>
    <xdr:to>
      <xdr:col>25</xdr:col>
      <xdr:colOff>200025</xdr:colOff>
      <xdr:row>58</xdr:row>
      <xdr:rowOff>9525</xdr:rowOff>
    </xdr:to>
    <xdr:sp macro="" textlink="">
      <xdr:nvSpPr>
        <xdr:cNvPr id="11512" name="その他平均値テキスト"/>
        <xdr:cNvSpPr txBox="1">
          <a:spLocks noChangeArrowheads="1"/>
        </xdr:cNvSpPr>
      </xdr:nvSpPr>
      <xdr:spPr bwMode="auto">
        <a:xfrm>
          <a:off x="16602075" y="9744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14.4</a:t>
          </a:r>
        </a:p>
      </xdr:txBody>
    </xdr:sp>
    <xdr:clientData/>
  </xdr:twoCellAnchor>
  <xdr:twoCellAnchor>
    <xdr:from>
      <xdr:col>23</xdr:col>
      <xdr:colOff>666750</xdr:colOff>
      <xdr:row>56</xdr:row>
      <xdr:rowOff>142875</xdr:rowOff>
    </xdr:from>
    <xdr:to>
      <xdr:col>24</xdr:col>
      <xdr:colOff>85725</xdr:colOff>
      <xdr:row>57</xdr:row>
      <xdr:rowOff>76200</xdr:rowOff>
    </xdr:to>
    <xdr:sp macro="" textlink="">
      <xdr:nvSpPr>
        <xdr:cNvPr id="188432" name="AutoShape 249"/>
        <xdr:cNvSpPr>
          <a:spLocks noChangeArrowheads="1"/>
        </xdr:cNvSpPr>
      </xdr:nvSpPr>
      <xdr:spPr bwMode="auto">
        <a:xfrm>
          <a:off x="16459200"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95250</xdr:rowOff>
    </xdr:from>
    <xdr:to>
      <xdr:col>22</xdr:col>
      <xdr:colOff>561975</xdr:colOff>
      <xdr:row>58</xdr:row>
      <xdr:rowOff>123825</xdr:rowOff>
    </xdr:to>
    <xdr:sp macro="" textlink="">
      <xdr:nvSpPr>
        <xdr:cNvPr id="188433" name="Line 250"/>
        <xdr:cNvSpPr>
          <a:spLocks noChangeShapeType="1"/>
        </xdr:cNvSpPr>
      </xdr:nvSpPr>
      <xdr:spPr bwMode="auto">
        <a:xfrm>
          <a:off x="14782800" y="100393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104775</xdr:rowOff>
    </xdr:from>
    <xdr:to>
      <xdr:col>22</xdr:col>
      <xdr:colOff>619125</xdr:colOff>
      <xdr:row>57</xdr:row>
      <xdr:rowOff>38100</xdr:rowOff>
    </xdr:to>
    <xdr:sp macro="" textlink="">
      <xdr:nvSpPr>
        <xdr:cNvPr id="188434" name="AutoShape 251"/>
        <xdr:cNvSpPr>
          <a:spLocks noChangeArrowheads="1"/>
        </xdr:cNvSpPr>
      </xdr:nvSpPr>
      <xdr:spPr bwMode="auto">
        <a:xfrm>
          <a:off x="156210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76200</xdr:rowOff>
    </xdr:from>
    <xdr:to>
      <xdr:col>23</xdr:col>
      <xdr:colOff>228600</xdr:colOff>
      <xdr:row>56</xdr:row>
      <xdr:rowOff>114300</xdr:rowOff>
    </xdr:to>
    <xdr:sp macro="" textlink="">
      <xdr:nvSpPr>
        <xdr:cNvPr id="11516" name="Text Box 252"/>
        <xdr:cNvSpPr txBox="1">
          <a:spLocks noChangeArrowheads="1"/>
        </xdr:cNvSpPr>
      </xdr:nvSpPr>
      <xdr:spPr bwMode="auto">
        <a:xfrm>
          <a:off x="15287625" y="9505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xdr:from>
      <xdr:col>20</xdr:col>
      <xdr:colOff>161925</xdr:colOff>
      <xdr:row>58</xdr:row>
      <xdr:rowOff>95250</xdr:rowOff>
    </xdr:from>
    <xdr:to>
      <xdr:col>21</xdr:col>
      <xdr:colOff>361950</xdr:colOff>
      <xdr:row>58</xdr:row>
      <xdr:rowOff>114300</xdr:rowOff>
    </xdr:to>
    <xdr:sp macro="" textlink="">
      <xdr:nvSpPr>
        <xdr:cNvPr id="188436" name="Line 253"/>
        <xdr:cNvSpPr>
          <a:spLocks noChangeShapeType="1"/>
        </xdr:cNvSpPr>
      </xdr:nvSpPr>
      <xdr:spPr bwMode="auto">
        <a:xfrm flipV="1">
          <a:off x="13896975" y="100393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28575</xdr:rowOff>
    </xdr:from>
    <xdr:to>
      <xdr:col>21</xdr:col>
      <xdr:colOff>409575</xdr:colOff>
      <xdr:row>56</xdr:row>
      <xdr:rowOff>133350</xdr:rowOff>
    </xdr:to>
    <xdr:sp macro="" textlink="">
      <xdr:nvSpPr>
        <xdr:cNvPr id="188437" name="AutoShape 254"/>
        <xdr:cNvSpPr>
          <a:spLocks noChangeArrowheads="1"/>
        </xdr:cNvSpPr>
      </xdr:nvSpPr>
      <xdr:spPr bwMode="auto">
        <a:xfrm>
          <a:off x="14735175" y="962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0</xdr:rowOff>
    </xdr:from>
    <xdr:to>
      <xdr:col>22</xdr:col>
      <xdr:colOff>57150</xdr:colOff>
      <xdr:row>56</xdr:row>
      <xdr:rowOff>38100</xdr:rowOff>
    </xdr:to>
    <xdr:sp macro="" textlink="">
      <xdr:nvSpPr>
        <xdr:cNvPr id="11519" name="Text Box 255"/>
        <xdr:cNvSpPr txBox="1">
          <a:spLocks noChangeArrowheads="1"/>
        </xdr:cNvSpPr>
      </xdr:nvSpPr>
      <xdr:spPr bwMode="auto">
        <a:xfrm>
          <a:off x="14401800" y="942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18</xdr:col>
      <xdr:colOff>638175</xdr:colOff>
      <xdr:row>58</xdr:row>
      <xdr:rowOff>95250</xdr:rowOff>
    </xdr:from>
    <xdr:to>
      <xdr:col>20</xdr:col>
      <xdr:colOff>161925</xdr:colOff>
      <xdr:row>58</xdr:row>
      <xdr:rowOff>114300</xdr:rowOff>
    </xdr:to>
    <xdr:sp macro="" textlink="">
      <xdr:nvSpPr>
        <xdr:cNvPr id="188439" name="Line 256"/>
        <xdr:cNvSpPr>
          <a:spLocks noChangeShapeType="1"/>
        </xdr:cNvSpPr>
      </xdr:nvSpPr>
      <xdr:spPr bwMode="auto">
        <a:xfrm>
          <a:off x="13001625" y="100393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57150</xdr:rowOff>
    </xdr:from>
    <xdr:to>
      <xdr:col>20</xdr:col>
      <xdr:colOff>209550</xdr:colOff>
      <xdr:row>56</xdr:row>
      <xdr:rowOff>161925</xdr:rowOff>
    </xdr:to>
    <xdr:sp macro="" textlink="">
      <xdr:nvSpPr>
        <xdr:cNvPr id="188440" name="AutoShape 257"/>
        <xdr:cNvSpPr>
          <a:spLocks noChangeArrowheads="1"/>
        </xdr:cNvSpPr>
      </xdr:nvSpPr>
      <xdr:spPr bwMode="auto">
        <a:xfrm>
          <a:off x="13839825" y="965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28575</xdr:rowOff>
    </xdr:from>
    <xdr:to>
      <xdr:col>20</xdr:col>
      <xdr:colOff>542925</xdr:colOff>
      <xdr:row>56</xdr:row>
      <xdr:rowOff>66675</xdr:rowOff>
    </xdr:to>
    <xdr:sp macro="" textlink="">
      <xdr:nvSpPr>
        <xdr:cNvPr id="11522" name="Text Box 258"/>
        <xdr:cNvSpPr txBox="1">
          <a:spLocks noChangeArrowheads="1"/>
        </xdr:cNvSpPr>
      </xdr:nvSpPr>
      <xdr:spPr bwMode="auto">
        <a:xfrm>
          <a:off x="13515975" y="9458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18</xdr:col>
      <xdr:colOff>590550</xdr:colOff>
      <xdr:row>56</xdr:row>
      <xdr:rowOff>38100</xdr:rowOff>
    </xdr:from>
    <xdr:to>
      <xdr:col>19</xdr:col>
      <xdr:colOff>9525</xdr:colOff>
      <xdr:row>56</xdr:row>
      <xdr:rowOff>142875</xdr:rowOff>
    </xdr:to>
    <xdr:sp macro="" textlink="">
      <xdr:nvSpPr>
        <xdr:cNvPr id="188442" name="AutoShape 259"/>
        <xdr:cNvSpPr>
          <a:spLocks noChangeArrowheads="1"/>
        </xdr:cNvSpPr>
      </xdr:nvSpPr>
      <xdr:spPr bwMode="auto">
        <a:xfrm>
          <a:off x="129540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9525</xdr:rowOff>
    </xdr:from>
    <xdr:to>
      <xdr:col>19</xdr:col>
      <xdr:colOff>333375</xdr:colOff>
      <xdr:row>56</xdr:row>
      <xdr:rowOff>47625</xdr:rowOff>
    </xdr:to>
    <xdr:sp macro="" textlink="">
      <xdr:nvSpPr>
        <xdr:cNvPr id="11524" name="Text Box 260"/>
        <xdr:cNvSpPr txBox="1">
          <a:spLocks noChangeArrowheads="1"/>
        </xdr:cNvSpPr>
      </xdr:nvSpPr>
      <xdr:spPr bwMode="auto">
        <a:xfrm>
          <a:off x="12620625" y="943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13.0</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142875</xdr:rowOff>
    </xdr:from>
    <xdr:to>
      <xdr:col>24</xdr:col>
      <xdr:colOff>85725</xdr:colOff>
      <xdr:row>56</xdr:row>
      <xdr:rowOff>66675</xdr:rowOff>
    </xdr:to>
    <xdr:sp macro="" textlink="">
      <xdr:nvSpPr>
        <xdr:cNvPr id="188449" name="Oval 266"/>
        <xdr:cNvSpPr>
          <a:spLocks noChangeArrowheads="1"/>
        </xdr:cNvSpPr>
      </xdr:nvSpPr>
      <xdr:spPr bwMode="auto">
        <a:xfrm>
          <a:off x="16459200" y="9572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9525</xdr:rowOff>
    </xdr:from>
    <xdr:to>
      <xdr:col>25</xdr:col>
      <xdr:colOff>200025</xdr:colOff>
      <xdr:row>56</xdr:row>
      <xdr:rowOff>47625</xdr:rowOff>
    </xdr:to>
    <xdr:sp macro="" textlink="">
      <xdr:nvSpPr>
        <xdr:cNvPr id="11531" name="その他該当値テキスト"/>
        <xdr:cNvSpPr txBox="1">
          <a:spLocks noChangeArrowheads="1"/>
        </xdr:cNvSpPr>
      </xdr:nvSpPr>
      <xdr:spPr bwMode="auto">
        <a:xfrm>
          <a:off x="16602075" y="9439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12.1</a:t>
          </a:r>
        </a:p>
      </xdr:txBody>
    </xdr:sp>
    <xdr:clientData/>
  </xdr:twoCellAnchor>
  <xdr:twoCellAnchor>
    <xdr:from>
      <xdr:col>22</xdr:col>
      <xdr:colOff>514350</xdr:colOff>
      <xdr:row>58</xdr:row>
      <xdr:rowOff>66675</xdr:rowOff>
    </xdr:from>
    <xdr:to>
      <xdr:col>22</xdr:col>
      <xdr:colOff>619125</xdr:colOff>
      <xdr:row>59</xdr:row>
      <xdr:rowOff>0</xdr:rowOff>
    </xdr:to>
    <xdr:sp macro="" textlink="">
      <xdr:nvSpPr>
        <xdr:cNvPr id="188451" name="Oval 268"/>
        <xdr:cNvSpPr>
          <a:spLocks noChangeArrowheads="1"/>
        </xdr:cNvSpPr>
      </xdr:nvSpPr>
      <xdr:spPr bwMode="auto">
        <a:xfrm>
          <a:off x="15621000" y="1001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9525</xdr:rowOff>
    </xdr:from>
    <xdr:to>
      <xdr:col>23</xdr:col>
      <xdr:colOff>228600</xdr:colOff>
      <xdr:row>60</xdr:row>
      <xdr:rowOff>47625</xdr:rowOff>
    </xdr:to>
    <xdr:sp macro="" textlink="">
      <xdr:nvSpPr>
        <xdr:cNvPr id="11533" name="Text Box 269"/>
        <xdr:cNvSpPr txBox="1">
          <a:spLocks noChangeArrowheads="1"/>
        </xdr:cNvSpPr>
      </xdr:nvSpPr>
      <xdr:spPr bwMode="auto">
        <a:xfrm>
          <a:off x="15287625" y="10125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17.9</a:t>
          </a:r>
        </a:p>
      </xdr:txBody>
    </xdr:sp>
    <xdr:clientData/>
  </xdr:twoCellAnchor>
  <xdr:twoCellAnchor>
    <xdr:from>
      <xdr:col>21</xdr:col>
      <xdr:colOff>314325</xdr:colOff>
      <xdr:row>58</xdr:row>
      <xdr:rowOff>47625</xdr:rowOff>
    </xdr:from>
    <xdr:to>
      <xdr:col>21</xdr:col>
      <xdr:colOff>409575</xdr:colOff>
      <xdr:row>58</xdr:row>
      <xdr:rowOff>142875</xdr:rowOff>
    </xdr:to>
    <xdr:sp macro="" textlink="">
      <xdr:nvSpPr>
        <xdr:cNvPr id="188453" name="Oval 270"/>
        <xdr:cNvSpPr>
          <a:spLocks noChangeArrowheads="1"/>
        </xdr:cNvSpPr>
      </xdr:nvSpPr>
      <xdr:spPr bwMode="auto">
        <a:xfrm>
          <a:off x="14735175" y="9991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161925</xdr:rowOff>
    </xdr:from>
    <xdr:to>
      <xdr:col>22</xdr:col>
      <xdr:colOff>57150</xdr:colOff>
      <xdr:row>60</xdr:row>
      <xdr:rowOff>28575</xdr:rowOff>
    </xdr:to>
    <xdr:sp macro="" textlink="">
      <xdr:nvSpPr>
        <xdr:cNvPr id="11535" name="Text Box 271"/>
        <xdr:cNvSpPr txBox="1">
          <a:spLocks noChangeArrowheads="1"/>
        </xdr:cNvSpPr>
      </xdr:nvSpPr>
      <xdr:spPr bwMode="auto">
        <a:xfrm>
          <a:off x="14401800" y="1010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17.6</a:t>
          </a:r>
        </a:p>
      </xdr:txBody>
    </xdr:sp>
    <xdr:clientData/>
  </xdr:twoCellAnchor>
  <xdr:twoCellAnchor>
    <xdr:from>
      <xdr:col>20</xdr:col>
      <xdr:colOff>104775</xdr:colOff>
      <xdr:row>58</xdr:row>
      <xdr:rowOff>57150</xdr:rowOff>
    </xdr:from>
    <xdr:to>
      <xdr:col>20</xdr:col>
      <xdr:colOff>209550</xdr:colOff>
      <xdr:row>58</xdr:row>
      <xdr:rowOff>161925</xdr:rowOff>
    </xdr:to>
    <xdr:sp macro="" textlink="">
      <xdr:nvSpPr>
        <xdr:cNvPr id="188455" name="Oval 272"/>
        <xdr:cNvSpPr>
          <a:spLocks noChangeArrowheads="1"/>
        </xdr:cNvSpPr>
      </xdr:nvSpPr>
      <xdr:spPr bwMode="auto">
        <a:xfrm>
          <a:off x="13839825" y="1000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59</xdr:row>
      <xdr:rowOff>0</xdr:rowOff>
    </xdr:from>
    <xdr:to>
      <xdr:col>20</xdr:col>
      <xdr:colOff>542925</xdr:colOff>
      <xdr:row>60</xdr:row>
      <xdr:rowOff>38100</xdr:rowOff>
    </xdr:to>
    <xdr:sp macro="" textlink="">
      <xdr:nvSpPr>
        <xdr:cNvPr id="11537" name="Text Box 273"/>
        <xdr:cNvSpPr txBox="1">
          <a:spLocks noChangeArrowheads="1"/>
        </xdr:cNvSpPr>
      </xdr:nvSpPr>
      <xdr:spPr bwMode="auto">
        <a:xfrm>
          <a:off x="13515975" y="1011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17.8</a:t>
          </a:r>
        </a:p>
      </xdr:txBody>
    </xdr:sp>
    <xdr:clientData/>
  </xdr:twoCellAnchor>
  <xdr:twoCellAnchor>
    <xdr:from>
      <xdr:col>18</xdr:col>
      <xdr:colOff>590550</xdr:colOff>
      <xdr:row>58</xdr:row>
      <xdr:rowOff>47625</xdr:rowOff>
    </xdr:from>
    <xdr:to>
      <xdr:col>19</xdr:col>
      <xdr:colOff>9525</xdr:colOff>
      <xdr:row>58</xdr:row>
      <xdr:rowOff>142875</xdr:rowOff>
    </xdr:to>
    <xdr:sp macro="" textlink="">
      <xdr:nvSpPr>
        <xdr:cNvPr id="188457" name="Oval 274"/>
        <xdr:cNvSpPr>
          <a:spLocks noChangeArrowheads="1"/>
        </xdr:cNvSpPr>
      </xdr:nvSpPr>
      <xdr:spPr bwMode="auto">
        <a:xfrm>
          <a:off x="12954000" y="999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58</xdr:row>
      <xdr:rowOff>161925</xdr:rowOff>
    </xdr:from>
    <xdr:to>
      <xdr:col>19</xdr:col>
      <xdr:colOff>333375</xdr:colOff>
      <xdr:row>60</xdr:row>
      <xdr:rowOff>28575</xdr:rowOff>
    </xdr:to>
    <xdr:sp macro="" textlink="">
      <xdr:nvSpPr>
        <xdr:cNvPr id="11539" name="Text Box 275"/>
        <xdr:cNvSpPr txBox="1">
          <a:spLocks noChangeArrowheads="1"/>
        </xdr:cNvSpPr>
      </xdr:nvSpPr>
      <xdr:spPr bwMode="auto">
        <a:xfrm>
          <a:off x="12620625" y="1010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17.6</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156/172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88466"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88467" name="Rectangle 284"/>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lnSpc>
              <a:spcPts val="1400"/>
            </a:lnSpc>
          </a:pPr>
          <a:r>
            <a:rPr lang="ja-JP" altLang="ja-JP" sz="1200" b="0" i="0" baseline="0">
              <a:latin typeface="+mn-lt"/>
              <a:ea typeface="+mn-ea"/>
              <a:cs typeface="+mn-cs"/>
            </a:rPr>
            <a:t>　ここ数年、類似団体内では、平均値の推移とほぼ同じ数値となってい</a:t>
          </a:r>
          <a:r>
            <a:rPr lang="ja-JP" altLang="en-US" sz="1200" b="0" i="0" baseline="0">
              <a:latin typeface="+mn-lt"/>
              <a:ea typeface="+mn-ea"/>
              <a:cs typeface="+mn-cs"/>
            </a:rPr>
            <a:t>たが、公共下水道会計の法適用に併せて、繰出金を補助金等へ変更したことと、広域医療に関する負担金等臨時的な支出が発生したことにより平均を大きく上回った</a:t>
          </a:r>
          <a:r>
            <a:rPr lang="ja-JP" altLang="ja-JP" sz="1200" b="0" i="0" baseline="0">
              <a:latin typeface="+mn-lt"/>
              <a:ea typeface="+mn-ea"/>
              <a:cs typeface="+mn-cs"/>
            </a:rPr>
            <a:t>。</a:t>
          </a:r>
          <a:r>
            <a:rPr lang="ja-JP" altLang="en-US" sz="1200" b="0" i="0" baseline="0">
              <a:latin typeface="+mn-lt"/>
              <a:ea typeface="+mn-ea"/>
              <a:cs typeface="+mn-cs"/>
            </a:rPr>
            <a:t>臨時的支出を除くと繰出基準に基づく公共下水道会計への補助等、</a:t>
          </a:r>
          <a:r>
            <a:rPr lang="ja-JP" altLang="ja-JP" sz="1200" b="0" i="0" baseline="0">
              <a:latin typeface="+mn-lt"/>
              <a:ea typeface="+mn-ea"/>
              <a:cs typeface="+mn-cs"/>
            </a:rPr>
            <a:t>一部事務組合や広域連合への負担金が主なものであるが、各種団体への補助金を含め、市の交付に対し、適当な事業を行っているか確認し、さらなる歳出の適正化を図っていく。</a:t>
          </a:r>
          <a:endParaRPr lang="ja-JP" altLang="ja-JP" sz="1200">
            <a:latin typeface="+mn-lt"/>
            <a:ea typeface="+mn-ea"/>
            <a:cs typeface="+mn-cs"/>
          </a:endParaRPr>
        </a:p>
      </xdr:txBody>
    </xdr:sp>
    <xdr:clientData/>
  </xdr:twoCellAnchor>
  <xdr:oneCellAnchor>
    <xdr:from>
      <xdr:col>18</xdr:col>
      <xdr:colOff>85725</xdr:colOff>
      <xdr:row>29</xdr:row>
      <xdr:rowOff>142875</xdr:rowOff>
    </xdr:from>
    <xdr:ext cx="133350" cy="152400"/>
    <xdr:sp macro="" textlink="">
      <xdr:nvSpPr>
        <xdr:cNvPr id="11551" name="Text Box 287"/>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88471"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88473"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88475"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88477"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88479"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88481"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8848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33</xdr:row>
      <xdr:rowOff>133350</xdr:rowOff>
    </xdr:from>
    <xdr:to>
      <xdr:col>24</xdr:col>
      <xdr:colOff>28575</xdr:colOff>
      <xdr:row>42</xdr:row>
      <xdr:rowOff>9525</xdr:rowOff>
    </xdr:to>
    <xdr:sp macro="" textlink="">
      <xdr:nvSpPr>
        <xdr:cNvPr id="188483" name="Line 300"/>
        <xdr:cNvSpPr>
          <a:spLocks noChangeShapeType="1"/>
        </xdr:cNvSpPr>
      </xdr:nvSpPr>
      <xdr:spPr bwMode="auto">
        <a:xfrm flipV="1">
          <a:off x="16506825" y="579120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42</xdr:row>
      <xdr:rowOff>9525</xdr:rowOff>
    </xdr:from>
    <xdr:to>
      <xdr:col>25</xdr:col>
      <xdr:colOff>200025</xdr:colOff>
      <xdr:row>43</xdr:row>
      <xdr:rowOff>47625</xdr:rowOff>
    </xdr:to>
    <xdr:sp macro="" textlink="">
      <xdr:nvSpPr>
        <xdr:cNvPr id="11565" name="補助費等最小値テキスト"/>
        <xdr:cNvSpPr txBox="1">
          <a:spLocks noChangeArrowheads="1"/>
        </xdr:cNvSpPr>
      </xdr:nvSpPr>
      <xdr:spPr bwMode="auto">
        <a:xfrm>
          <a:off x="16602075" y="7210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32.5</a:t>
          </a:r>
        </a:p>
      </xdr:txBody>
    </xdr:sp>
    <xdr:clientData/>
  </xdr:twoCellAnchor>
  <xdr:twoCellAnchor>
    <xdr:from>
      <xdr:col>23</xdr:col>
      <xdr:colOff>628650</xdr:colOff>
      <xdr:row>42</xdr:row>
      <xdr:rowOff>9525</xdr:rowOff>
    </xdr:from>
    <xdr:to>
      <xdr:col>24</xdr:col>
      <xdr:colOff>123825</xdr:colOff>
      <xdr:row>42</xdr:row>
      <xdr:rowOff>9525</xdr:rowOff>
    </xdr:to>
    <xdr:sp macro="" textlink="">
      <xdr:nvSpPr>
        <xdr:cNvPr id="188485" name="Line 302"/>
        <xdr:cNvSpPr>
          <a:spLocks noChangeShapeType="1"/>
        </xdr:cNvSpPr>
      </xdr:nvSpPr>
      <xdr:spPr bwMode="auto">
        <a:xfrm>
          <a:off x="16421100" y="7210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67" name="補助費等最大値テキスト"/>
        <xdr:cNvSpPr txBox="1">
          <a:spLocks noChangeArrowheads="1"/>
        </xdr:cNvSpPr>
      </xdr:nvSpPr>
      <xdr:spPr bwMode="auto">
        <a:xfrm>
          <a:off x="16602075" y="5562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a:t>
          </a:r>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188487" name="Line 304"/>
        <xdr:cNvSpPr>
          <a:spLocks noChangeShapeType="1"/>
        </xdr:cNvSpPr>
      </xdr:nvSpPr>
      <xdr:spPr bwMode="auto">
        <a:xfrm>
          <a:off x="16421100" y="5791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0</xdr:rowOff>
    </xdr:from>
    <xdr:to>
      <xdr:col>24</xdr:col>
      <xdr:colOff>28575</xdr:colOff>
      <xdr:row>37</xdr:row>
      <xdr:rowOff>161925</xdr:rowOff>
    </xdr:to>
    <xdr:sp macro="" textlink="">
      <xdr:nvSpPr>
        <xdr:cNvPr id="188488" name="Line 305"/>
        <xdr:cNvSpPr>
          <a:spLocks noChangeShapeType="1"/>
        </xdr:cNvSpPr>
      </xdr:nvSpPr>
      <xdr:spPr bwMode="auto">
        <a:xfrm>
          <a:off x="15668625" y="6172200"/>
          <a:ext cx="838200" cy="3333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47625</xdr:rowOff>
    </xdr:from>
    <xdr:to>
      <xdr:col>25</xdr:col>
      <xdr:colOff>200025</xdr:colOff>
      <xdr:row>36</xdr:row>
      <xdr:rowOff>85725</xdr:rowOff>
    </xdr:to>
    <xdr:sp macro="" textlink="">
      <xdr:nvSpPr>
        <xdr:cNvPr id="11570" name="補助費等平均値テキスト"/>
        <xdr:cNvSpPr txBox="1">
          <a:spLocks noChangeArrowheads="1"/>
        </xdr:cNvSpPr>
      </xdr:nvSpPr>
      <xdr:spPr bwMode="auto">
        <a:xfrm>
          <a:off x="16602075" y="6048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188490" name="AutoShape 307"/>
        <xdr:cNvSpPr>
          <a:spLocks noChangeArrowheads="1"/>
        </xdr:cNvSpPr>
      </xdr:nvSpPr>
      <xdr:spPr bwMode="auto">
        <a:xfrm>
          <a:off x="164592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0</xdr:rowOff>
    </xdr:from>
    <xdr:to>
      <xdr:col>22</xdr:col>
      <xdr:colOff>561975</xdr:colOff>
      <xdr:row>36</xdr:row>
      <xdr:rowOff>9525</xdr:rowOff>
    </xdr:to>
    <xdr:sp macro="" textlink="">
      <xdr:nvSpPr>
        <xdr:cNvPr id="188491" name="Line 308"/>
        <xdr:cNvSpPr>
          <a:spLocks noChangeShapeType="1"/>
        </xdr:cNvSpPr>
      </xdr:nvSpPr>
      <xdr:spPr bwMode="auto">
        <a:xfrm flipV="1">
          <a:off x="14782800" y="61722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0</xdr:rowOff>
    </xdr:from>
    <xdr:to>
      <xdr:col>22</xdr:col>
      <xdr:colOff>619125</xdr:colOff>
      <xdr:row>36</xdr:row>
      <xdr:rowOff>104775</xdr:rowOff>
    </xdr:to>
    <xdr:sp macro="" textlink="">
      <xdr:nvSpPr>
        <xdr:cNvPr id="188492" name="AutoShape 309"/>
        <xdr:cNvSpPr>
          <a:spLocks noChangeArrowheads="1"/>
        </xdr:cNvSpPr>
      </xdr:nvSpPr>
      <xdr:spPr bwMode="auto">
        <a:xfrm>
          <a:off x="15621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114300</xdr:rowOff>
    </xdr:from>
    <xdr:to>
      <xdr:col>23</xdr:col>
      <xdr:colOff>228600</xdr:colOff>
      <xdr:row>37</xdr:row>
      <xdr:rowOff>152400</xdr:rowOff>
    </xdr:to>
    <xdr:sp macro="" textlink="">
      <xdr:nvSpPr>
        <xdr:cNvPr id="11574" name="Text Box 310"/>
        <xdr:cNvSpPr txBox="1">
          <a:spLocks noChangeArrowheads="1"/>
        </xdr:cNvSpPr>
      </xdr:nvSpPr>
      <xdr:spPr bwMode="auto">
        <a:xfrm>
          <a:off x="15287625" y="6286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20</xdr:col>
      <xdr:colOff>161925</xdr:colOff>
      <xdr:row>36</xdr:row>
      <xdr:rowOff>9525</xdr:rowOff>
    </xdr:from>
    <xdr:to>
      <xdr:col>21</xdr:col>
      <xdr:colOff>361950</xdr:colOff>
      <xdr:row>36</xdr:row>
      <xdr:rowOff>28575</xdr:rowOff>
    </xdr:to>
    <xdr:sp macro="" textlink="">
      <xdr:nvSpPr>
        <xdr:cNvPr id="188494" name="Line 311"/>
        <xdr:cNvSpPr>
          <a:spLocks noChangeShapeType="1"/>
        </xdr:cNvSpPr>
      </xdr:nvSpPr>
      <xdr:spPr bwMode="auto">
        <a:xfrm flipV="1">
          <a:off x="13896975" y="61817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0</xdr:rowOff>
    </xdr:from>
    <xdr:to>
      <xdr:col>21</xdr:col>
      <xdr:colOff>409575</xdr:colOff>
      <xdr:row>36</xdr:row>
      <xdr:rowOff>104775</xdr:rowOff>
    </xdr:to>
    <xdr:sp macro="" textlink="">
      <xdr:nvSpPr>
        <xdr:cNvPr id="188495" name="AutoShape 312"/>
        <xdr:cNvSpPr>
          <a:spLocks noChangeArrowheads="1"/>
        </xdr:cNvSpPr>
      </xdr:nvSpPr>
      <xdr:spPr bwMode="auto">
        <a:xfrm>
          <a:off x="14735175" y="6172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114300</xdr:rowOff>
    </xdr:from>
    <xdr:to>
      <xdr:col>22</xdr:col>
      <xdr:colOff>57150</xdr:colOff>
      <xdr:row>37</xdr:row>
      <xdr:rowOff>152400</xdr:rowOff>
    </xdr:to>
    <xdr:sp macro="" textlink="">
      <xdr:nvSpPr>
        <xdr:cNvPr id="11577" name="Text Box 313"/>
        <xdr:cNvSpPr txBox="1">
          <a:spLocks noChangeArrowheads="1"/>
        </xdr:cNvSpPr>
      </xdr:nvSpPr>
      <xdr:spPr bwMode="auto">
        <a:xfrm>
          <a:off x="14401800" y="628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18</xdr:col>
      <xdr:colOff>638175</xdr:colOff>
      <xdr:row>36</xdr:row>
      <xdr:rowOff>28575</xdr:rowOff>
    </xdr:from>
    <xdr:to>
      <xdr:col>20</xdr:col>
      <xdr:colOff>161925</xdr:colOff>
      <xdr:row>36</xdr:row>
      <xdr:rowOff>57150</xdr:rowOff>
    </xdr:to>
    <xdr:sp macro="" textlink="">
      <xdr:nvSpPr>
        <xdr:cNvPr id="188497" name="Line 314"/>
        <xdr:cNvSpPr>
          <a:spLocks noChangeShapeType="1"/>
        </xdr:cNvSpPr>
      </xdr:nvSpPr>
      <xdr:spPr bwMode="auto">
        <a:xfrm flipV="1">
          <a:off x="13001625" y="62007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9525</xdr:rowOff>
    </xdr:from>
    <xdr:to>
      <xdr:col>20</xdr:col>
      <xdr:colOff>209550</xdr:colOff>
      <xdr:row>36</xdr:row>
      <xdr:rowOff>114300</xdr:rowOff>
    </xdr:to>
    <xdr:sp macro="" textlink="">
      <xdr:nvSpPr>
        <xdr:cNvPr id="188498" name="AutoShape 315"/>
        <xdr:cNvSpPr>
          <a:spLocks noChangeArrowheads="1"/>
        </xdr:cNvSpPr>
      </xdr:nvSpPr>
      <xdr:spPr bwMode="auto">
        <a:xfrm>
          <a:off x="13839825"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123825</xdr:rowOff>
    </xdr:from>
    <xdr:to>
      <xdr:col>20</xdr:col>
      <xdr:colOff>542925</xdr:colOff>
      <xdr:row>37</xdr:row>
      <xdr:rowOff>161925</xdr:rowOff>
    </xdr:to>
    <xdr:sp macro="" textlink="">
      <xdr:nvSpPr>
        <xdr:cNvPr id="11580" name="Text Box 316"/>
        <xdr:cNvSpPr txBox="1">
          <a:spLocks noChangeArrowheads="1"/>
        </xdr:cNvSpPr>
      </xdr:nvSpPr>
      <xdr:spPr bwMode="auto">
        <a:xfrm>
          <a:off x="13515975" y="629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a:t>
          </a:r>
        </a:p>
      </xdr:txBody>
    </xdr:sp>
    <xdr:clientData/>
  </xdr:twoCellAnchor>
  <xdr:twoCellAnchor>
    <xdr:from>
      <xdr:col>18</xdr:col>
      <xdr:colOff>590550</xdr:colOff>
      <xdr:row>36</xdr:row>
      <xdr:rowOff>28575</xdr:rowOff>
    </xdr:from>
    <xdr:to>
      <xdr:col>19</xdr:col>
      <xdr:colOff>9525</xdr:colOff>
      <xdr:row>36</xdr:row>
      <xdr:rowOff>123825</xdr:rowOff>
    </xdr:to>
    <xdr:sp macro="" textlink="">
      <xdr:nvSpPr>
        <xdr:cNvPr id="188500" name="AutoShape 317"/>
        <xdr:cNvSpPr>
          <a:spLocks noChangeArrowheads="1"/>
        </xdr:cNvSpPr>
      </xdr:nvSpPr>
      <xdr:spPr bwMode="auto">
        <a:xfrm>
          <a:off x="12954000"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142875</xdr:rowOff>
    </xdr:from>
    <xdr:to>
      <xdr:col>19</xdr:col>
      <xdr:colOff>333375</xdr:colOff>
      <xdr:row>38</xdr:row>
      <xdr:rowOff>9525</xdr:rowOff>
    </xdr:to>
    <xdr:sp macro="" textlink="">
      <xdr:nvSpPr>
        <xdr:cNvPr id="11582" name="Text Box 318"/>
        <xdr:cNvSpPr txBox="1">
          <a:spLocks noChangeArrowheads="1"/>
        </xdr:cNvSpPr>
      </xdr:nvSpPr>
      <xdr:spPr bwMode="auto">
        <a:xfrm>
          <a:off x="12620625" y="631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37</xdr:row>
      <xdr:rowOff>114300</xdr:rowOff>
    </xdr:from>
    <xdr:to>
      <xdr:col>24</xdr:col>
      <xdr:colOff>85725</xdr:colOff>
      <xdr:row>38</xdr:row>
      <xdr:rowOff>38100</xdr:rowOff>
    </xdr:to>
    <xdr:sp macro="" textlink="">
      <xdr:nvSpPr>
        <xdr:cNvPr id="188507" name="Oval 324"/>
        <xdr:cNvSpPr>
          <a:spLocks noChangeArrowheads="1"/>
        </xdr:cNvSpPr>
      </xdr:nvSpPr>
      <xdr:spPr bwMode="auto">
        <a:xfrm>
          <a:off x="16459200" y="6457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114300</xdr:rowOff>
    </xdr:from>
    <xdr:to>
      <xdr:col>25</xdr:col>
      <xdr:colOff>200025</xdr:colOff>
      <xdr:row>38</xdr:row>
      <xdr:rowOff>152400</xdr:rowOff>
    </xdr:to>
    <xdr:sp macro="" textlink="">
      <xdr:nvSpPr>
        <xdr:cNvPr id="11589" name="補助費等該当値テキスト"/>
        <xdr:cNvSpPr txBox="1">
          <a:spLocks noChangeArrowheads="1"/>
        </xdr:cNvSpPr>
      </xdr:nvSpPr>
      <xdr:spPr bwMode="auto">
        <a:xfrm>
          <a:off x="16602075" y="6457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17.0</a:t>
          </a:r>
        </a:p>
      </xdr:txBody>
    </xdr:sp>
    <xdr:clientData/>
  </xdr:twoCellAnchor>
  <xdr:twoCellAnchor>
    <xdr:from>
      <xdr:col>22</xdr:col>
      <xdr:colOff>514350</xdr:colOff>
      <xdr:row>35</xdr:row>
      <xdr:rowOff>123825</xdr:rowOff>
    </xdr:from>
    <xdr:to>
      <xdr:col>22</xdr:col>
      <xdr:colOff>619125</xdr:colOff>
      <xdr:row>36</xdr:row>
      <xdr:rowOff>57150</xdr:rowOff>
    </xdr:to>
    <xdr:sp macro="" textlink="">
      <xdr:nvSpPr>
        <xdr:cNvPr id="188509" name="Oval 326"/>
        <xdr:cNvSpPr>
          <a:spLocks noChangeArrowheads="1"/>
        </xdr:cNvSpPr>
      </xdr:nvSpPr>
      <xdr:spPr bwMode="auto">
        <a:xfrm>
          <a:off x="15621000" y="612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95250</xdr:rowOff>
    </xdr:from>
    <xdr:to>
      <xdr:col>23</xdr:col>
      <xdr:colOff>228600</xdr:colOff>
      <xdr:row>35</xdr:row>
      <xdr:rowOff>133350</xdr:rowOff>
    </xdr:to>
    <xdr:sp macro="" textlink="">
      <xdr:nvSpPr>
        <xdr:cNvPr id="11591" name="Text Box 327"/>
        <xdr:cNvSpPr txBox="1">
          <a:spLocks noChangeArrowheads="1"/>
        </xdr:cNvSpPr>
      </xdr:nvSpPr>
      <xdr:spPr bwMode="auto">
        <a:xfrm>
          <a:off x="15287625" y="5924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21</xdr:col>
      <xdr:colOff>314325</xdr:colOff>
      <xdr:row>35</xdr:row>
      <xdr:rowOff>133350</xdr:rowOff>
    </xdr:from>
    <xdr:to>
      <xdr:col>21</xdr:col>
      <xdr:colOff>409575</xdr:colOff>
      <xdr:row>36</xdr:row>
      <xdr:rowOff>66675</xdr:rowOff>
    </xdr:to>
    <xdr:sp macro="" textlink="">
      <xdr:nvSpPr>
        <xdr:cNvPr id="188511" name="Oval 328"/>
        <xdr:cNvSpPr>
          <a:spLocks noChangeArrowheads="1"/>
        </xdr:cNvSpPr>
      </xdr:nvSpPr>
      <xdr:spPr bwMode="auto">
        <a:xfrm>
          <a:off x="14735175" y="6134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104775</xdr:rowOff>
    </xdr:from>
    <xdr:to>
      <xdr:col>22</xdr:col>
      <xdr:colOff>57150</xdr:colOff>
      <xdr:row>35</xdr:row>
      <xdr:rowOff>142875</xdr:rowOff>
    </xdr:to>
    <xdr:sp macro="" textlink="">
      <xdr:nvSpPr>
        <xdr:cNvPr id="11593" name="Text Box 329"/>
        <xdr:cNvSpPr txBox="1">
          <a:spLocks noChangeArrowheads="1"/>
        </xdr:cNvSpPr>
      </xdr:nvSpPr>
      <xdr:spPr bwMode="auto">
        <a:xfrm>
          <a:off x="14401800" y="593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a:t>
          </a:r>
        </a:p>
      </xdr:txBody>
    </xdr:sp>
    <xdr:clientData/>
  </xdr:twoCellAnchor>
  <xdr:twoCellAnchor>
    <xdr:from>
      <xdr:col>20</xdr:col>
      <xdr:colOff>104775</xdr:colOff>
      <xdr:row>35</xdr:row>
      <xdr:rowOff>142875</xdr:rowOff>
    </xdr:from>
    <xdr:to>
      <xdr:col>20</xdr:col>
      <xdr:colOff>209550</xdr:colOff>
      <xdr:row>36</xdr:row>
      <xdr:rowOff>76200</xdr:rowOff>
    </xdr:to>
    <xdr:sp macro="" textlink="">
      <xdr:nvSpPr>
        <xdr:cNvPr id="188513" name="Oval 330"/>
        <xdr:cNvSpPr>
          <a:spLocks noChangeArrowheads="1"/>
        </xdr:cNvSpPr>
      </xdr:nvSpPr>
      <xdr:spPr bwMode="auto">
        <a:xfrm>
          <a:off x="13839825"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114300</xdr:rowOff>
    </xdr:from>
    <xdr:to>
      <xdr:col>20</xdr:col>
      <xdr:colOff>542925</xdr:colOff>
      <xdr:row>35</xdr:row>
      <xdr:rowOff>152400</xdr:rowOff>
    </xdr:to>
    <xdr:sp macro="" textlink="">
      <xdr:nvSpPr>
        <xdr:cNvPr id="11595" name="Text Box 331"/>
        <xdr:cNvSpPr txBox="1">
          <a:spLocks noChangeArrowheads="1"/>
        </xdr:cNvSpPr>
      </xdr:nvSpPr>
      <xdr:spPr bwMode="auto">
        <a:xfrm>
          <a:off x="13515975" y="594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a:t>
          </a:r>
        </a:p>
      </xdr:txBody>
    </xdr:sp>
    <xdr:clientData/>
  </xdr:twoCellAnchor>
  <xdr:twoCellAnchor>
    <xdr:from>
      <xdr:col>18</xdr:col>
      <xdr:colOff>590550</xdr:colOff>
      <xdr:row>36</xdr:row>
      <xdr:rowOff>0</xdr:rowOff>
    </xdr:from>
    <xdr:to>
      <xdr:col>19</xdr:col>
      <xdr:colOff>9525</xdr:colOff>
      <xdr:row>36</xdr:row>
      <xdr:rowOff>104775</xdr:rowOff>
    </xdr:to>
    <xdr:sp macro="" textlink="">
      <xdr:nvSpPr>
        <xdr:cNvPr id="188515" name="Oval 332"/>
        <xdr:cNvSpPr>
          <a:spLocks noChangeArrowheads="1"/>
        </xdr:cNvSpPr>
      </xdr:nvSpPr>
      <xdr:spPr bwMode="auto">
        <a:xfrm>
          <a:off x="12954000"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142875</xdr:rowOff>
    </xdr:from>
    <xdr:to>
      <xdr:col>19</xdr:col>
      <xdr:colOff>333375</xdr:colOff>
      <xdr:row>36</xdr:row>
      <xdr:rowOff>9525</xdr:rowOff>
    </xdr:to>
    <xdr:sp macro="" textlink="">
      <xdr:nvSpPr>
        <xdr:cNvPr id="11597" name="Text Box 333"/>
        <xdr:cNvSpPr txBox="1">
          <a:spLocks noChangeArrowheads="1"/>
        </xdr:cNvSpPr>
      </xdr:nvSpPr>
      <xdr:spPr bwMode="auto">
        <a:xfrm>
          <a:off x="12620625" y="597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36/172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88524"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88525" name="Rectangle 342"/>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lnSpc>
              <a:spcPts val="1400"/>
            </a:lnSpc>
          </a:pPr>
          <a:r>
            <a:rPr lang="ja-JP" altLang="ja-JP" sz="1200" b="0" i="0" baseline="0">
              <a:latin typeface="+mn-lt"/>
              <a:ea typeface="+mn-ea"/>
              <a:cs typeface="+mn-cs"/>
            </a:rPr>
            <a:t>　普通建設事業の計画的実施により地方債新規発行の増加を抑制してきた結果、類似団体内では上位となっている。今後予定される大型建設事業により地方債の新規発行額は増加する見込みだが、新規発行額を可能な限り少なくし、上昇を最小限に抑えていく。</a:t>
          </a:r>
          <a:endParaRPr lang="ja-JP" altLang="ja-JP" sz="1200">
            <a:latin typeface="+mn-lt"/>
            <a:ea typeface="+mn-ea"/>
            <a:cs typeface="+mn-cs"/>
          </a:endParaRPr>
        </a:p>
      </xdr:txBody>
    </xdr:sp>
    <xdr:clientData/>
  </xdr:twoCellAnchor>
  <xdr:oneCellAnchor>
    <xdr:from>
      <xdr:col>1</xdr:col>
      <xdr:colOff>66675</xdr:colOff>
      <xdr:row>69</xdr:row>
      <xdr:rowOff>142875</xdr:rowOff>
    </xdr:from>
    <xdr:ext cx="133350" cy="152400"/>
    <xdr:sp macro="" textlink="">
      <xdr:nvSpPr>
        <xdr:cNvPr id="11609" name="Text Box 345"/>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88529"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188531" name="Line 348"/>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3" name="Text Box 349"/>
        <xdr:cNvSpPr txBox="1">
          <a:spLocks noChangeArrowheads="1"/>
        </xdr:cNvSpPr>
      </xdr:nvSpPr>
      <xdr:spPr bwMode="auto">
        <a:xfrm>
          <a:off x="257175" y="13725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88533" name="Line 350"/>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5" name="Text Box 351"/>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188535" name="Line 352"/>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7" name="Text Box 353"/>
        <xdr:cNvSpPr txBox="1">
          <a:spLocks noChangeArrowheads="1"/>
        </xdr:cNvSpPr>
      </xdr:nvSpPr>
      <xdr:spPr bwMode="auto">
        <a:xfrm>
          <a:off x="257175" y="12582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88537"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9" name="Text Box 355"/>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8853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152400</xdr:rowOff>
    </xdr:from>
    <xdr:to>
      <xdr:col>7</xdr:col>
      <xdr:colOff>19050</xdr:colOff>
      <xdr:row>81</xdr:row>
      <xdr:rowOff>95250</xdr:rowOff>
    </xdr:to>
    <xdr:sp macro="" textlink="">
      <xdr:nvSpPr>
        <xdr:cNvPr id="188540" name="Line 357"/>
        <xdr:cNvSpPr>
          <a:spLocks noChangeShapeType="1"/>
        </xdr:cNvSpPr>
      </xdr:nvSpPr>
      <xdr:spPr bwMode="auto">
        <a:xfrm flipV="1">
          <a:off x="4829175" y="12668250"/>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95250</xdr:rowOff>
    </xdr:from>
    <xdr:to>
      <xdr:col>8</xdr:col>
      <xdr:colOff>180975</xdr:colOff>
      <xdr:row>82</xdr:row>
      <xdr:rowOff>133350</xdr:rowOff>
    </xdr:to>
    <xdr:sp macro="" textlink="">
      <xdr:nvSpPr>
        <xdr:cNvPr id="11622" name="公債費最小値テキスト"/>
        <xdr:cNvSpPr txBox="1">
          <a:spLocks noChangeArrowheads="1"/>
        </xdr:cNvSpPr>
      </xdr:nvSpPr>
      <xdr:spPr bwMode="auto">
        <a:xfrm>
          <a:off x="4914900" y="13982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32.5</a:t>
          </a:r>
        </a:p>
      </xdr:txBody>
    </xdr:sp>
    <xdr:clientData/>
  </xdr:twoCellAnchor>
  <xdr:twoCellAnchor>
    <xdr:from>
      <xdr:col>6</xdr:col>
      <xdr:colOff>609600</xdr:colOff>
      <xdr:row>81</xdr:row>
      <xdr:rowOff>95250</xdr:rowOff>
    </xdr:from>
    <xdr:to>
      <xdr:col>7</xdr:col>
      <xdr:colOff>104775</xdr:colOff>
      <xdr:row>81</xdr:row>
      <xdr:rowOff>95250</xdr:rowOff>
    </xdr:to>
    <xdr:sp macro="" textlink="">
      <xdr:nvSpPr>
        <xdr:cNvPr id="188542" name="Line 359"/>
        <xdr:cNvSpPr>
          <a:spLocks noChangeShapeType="1"/>
        </xdr:cNvSpPr>
      </xdr:nvSpPr>
      <xdr:spPr bwMode="auto">
        <a:xfrm>
          <a:off x="4733925" y="13982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95250</xdr:rowOff>
    </xdr:from>
    <xdr:to>
      <xdr:col>8</xdr:col>
      <xdr:colOff>180975</xdr:colOff>
      <xdr:row>73</xdr:row>
      <xdr:rowOff>133350</xdr:rowOff>
    </xdr:to>
    <xdr:sp macro="" textlink="">
      <xdr:nvSpPr>
        <xdr:cNvPr id="11624" name="公債費最大値テキスト"/>
        <xdr:cNvSpPr txBox="1">
          <a:spLocks noChangeArrowheads="1"/>
        </xdr:cNvSpPr>
      </xdr:nvSpPr>
      <xdr:spPr bwMode="auto">
        <a:xfrm>
          <a:off x="4914900" y="12439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9.4</a:t>
          </a:r>
        </a:p>
      </xdr:txBody>
    </xdr:sp>
    <xdr:clientData/>
  </xdr:twoCellAnchor>
  <xdr:twoCellAnchor>
    <xdr:from>
      <xdr:col>6</xdr:col>
      <xdr:colOff>609600</xdr:colOff>
      <xdr:row>73</xdr:row>
      <xdr:rowOff>152400</xdr:rowOff>
    </xdr:from>
    <xdr:to>
      <xdr:col>7</xdr:col>
      <xdr:colOff>104775</xdr:colOff>
      <xdr:row>73</xdr:row>
      <xdr:rowOff>152400</xdr:rowOff>
    </xdr:to>
    <xdr:sp macro="" textlink="">
      <xdr:nvSpPr>
        <xdr:cNvPr id="188544" name="Line 361"/>
        <xdr:cNvSpPr>
          <a:spLocks noChangeShapeType="1"/>
        </xdr:cNvSpPr>
      </xdr:nvSpPr>
      <xdr:spPr bwMode="auto">
        <a:xfrm>
          <a:off x="4733925" y="12668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152400</xdr:rowOff>
    </xdr:from>
    <xdr:to>
      <xdr:col>7</xdr:col>
      <xdr:colOff>19050</xdr:colOff>
      <xdr:row>76</xdr:row>
      <xdr:rowOff>0</xdr:rowOff>
    </xdr:to>
    <xdr:sp macro="" textlink="">
      <xdr:nvSpPr>
        <xdr:cNvPr id="188545" name="Line 362"/>
        <xdr:cNvSpPr>
          <a:spLocks noChangeShapeType="1"/>
        </xdr:cNvSpPr>
      </xdr:nvSpPr>
      <xdr:spPr bwMode="auto">
        <a:xfrm>
          <a:off x="3990975" y="130111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28575</xdr:rowOff>
    </xdr:from>
    <xdr:to>
      <xdr:col>8</xdr:col>
      <xdr:colOff>180975</xdr:colOff>
      <xdr:row>78</xdr:row>
      <xdr:rowOff>66675</xdr:rowOff>
    </xdr:to>
    <xdr:sp macro="" textlink="">
      <xdr:nvSpPr>
        <xdr:cNvPr id="11627" name="公債費平均値テキスト"/>
        <xdr:cNvSpPr txBox="1">
          <a:spLocks noChangeArrowheads="1"/>
        </xdr:cNvSpPr>
      </xdr:nvSpPr>
      <xdr:spPr bwMode="auto">
        <a:xfrm>
          <a:off x="4914900" y="13230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20.2</a:t>
          </a:r>
        </a:p>
      </xdr:txBody>
    </xdr:sp>
    <xdr:clientData/>
  </xdr:twoCellAnchor>
  <xdr:twoCellAnchor>
    <xdr:from>
      <xdr:col>6</xdr:col>
      <xdr:colOff>647700</xdr:colOff>
      <xdr:row>77</xdr:row>
      <xdr:rowOff>28575</xdr:rowOff>
    </xdr:from>
    <xdr:to>
      <xdr:col>7</xdr:col>
      <xdr:colOff>66675</xdr:colOff>
      <xdr:row>77</xdr:row>
      <xdr:rowOff>133350</xdr:rowOff>
    </xdr:to>
    <xdr:sp macro="" textlink="">
      <xdr:nvSpPr>
        <xdr:cNvPr id="188547" name="AutoShape 364"/>
        <xdr:cNvSpPr>
          <a:spLocks noChangeArrowheads="1"/>
        </xdr:cNvSpPr>
      </xdr:nvSpPr>
      <xdr:spPr bwMode="auto">
        <a:xfrm>
          <a:off x="4772025"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114300</xdr:rowOff>
    </xdr:from>
    <xdr:to>
      <xdr:col>5</xdr:col>
      <xdr:colOff>552450</xdr:colOff>
      <xdr:row>75</xdr:row>
      <xdr:rowOff>152400</xdr:rowOff>
    </xdr:to>
    <xdr:sp macro="" textlink="">
      <xdr:nvSpPr>
        <xdr:cNvPr id="188548" name="Line 365"/>
        <xdr:cNvSpPr>
          <a:spLocks noChangeShapeType="1"/>
        </xdr:cNvSpPr>
      </xdr:nvSpPr>
      <xdr:spPr bwMode="auto">
        <a:xfrm>
          <a:off x="3095625" y="129730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47625</xdr:rowOff>
    </xdr:from>
    <xdr:to>
      <xdr:col>5</xdr:col>
      <xdr:colOff>600075</xdr:colOff>
      <xdr:row>77</xdr:row>
      <xdr:rowOff>152400</xdr:rowOff>
    </xdr:to>
    <xdr:sp macro="" textlink="">
      <xdr:nvSpPr>
        <xdr:cNvPr id="188549" name="AutoShape 366"/>
        <xdr:cNvSpPr>
          <a:spLocks noChangeArrowheads="1"/>
        </xdr:cNvSpPr>
      </xdr:nvSpPr>
      <xdr:spPr bwMode="auto">
        <a:xfrm>
          <a:off x="3933825"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161925</xdr:rowOff>
    </xdr:from>
    <xdr:to>
      <xdr:col>6</xdr:col>
      <xdr:colOff>219075</xdr:colOff>
      <xdr:row>79</xdr:row>
      <xdr:rowOff>28575</xdr:rowOff>
    </xdr:to>
    <xdr:sp macro="" textlink="">
      <xdr:nvSpPr>
        <xdr:cNvPr id="11631" name="Text Box 367"/>
        <xdr:cNvSpPr txBox="1">
          <a:spLocks noChangeArrowheads="1"/>
        </xdr:cNvSpPr>
      </xdr:nvSpPr>
      <xdr:spPr bwMode="auto">
        <a:xfrm>
          <a:off x="3609975" y="13363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20.5</a:t>
          </a:r>
        </a:p>
      </xdr:txBody>
    </xdr:sp>
    <xdr:clientData/>
  </xdr:twoCellAnchor>
  <xdr:twoCellAnchor>
    <xdr:from>
      <xdr:col>3</xdr:col>
      <xdr:colOff>142875</xdr:colOff>
      <xdr:row>75</xdr:row>
      <xdr:rowOff>114300</xdr:rowOff>
    </xdr:from>
    <xdr:to>
      <xdr:col>4</xdr:col>
      <xdr:colOff>342900</xdr:colOff>
      <xdr:row>75</xdr:row>
      <xdr:rowOff>123825</xdr:rowOff>
    </xdr:to>
    <xdr:sp macro="" textlink="">
      <xdr:nvSpPr>
        <xdr:cNvPr id="188551" name="Line 368"/>
        <xdr:cNvSpPr>
          <a:spLocks noChangeShapeType="1"/>
        </xdr:cNvSpPr>
      </xdr:nvSpPr>
      <xdr:spPr bwMode="auto">
        <a:xfrm flipV="1">
          <a:off x="2209800" y="129730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38100</xdr:rowOff>
    </xdr:from>
    <xdr:to>
      <xdr:col>4</xdr:col>
      <xdr:colOff>400050</xdr:colOff>
      <xdr:row>77</xdr:row>
      <xdr:rowOff>142875</xdr:rowOff>
    </xdr:to>
    <xdr:sp macro="" textlink="">
      <xdr:nvSpPr>
        <xdr:cNvPr id="188552" name="AutoShape 369"/>
        <xdr:cNvSpPr>
          <a:spLocks noChangeArrowheads="1"/>
        </xdr:cNvSpPr>
      </xdr:nvSpPr>
      <xdr:spPr bwMode="auto">
        <a:xfrm>
          <a:off x="3048000"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152400</xdr:rowOff>
    </xdr:from>
    <xdr:to>
      <xdr:col>5</xdr:col>
      <xdr:colOff>38100</xdr:colOff>
      <xdr:row>79</xdr:row>
      <xdr:rowOff>19050</xdr:rowOff>
    </xdr:to>
    <xdr:sp macro="" textlink="">
      <xdr:nvSpPr>
        <xdr:cNvPr id="11634" name="Text Box 370"/>
        <xdr:cNvSpPr txBox="1">
          <a:spLocks noChangeArrowheads="1"/>
        </xdr:cNvSpPr>
      </xdr:nvSpPr>
      <xdr:spPr bwMode="auto">
        <a:xfrm>
          <a:off x="2714625" y="1335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20.4</a:t>
          </a:r>
        </a:p>
      </xdr:txBody>
    </xdr:sp>
    <xdr:clientData/>
  </xdr:twoCellAnchor>
  <xdr:twoCellAnchor>
    <xdr:from>
      <xdr:col>1</xdr:col>
      <xdr:colOff>628650</xdr:colOff>
      <xdr:row>75</xdr:row>
      <xdr:rowOff>123825</xdr:rowOff>
    </xdr:from>
    <xdr:to>
      <xdr:col>3</xdr:col>
      <xdr:colOff>142875</xdr:colOff>
      <xdr:row>75</xdr:row>
      <xdr:rowOff>142875</xdr:rowOff>
    </xdr:to>
    <xdr:sp macro="" textlink="">
      <xdr:nvSpPr>
        <xdr:cNvPr id="188554" name="Line 371"/>
        <xdr:cNvSpPr>
          <a:spLocks noChangeShapeType="1"/>
        </xdr:cNvSpPr>
      </xdr:nvSpPr>
      <xdr:spPr bwMode="auto">
        <a:xfrm flipV="1">
          <a:off x="1323975" y="129825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114300</xdr:rowOff>
    </xdr:from>
    <xdr:to>
      <xdr:col>3</xdr:col>
      <xdr:colOff>190500</xdr:colOff>
      <xdr:row>78</xdr:row>
      <xdr:rowOff>38100</xdr:rowOff>
    </xdr:to>
    <xdr:sp macro="" textlink="">
      <xdr:nvSpPr>
        <xdr:cNvPr id="188555" name="AutoShape 372"/>
        <xdr:cNvSpPr>
          <a:spLocks noChangeArrowheads="1"/>
        </xdr:cNvSpPr>
      </xdr:nvSpPr>
      <xdr:spPr bwMode="auto">
        <a:xfrm>
          <a:off x="2162175" y="13315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57150</xdr:rowOff>
    </xdr:from>
    <xdr:to>
      <xdr:col>3</xdr:col>
      <xdr:colOff>523875</xdr:colOff>
      <xdr:row>79</xdr:row>
      <xdr:rowOff>95250</xdr:rowOff>
    </xdr:to>
    <xdr:sp macro="" textlink="">
      <xdr:nvSpPr>
        <xdr:cNvPr id="11637" name="Text Box 373"/>
        <xdr:cNvSpPr txBox="1">
          <a:spLocks noChangeArrowheads="1"/>
        </xdr:cNvSpPr>
      </xdr:nvSpPr>
      <xdr:spPr bwMode="auto">
        <a:xfrm>
          <a:off x="1828800" y="1343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21.6</a:t>
          </a:r>
        </a:p>
      </xdr:txBody>
    </xdr:sp>
    <xdr:clientData/>
  </xdr:twoCellAnchor>
  <xdr:twoCellAnchor>
    <xdr:from>
      <xdr:col>1</xdr:col>
      <xdr:colOff>571500</xdr:colOff>
      <xdr:row>78</xdr:row>
      <xdr:rowOff>0</xdr:rowOff>
    </xdr:from>
    <xdr:to>
      <xdr:col>1</xdr:col>
      <xdr:colOff>676275</xdr:colOff>
      <xdr:row>78</xdr:row>
      <xdr:rowOff>95250</xdr:rowOff>
    </xdr:to>
    <xdr:sp macro="" textlink="">
      <xdr:nvSpPr>
        <xdr:cNvPr id="188557" name="AutoShape 374"/>
        <xdr:cNvSpPr>
          <a:spLocks noChangeArrowheads="1"/>
        </xdr:cNvSpPr>
      </xdr:nvSpPr>
      <xdr:spPr bwMode="auto">
        <a:xfrm>
          <a:off x="1266825" y="13373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114300</xdr:rowOff>
    </xdr:from>
    <xdr:to>
      <xdr:col>2</xdr:col>
      <xdr:colOff>323850</xdr:colOff>
      <xdr:row>79</xdr:row>
      <xdr:rowOff>152400</xdr:rowOff>
    </xdr:to>
    <xdr:sp macro="" textlink="">
      <xdr:nvSpPr>
        <xdr:cNvPr id="11639" name="Text Box 375"/>
        <xdr:cNvSpPr txBox="1">
          <a:spLocks noChangeArrowheads="1"/>
        </xdr:cNvSpPr>
      </xdr:nvSpPr>
      <xdr:spPr bwMode="auto">
        <a:xfrm>
          <a:off x="942975" y="1348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75</xdr:row>
      <xdr:rowOff>114300</xdr:rowOff>
    </xdr:from>
    <xdr:to>
      <xdr:col>7</xdr:col>
      <xdr:colOff>66675</xdr:colOff>
      <xdr:row>76</xdr:row>
      <xdr:rowOff>47625</xdr:rowOff>
    </xdr:to>
    <xdr:sp macro="" textlink="">
      <xdr:nvSpPr>
        <xdr:cNvPr id="188564" name="Oval 381"/>
        <xdr:cNvSpPr>
          <a:spLocks noChangeArrowheads="1"/>
        </xdr:cNvSpPr>
      </xdr:nvSpPr>
      <xdr:spPr bwMode="auto">
        <a:xfrm>
          <a:off x="4772025" y="12973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161925</xdr:rowOff>
    </xdr:from>
    <xdr:to>
      <xdr:col>8</xdr:col>
      <xdr:colOff>180975</xdr:colOff>
      <xdr:row>76</xdr:row>
      <xdr:rowOff>28575</xdr:rowOff>
    </xdr:to>
    <xdr:sp macro="" textlink="">
      <xdr:nvSpPr>
        <xdr:cNvPr id="11646" name="公債費該当値テキスト"/>
        <xdr:cNvSpPr txBox="1">
          <a:spLocks noChangeArrowheads="1"/>
        </xdr:cNvSpPr>
      </xdr:nvSpPr>
      <xdr:spPr bwMode="auto">
        <a:xfrm>
          <a:off x="4914900" y="12849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15.7</a:t>
          </a:r>
        </a:p>
      </xdr:txBody>
    </xdr:sp>
    <xdr:clientData/>
  </xdr:twoCellAnchor>
  <xdr:twoCellAnchor>
    <xdr:from>
      <xdr:col>5</xdr:col>
      <xdr:colOff>495300</xdr:colOff>
      <xdr:row>75</xdr:row>
      <xdr:rowOff>104775</xdr:rowOff>
    </xdr:from>
    <xdr:to>
      <xdr:col>5</xdr:col>
      <xdr:colOff>600075</xdr:colOff>
      <xdr:row>76</xdr:row>
      <xdr:rowOff>38100</xdr:rowOff>
    </xdr:to>
    <xdr:sp macro="" textlink="">
      <xdr:nvSpPr>
        <xdr:cNvPr id="188566" name="Oval 383"/>
        <xdr:cNvSpPr>
          <a:spLocks noChangeArrowheads="1"/>
        </xdr:cNvSpPr>
      </xdr:nvSpPr>
      <xdr:spPr bwMode="auto">
        <a:xfrm>
          <a:off x="3933825" y="12963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76200</xdr:rowOff>
    </xdr:from>
    <xdr:to>
      <xdr:col>6</xdr:col>
      <xdr:colOff>219075</xdr:colOff>
      <xdr:row>75</xdr:row>
      <xdr:rowOff>114300</xdr:rowOff>
    </xdr:to>
    <xdr:sp macro="" textlink="">
      <xdr:nvSpPr>
        <xdr:cNvPr id="11648" name="Text Box 384"/>
        <xdr:cNvSpPr txBox="1">
          <a:spLocks noChangeArrowheads="1"/>
        </xdr:cNvSpPr>
      </xdr:nvSpPr>
      <xdr:spPr bwMode="auto">
        <a:xfrm>
          <a:off x="3609975" y="12763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15.5</a:t>
          </a:r>
        </a:p>
      </xdr:txBody>
    </xdr:sp>
    <xdr:clientData/>
  </xdr:twoCellAnchor>
  <xdr:twoCellAnchor>
    <xdr:from>
      <xdr:col>4</xdr:col>
      <xdr:colOff>295275</xdr:colOff>
      <xdr:row>75</xdr:row>
      <xdr:rowOff>57150</xdr:rowOff>
    </xdr:from>
    <xdr:to>
      <xdr:col>4</xdr:col>
      <xdr:colOff>400050</xdr:colOff>
      <xdr:row>75</xdr:row>
      <xdr:rowOff>161925</xdr:rowOff>
    </xdr:to>
    <xdr:sp macro="" textlink="">
      <xdr:nvSpPr>
        <xdr:cNvPr id="188568" name="Oval 385"/>
        <xdr:cNvSpPr>
          <a:spLocks noChangeArrowheads="1"/>
        </xdr:cNvSpPr>
      </xdr:nvSpPr>
      <xdr:spPr bwMode="auto">
        <a:xfrm>
          <a:off x="3048000" y="1291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28575</xdr:rowOff>
    </xdr:from>
    <xdr:to>
      <xdr:col>5</xdr:col>
      <xdr:colOff>38100</xdr:colOff>
      <xdr:row>75</xdr:row>
      <xdr:rowOff>66675</xdr:rowOff>
    </xdr:to>
    <xdr:sp macro="" textlink="">
      <xdr:nvSpPr>
        <xdr:cNvPr id="11650" name="Text Box 386"/>
        <xdr:cNvSpPr txBox="1">
          <a:spLocks noChangeArrowheads="1"/>
        </xdr:cNvSpPr>
      </xdr:nvSpPr>
      <xdr:spPr bwMode="auto">
        <a:xfrm>
          <a:off x="2714625" y="12715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a:t>
          </a:r>
        </a:p>
      </xdr:txBody>
    </xdr:sp>
    <xdr:clientData/>
  </xdr:twoCellAnchor>
  <xdr:twoCellAnchor>
    <xdr:from>
      <xdr:col>3</xdr:col>
      <xdr:colOff>95250</xdr:colOff>
      <xdr:row>75</xdr:row>
      <xdr:rowOff>76200</xdr:rowOff>
    </xdr:from>
    <xdr:to>
      <xdr:col>3</xdr:col>
      <xdr:colOff>190500</xdr:colOff>
      <xdr:row>76</xdr:row>
      <xdr:rowOff>9525</xdr:rowOff>
    </xdr:to>
    <xdr:sp macro="" textlink="">
      <xdr:nvSpPr>
        <xdr:cNvPr id="188570" name="Oval 387"/>
        <xdr:cNvSpPr>
          <a:spLocks noChangeArrowheads="1"/>
        </xdr:cNvSpPr>
      </xdr:nvSpPr>
      <xdr:spPr bwMode="auto">
        <a:xfrm>
          <a:off x="2162175" y="12934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74</xdr:row>
      <xdr:rowOff>47625</xdr:rowOff>
    </xdr:from>
    <xdr:to>
      <xdr:col>3</xdr:col>
      <xdr:colOff>523875</xdr:colOff>
      <xdr:row>75</xdr:row>
      <xdr:rowOff>85725</xdr:rowOff>
    </xdr:to>
    <xdr:sp macro="" textlink="">
      <xdr:nvSpPr>
        <xdr:cNvPr id="11652" name="Text Box 388"/>
        <xdr:cNvSpPr txBox="1">
          <a:spLocks noChangeArrowheads="1"/>
        </xdr:cNvSpPr>
      </xdr:nvSpPr>
      <xdr:spPr bwMode="auto">
        <a:xfrm>
          <a:off x="1828800" y="12734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a:t>
          </a:r>
        </a:p>
      </xdr:txBody>
    </xdr:sp>
    <xdr:clientData/>
  </xdr:twoCellAnchor>
  <xdr:twoCellAnchor>
    <xdr:from>
      <xdr:col>1</xdr:col>
      <xdr:colOff>571500</xdr:colOff>
      <xdr:row>75</xdr:row>
      <xdr:rowOff>85725</xdr:rowOff>
    </xdr:from>
    <xdr:to>
      <xdr:col>1</xdr:col>
      <xdr:colOff>676275</xdr:colOff>
      <xdr:row>76</xdr:row>
      <xdr:rowOff>19050</xdr:rowOff>
    </xdr:to>
    <xdr:sp macro="" textlink="">
      <xdr:nvSpPr>
        <xdr:cNvPr id="188572" name="Oval 389"/>
        <xdr:cNvSpPr>
          <a:spLocks noChangeArrowheads="1"/>
        </xdr:cNvSpPr>
      </xdr:nvSpPr>
      <xdr:spPr bwMode="auto">
        <a:xfrm>
          <a:off x="1266825" y="12944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74</xdr:row>
      <xdr:rowOff>57150</xdr:rowOff>
    </xdr:from>
    <xdr:to>
      <xdr:col>2</xdr:col>
      <xdr:colOff>323850</xdr:colOff>
      <xdr:row>75</xdr:row>
      <xdr:rowOff>95250</xdr:rowOff>
    </xdr:to>
    <xdr:sp macro="" textlink="">
      <xdr:nvSpPr>
        <xdr:cNvPr id="11654" name="Text Box 390"/>
        <xdr:cNvSpPr txBox="1">
          <a:spLocks noChangeArrowheads="1"/>
        </xdr:cNvSpPr>
      </xdr:nvSpPr>
      <xdr:spPr bwMode="auto">
        <a:xfrm>
          <a:off x="942975" y="12744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100/172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88581"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88582" name="Rectangle 399"/>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300"/>
            </a:lnSpc>
            <a:defRPr sz="1000"/>
          </a:pPr>
          <a:r>
            <a:rPr lang="ja-JP" altLang="ja-JP" sz="1200" b="0" i="0" baseline="0">
              <a:latin typeface="+mn-lt"/>
              <a:ea typeface="+mn-ea"/>
              <a:cs typeface="+mn-cs"/>
            </a:rPr>
            <a:t>　人件費については、これまでの職員数の削減などにより類似団体と比較して良好な数値となっているが、それ以外については、平均か、平均を上回っている状況である。引き続き行財政改革を推進し、財政の健全化を図っていく。</a:t>
          </a: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88586"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88588"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88590"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88592"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88594"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88596"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88598"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8860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19050</xdr:rowOff>
    </xdr:from>
    <xdr:to>
      <xdr:col>24</xdr:col>
      <xdr:colOff>28575</xdr:colOff>
      <xdr:row>80</xdr:row>
      <xdr:rowOff>152400</xdr:rowOff>
    </xdr:to>
    <xdr:sp macro="" textlink="">
      <xdr:nvSpPr>
        <xdr:cNvPr id="188601" name="Line 418"/>
        <xdr:cNvSpPr>
          <a:spLocks noChangeShapeType="1"/>
        </xdr:cNvSpPr>
      </xdr:nvSpPr>
      <xdr:spPr bwMode="auto">
        <a:xfrm flipV="1">
          <a:off x="16506825" y="12534900"/>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152400</xdr:rowOff>
    </xdr:from>
    <xdr:to>
      <xdr:col>25</xdr:col>
      <xdr:colOff>200025</xdr:colOff>
      <xdr:row>82</xdr:row>
      <xdr:rowOff>19050</xdr:rowOff>
    </xdr:to>
    <xdr:sp macro="" textlink="">
      <xdr:nvSpPr>
        <xdr:cNvPr id="11683" name="公債費以外最小値テキスト"/>
        <xdr:cNvSpPr txBox="1">
          <a:spLocks noChangeArrowheads="1"/>
        </xdr:cNvSpPr>
      </xdr:nvSpPr>
      <xdr:spPr bwMode="auto">
        <a:xfrm>
          <a:off x="16602075" y="13868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85.6</a:t>
          </a:r>
        </a:p>
      </xdr:txBody>
    </xdr:sp>
    <xdr:clientData/>
  </xdr:twoCellAnchor>
  <xdr:twoCellAnchor>
    <xdr:from>
      <xdr:col>23</xdr:col>
      <xdr:colOff>628650</xdr:colOff>
      <xdr:row>80</xdr:row>
      <xdr:rowOff>152400</xdr:rowOff>
    </xdr:from>
    <xdr:to>
      <xdr:col>24</xdr:col>
      <xdr:colOff>123825</xdr:colOff>
      <xdr:row>80</xdr:row>
      <xdr:rowOff>152400</xdr:rowOff>
    </xdr:to>
    <xdr:sp macro="" textlink="">
      <xdr:nvSpPr>
        <xdr:cNvPr id="188603" name="Line 420"/>
        <xdr:cNvSpPr>
          <a:spLocks noChangeShapeType="1"/>
        </xdr:cNvSpPr>
      </xdr:nvSpPr>
      <xdr:spPr bwMode="auto">
        <a:xfrm>
          <a:off x="16421100" y="13868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133350</xdr:rowOff>
    </xdr:from>
    <xdr:to>
      <xdr:col>25</xdr:col>
      <xdr:colOff>200025</xdr:colOff>
      <xdr:row>73</xdr:row>
      <xdr:rowOff>0</xdr:rowOff>
    </xdr:to>
    <xdr:sp macro="" textlink="">
      <xdr:nvSpPr>
        <xdr:cNvPr id="11685" name="公債費以外最大値テキスト"/>
        <xdr:cNvSpPr txBox="1">
          <a:spLocks noChangeArrowheads="1"/>
        </xdr:cNvSpPr>
      </xdr:nvSpPr>
      <xdr:spPr bwMode="auto">
        <a:xfrm>
          <a:off x="16602075" y="12306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50.7</a:t>
          </a:r>
        </a:p>
      </xdr:txBody>
    </xdr:sp>
    <xdr:clientData/>
  </xdr:twoCellAnchor>
  <xdr:twoCellAnchor>
    <xdr:from>
      <xdr:col>23</xdr:col>
      <xdr:colOff>628650</xdr:colOff>
      <xdr:row>73</xdr:row>
      <xdr:rowOff>19050</xdr:rowOff>
    </xdr:from>
    <xdr:to>
      <xdr:col>24</xdr:col>
      <xdr:colOff>123825</xdr:colOff>
      <xdr:row>73</xdr:row>
      <xdr:rowOff>19050</xdr:rowOff>
    </xdr:to>
    <xdr:sp macro="" textlink="">
      <xdr:nvSpPr>
        <xdr:cNvPr id="188605" name="Line 422"/>
        <xdr:cNvSpPr>
          <a:spLocks noChangeShapeType="1"/>
        </xdr:cNvSpPr>
      </xdr:nvSpPr>
      <xdr:spPr bwMode="auto">
        <a:xfrm>
          <a:off x="16421100" y="12534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123825</xdr:rowOff>
    </xdr:from>
    <xdr:to>
      <xdr:col>24</xdr:col>
      <xdr:colOff>28575</xdr:colOff>
      <xdr:row>77</xdr:row>
      <xdr:rowOff>142875</xdr:rowOff>
    </xdr:to>
    <xdr:sp macro="" textlink="">
      <xdr:nvSpPr>
        <xdr:cNvPr id="188606" name="Line 423"/>
        <xdr:cNvSpPr>
          <a:spLocks noChangeShapeType="1"/>
        </xdr:cNvSpPr>
      </xdr:nvSpPr>
      <xdr:spPr bwMode="auto">
        <a:xfrm>
          <a:off x="15668625" y="133254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38100</xdr:rowOff>
    </xdr:from>
    <xdr:to>
      <xdr:col>25</xdr:col>
      <xdr:colOff>200025</xdr:colOff>
      <xdr:row>77</xdr:row>
      <xdr:rowOff>76200</xdr:rowOff>
    </xdr:to>
    <xdr:sp macro="" textlink="">
      <xdr:nvSpPr>
        <xdr:cNvPr id="11688" name="公債費以外平均値テキスト"/>
        <xdr:cNvSpPr txBox="1">
          <a:spLocks noChangeArrowheads="1"/>
        </xdr:cNvSpPr>
      </xdr:nvSpPr>
      <xdr:spPr bwMode="auto">
        <a:xfrm>
          <a:off x="16602075" y="13068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69.4</a:t>
          </a:r>
        </a:p>
      </xdr:txBody>
    </xdr:sp>
    <xdr:clientData/>
  </xdr:twoCellAnchor>
  <xdr:twoCellAnchor>
    <xdr:from>
      <xdr:col>23</xdr:col>
      <xdr:colOff>666750</xdr:colOff>
      <xdr:row>77</xdr:row>
      <xdr:rowOff>0</xdr:rowOff>
    </xdr:from>
    <xdr:to>
      <xdr:col>24</xdr:col>
      <xdr:colOff>85725</xdr:colOff>
      <xdr:row>77</xdr:row>
      <xdr:rowOff>95250</xdr:rowOff>
    </xdr:to>
    <xdr:sp macro="" textlink="">
      <xdr:nvSpPr>
        <xdr:cNvPr id="188608" name="AutoShape 425"/>
        <xdr:cNvSpPr>
          <a:spLocks noChangeArrowheads="1"/>
        </xdr:cNvSpPr>
      </xdr:nvSpPr>
      <xdr:spPr bwMode="auto">
        <a:xfrm>
          <a:off x="16459200" y="13201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38100</xdr:rowOff>
    </xdr:from>
    <xdr:to>
      <xdr:col>22</xdr:col>
      <xdr:colOff>561975</xdr:colOff>
      <xdr:row>77</xdr:row>
      <xdr:rowOff>123825</xdr:rowOff>
    </xdr:to>
    <xdr:sp macro="" textlink="">
      <xdr:nvSpPr>
        <xdr:cNvPr id="188609" name="Line 426"/>
        <xdr:cNvSpPr>
          <a:spLocks noChangeShapeType="1"/>
        </xdr:cNvSpPr>
      </xdr:nvSpPr>
      <xdr:spPr bwMode="auto">
        <a:xfrm>
          <a:off x="14782800" y="132397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133350</xdr:rowOff>
    </xdr:from>
    <xdr:to>
      <xdr:col>22</xdr:col>
      <xdr:colOff>619125</xdr:colOff>
      <xdr:row>77</xdr:row>
      <xdr:rowOff>66675</xdr:rowOff>
    </xdr:to>
    <xdr:sp macro="" textlink="">
      <xdr:nvSpPr>
        <xdr:cNvPr id="188610" name="AutoShape 427"/>
        <xdr:cNvSpPr>
          <a:spLocks noChangeArrowheads="1"/>
        </xdr:cNvSpPr>
      </xdr:nvSpPr>
      <xdr:spPr bwMode="auto">
        <a:xfrm>
          <a:off x="15621000"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104775</xdr:rowOff>
    </xdr:from>
    <xdr:to>
      <xdr:col>23</xdr:col>
      <xdr:colOff>228600</xdr:colOff>
      <xdr:row>76</xdr:row>
      <xdr:rowOff>142875</xdr:rowOff>
    </xdr:to>
    <xdr:sp macro="" textlink="">
      <xdr:nvSpPr>
        <xdr:cNvPr id="11692" name="Text Box 428"/>
        <xdr:cNvSpPr txBox="1">
          <a:spLocks noChangeArrowheads="1"/>
        </xdr:cNvSpPr>
      </xdr:nvSpPr>
      <xdr:spPr bwMode="auto">
        <a:xfrm>
          <a:off x="15287625" y="12963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68.5</a:t>
          </a:r>
        </a:p>
      </xdr:txBody>
    </xdr:sp>
    <xdr:clientData/>
  </xdr:twoCellAnchor>
  <xdr:twoCellAnchor>
    <xdr:from>
      <xdr:col>20</xdr:col>
      <xdr:colOff>161925</xdr:colOff>
      <xdr:row>77</xdr:row>
      <xdr:rowOff>38100</xdr:rowOff>
    </xdr:from>
    <xdr:to>
      <xdr:col>21</xdr:col>
      <xdr:colOff>361950</xdr:colOff>
      <xdr:row>77</xdr:row>
      <xdr:rowOff>152400</xdr:rowOff>
    </xdr:to>
    <xdr:sp macro="" textlink="">
      <xdr:nvSpPr>
        <xdr:cNvPr id="188612" name="Line 429"/>
        <xdr:cNvSpPr>
          <a:spLocks noChangeShapeType="1"/>
        </xdr:cNvSpPr>
      </xdr:nvSpPr>
      <xdr:spPr bwMode="auto">
        <a:xfrm flipV="1">
          <a:off x="13896975" y="132397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57150</xdr:rowOff>
    </xdr:from>
    <xdr:to>
      <xdr:col>21</xdr:col>
      <xdr:colOff>409575</xdr:colOff>
      <xdr:row>76</xdr:row>
      <xdr:rowOff>152400</xdr:rowOff>
    </xdr:to>
    <xdr:sp macro="" textlink="">
      <xdr:nvSpPr>
        <xdr:cNvPr id="188613" name="AutoShape 430"/>
        <xdr:cNvSpPr>
          <a:spLocks noChangeArrowheads="1"/>
        </xdr:cNvSpPr>
      </xdr:nvSpPr>
      <xdr:spPr bwMode="auto">
        <a:xfrm>
          <a:off x="14735175" y="13087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19050</xdr:rowOff>
    </xdr:from>
    <xdr:to>
      <xdr:col>22</xdr:col>
      <xdr:colOff>57150</xdr:colOff>
      <xdr:row>76</xdr:row>
      <xdr:rowOff>57150</xdr:rowOff>
    </xdr:to>
    <xdr:sp macro="" textlink="">
      <xdr:nvSpPr>
        <xdr:cNvPr id="11695" name="Text Box 431"/>
        <xdr:cNvSpPr txBox="1">
          <a:spLocks noChangeArrowheads="1"/>
        </xdr:cNvSpPr>
      </xdr:nvSpPr>
      <xdr:spPr bwMode="auto">
        <a:xfrm>
          <a:off x="14401800" y="12877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66.4</a:t>
          </a:r>
        </a:p>
      </xdr:txBody>
    </xdr:sp>
    <xdr:clientData/>
  </xdr:twoCellAnchor>
  <xdr:twoCellAnchor>
    <xdr:from>
      <xdr:col>18</xdr:col>
      <xdr:colOff>638175</xdr:colOff>
      <xdr:row>77</xdr:row>
      <xdr:rowOff>142875</xdr:rowOff>
    </xdr:from>
    <xdr:to>
      <xdr:col>20</xdr:col>
      <xdr:colOff>161925</xdr:colOff>
      <xdr:row>77</xdr:row>
      <xdr:rowOff>152400</xdr:rowOff>
    </xdr:to>
    <xdr:sp macro="" textlink="">
      <xdr:nvSpPr>
        <xdr:cNvPr id="188615" name="Line 432"/>
        <xdr:cNvSpPr>
          <a:spLocks noChangeShapeType="1"/>
        </xdr:cNvSpPr>
      </xdr:nvSpPr>
      <xdr:spPr bwMode="auto">
        <a:xfrm>
          <a:off x="13001625" y="133445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161925</xdr:rowOff>
    </xdr:from>
    <xdr:to>
      <xdr:col>20</xdr:col>
      <xdr:colOff>209550</xdr:colOff>
      <xdr:row>77</xdr:row>
      <xdr:rowOff>95250</xdr:rowOff>
    </xdr:to>
    <xdr:sp macro="" textlink="">
      <xdr:nvSpPr>
        <xdr:cNvPr id="188616" name="AutoShape 433"/>
        <xdr:cNvSpPr>
          <a:spLocks noChangeArrowheads="1"/>
        </xdr:cNvSpPr>
      </xdr:nvSpPr>
      <xdr:spPr bwMode="auto">
        <a:xfrm>
          <a:off x="13839825" y="1319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133350</xdr:rowOff>
    </xdr:from>
    <xdr:to>
      <xdr:col>20</xdr:col>
      <xdr:colOff>542925</xdr:colOff>
      <xdr:row>77</xdr:row>
      <xdr:rowOff>0</xdr:rowOff>
    </xdr:to>
    <xdr:sp macro="" textlink="">
      <xdr:nvSpPr>
        <xdr:cNvPr id="11698" name="Text Box 434"/>
        <xdr:cNvSpPr txBox="1">
          <a:spLocks noChangeArrowheads="1"/>
        </xdr:cNvSpPr>
      </xdr:nvSpPr>
      <xdr:spPr bwMode="auto">
        <a:xfrm>
          <a:off x="13515975" y="12992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69.3</a:t>
          </a:r>
        </a:p>
      </xdr:txBody>
    </xdr:sp>
    <xdr:clientData/>
  </xdr:twoCellAnchor>
  <xdr:twoCellAnchor>
    <xdr:from>
      <xdr:col>18</xdr:col>
      <xdr:colOff>590550</xdr:colOff>
      <xdr:row>77</xdr:row>
      <xdr:rowOff>28575</xdr:rowOff>
    </xdr:from>
    <xdr:to>
      <xdr:col>19</xdr:col>
      <xdr:colOff>9525</xdr:colOff>
      <xdr:row>77</xdr:row>
      <xdr:rowOff>123825</xdr:rowOff>
    </xdr:to>
    <xdr:sp macro="" textlink="">
      <xdr:nvSpPr>
        <xdr:cNvPr id="188618" name="AutoShape 435"/>
        <xdr:cNvSpPr>
          <a:spLocks noChangeArrowheads="1"/>
        </xdr:cNvSpPr>
      </xdr:nvSpPr>
      <xdr:spPr bwMode="auto">
        <a:xfrm>
          <a:off x="12954000" y="13230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161925</xdr:rowOff>
    </xdr:from>
    <xdr:to>
      <xdr:col>19</xdr:col>
      <xdr:colOff>333375</xdr:colOff>
      <xdr:row>77</xdr:row>
      <xdr:rowOff>28575</xdr:rowOff>
    </xdr:to>
    <xdr:sp macro="" textlink="">
      <xdr:nvSpPr>
        <xdr:cNvPr id="11700" name="Text Box 436"/>
        <xdr:cNvSpPr txBox="1">
          <a:spLocks noChangeArrowheads="1"/>
        </xdr:cNvSpPr>
      </xdr:nvSpPr>
      <xdr:spPr bwMode="auto">
        <a:xfrm>
          <a:off x="12620625" y="13020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77</xdr:row>
      <xdr:rowOff>95250</xdr:rowOff>
    </xdr:from>
    <xdr:to>
      <xdr:col>24</xdr:col>
      <xdr:colOff>85725</xdr:colOff>
      <xdr:row>78</xdr:row>
      <xdr:rowOff>19050</xdr:rowOff>
    </xdr:to>
    <xdr:sp macro="" textlink="">
      <xdr:nvSpPr>
        <xdr:cNvPr id="188625" name="Oval 442"/>
        <xdr:cNvSpPr>
          <a:spLocks noChangeArrowheads="1"/>
        </xdr:cNvSpPr>
      </xdr:nvSpPr>
      <xdr:spPr bwMode="auto">
        <a:xfrm>
          <a:off x="16459200" y="13296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95250</xdr:rowOff>
    </xdr:from>
    <xdr:to>
      <xdr:col>25</xdr:col>
      <xdr:colOff>200025</xdr:colOff>
      <xdr:row>78</xdr:row>
      <xdr:rowOff>133350</xdr:rowOff>
    </xdr:to>
    <xdr:sp macro="" textlink="">
      <xdr:nvSpPr>
        <xdr:cNvPr id="11707" name="公債費以外該当値テキスト"/>
        <xdr:cNvSpPr txBox="1">
          <a:spLocks noChangeArrowheads="1"/>
        </xdr:cNvSpPr>
      </xdr:nvSpPr>
      <xdr:spPr bwMode="auto">
        <a:xfrm>
          <a:off x="16602075" y="13296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71.9</a:t>
          </a:r>
        </a:p>
      </xdr:txBody>
    </xdr:sp>
    <xdr:clientData/>
  </xdr:twoCellAnchor>
  <xdr:twoCellAnchor>
    <xdr:from>
      <xdr:col>22</xdr:col>
      <xdr:colOff>514350</xdr:colOff>
      <xdr:row>77</xdr:row>
      <xdr:rowOff>76200</xdr:rowOff>
    </xdr:from>
    <xdr:to>
      <xdr:col>22</xdr:col>
      <xdr:colOff>619125</xdr:colOff>
      <xdr:row>78</xdr:row>
      <xdr:rowOff>0</xdr:rowOff>
    </xdr:to>
    <xdr:sp macro="" textlink="">
      <xdr:nvSpPr>
        <xdr:cNvPr id="188627" name="Oval 444"/>
        <xdr:cNvSpPr>
          <a:spLocks noChangeArrowheads="1"/>
        </xdr:cNvSpPr>
      </xdr:nvSpPr>
      <xdr:spPr bwMode="auto">
        <a:xfrm>
          <a:off x="15621000" y="1327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19050</xdr:rowOff>
    </xdr:from>
    <xdr:to>
      <xdr:col>23</xdr:col>
      <xdr:colOff>228600</xdr:colOff>
      <xdr:row>79</xdr:row>
      <xdr:rowOff>57150</xdr:rowOff>
    </xdr:to>
    <xdr:sp macro="" textlink="">
      <xdr:nvSpPr>
        <xdr:cNvPr id="11709" name="Text Box 445"/>
        <xdr:cNvSpPr txBox="1">
          <a:spLocks noChangeArrowheads="1"/>
        </xdr:cNvSpPr>
      </xdr:nvSpPr>
      <xdr:spPr bwMode="auto">
        <a:xfrm>
          <a:off x="15287625" y="13392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71.4</a:t>
          </a:r>
        </a:p>
      </xdr:txBody>
    </xdr:sp>
    <xdr:clientData/>
  </xdr:twoCellAnchor>
  <xdr:twoCellAnchor>
    <xdr:from>
      <xdr:col>21</xdr:col>
      <xdr:colOff>314325</xdr:colOff>
      <xdr:row>76</xdr:row>
      <xdr:rowOff>161925</xdr:rowOff>
    </xdr:from>
    <xdr:to>
      <xdr:col>21</xdr:col>
      <xdr:colOff>409575</xdr:colOff>
      <xdr:row>77</xdr:row>
      <xdr:rowOff>85725</xdr:rowOff>
    </xdr:to>
    <xdr:sp macro="" textlink="">
      <xdr:nvSpPr>
        <xdr:cNvPr id="188629" name="Oval 446"/>
        <xdr:cNvSpPr>
          <a:spLocks noChangeArrowheads="1"/>
        </xdr:cNvSpPr>
      </xdr:nvSpPr>
      <xdr:spPr bwMode="auto">
        <a:xfrm>
          <a:off x="14735175" y="13192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104775</xdr:rowOff>
    </xdr:from>
    <xdr:to>
      <xdr:col>22</xdr:col>
      <xdr:colOff>57150</xdr:colOff>
      <xdr:row>78</xdr:row>
      <xdr:rowOff>142875</xdr:rowOff>
    </xdr:to>
    <xdr:sp macro="" textlink="">
      <xdr:nvSpPr>
        <xdr:cNvPr id="11711" name="Text Box 447"/>
        <xdr:cNvSpPr txBox="1">
          <a:spLocks noChangeArrowheads="1"/>
        </xdr:cNvSpPr>
      </xdr:nvSpPr>
      <xdr:spPr bwMode="auto">
        <a:xfrm>
          <a:off x="14401800" y="13306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69.2</a:t>
          </a:r>
        </a:p>
      </xdr:txBody>
    </xdr:sp>
    <xdr:clientData/>
  </xdr:twoCellAnchor>
  <xdr:twoCellAnchor>
    <xdr:from>
      <xdr:col>20</xdr:col>
      <xdr:colOff>104775</xdr:colOff>
      <xdr:row>77</xdr:row>
      <xdr:rowOff>104775</xdr:rowOff>
    </xdr:from>
    <xdr:to>
      <xdr:col>20</xdr:col>
      <xdr:colOff>209550</xdr:colOff>
      <xdr:row>78</xdr:row>
      <xdr:rowOff>28575</xdr:rowOff>
    </xdr:to>
    <xdr:sp macro="" textlink="">
      <xdr:nvSpPr>
        <xdr:cNvPr id="188631" name="Oval 448"/>
        <xdr:cNvSpPr>
          <a:spLocks noChangeArrowheads="1"/>
        </xdr:cNvSpPr>
      </xdr:nvSpPr>
      <xdr:spPr bwMode="auto">
        <a:xfrm>
          <a:off x="13839825" y="13306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47625</xdr:rowOff>
    </xdr:from>
    <xdr:to>
      <xdr:col>20</xdr:col>
      <xdr:colOff>542925</xdr:colOff>
      <xdr:row>79</xdr:row>
      <xdr:rowOff>85725</xdr:rowOff>
    </xdr:to>
    <xdr:sp macro="" textlink="">
      <xdr:nvSpPr>
        <xdr:cNvPr id="11713" name="Text Box 449"/>
        <xdr:cNvSpPr txBox="1">
          <a:spLocks noChangeArrowheads="1"/>
        </xdr:cNvSpPr>
      </xdr:nvSpPr>
      <xdr:spPr bwMode="auto">
        <a:xfrm>
          <a:off x="13515975" y="13420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72.2</a:t>
          </a:r>
        </a:p>
      </xdr:txBody>
    </xdr:sp>
    <xdr:clientData/>
  </xdr:twoCellAnchor>
  <xdr:twoCellAnchor>
    <xdr:from>
      <xdr:col>18</xdr:col>
      <xdr:colOff>590550</xdr:colOff>
      <xdr:row>77</xdr:row>
      <xdr:rowOff>95250</xdr:rowOff>
    </xdr:from>
    <xdr:to>
      <xdr:col>19</xdr:col>
      <xdr:colOff>9525</xdr:colOff>
      <xdr:row>78</xdr:row>
      <xdr:rowOff>19050</xdr:rowOff>
    </xdr:to>
    <xdr:sp macro="" textlink="">
      <xdr:nvSpPr>
        <xdr:cNvPr id="188633" name="Oval 450"/>
        <xdr:cNvSpPr>
          <a:spLocks noChangeArrowheads="1"/>
        </xdr:cNvSpPr>
      </xdr:nvSpPr>
      <xdr:spPr bwMode="auto">
        <a:xfrm>
          <a:off x="12954000" y="13296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78</xdr:row>
      <xdr:rowOff>38100</xdr:rowOff>
    </xdr:from>
    <xdr:to>
      <xdr:col>19</xdr:col>
      <xdr:colOff>333375</xdr:colOff>
      <xdr:row>79</xdr:row>
      <xdr:rowOff>76200</xdr:rowOff>
    </xdr:to>
    <xdr:sp macro="" textlink="">
      <xdr:nvSpPr>
        <xdr:cNvPr id="11715" name="Text Box 451"/>
        <xdr:cNvSpPr txBox="1">
          <a:spLocks noChangeArrowheads="1"/>
        </xdr:cNvSpPr>
      </xdr:nvSpPr>
      <xdr:spPr bwMode="auto">
        <a:xfrm>
          <a:off x="12620625" y="13411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4739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47394"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47395"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長野県小諸市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47397"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47398"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47400"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47402"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47403"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7404"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47407"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47411"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47412"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47413"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47414"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47415"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47416"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47417"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7418"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47420"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47422"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47424"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47426"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47428"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47430"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47432"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7434"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133350</xdr:rowOff>
    </xdr:from>
    <xdr:to>
      <xdr:col>4</xdr:col>
      <xdr:colOff>1114425</xdr:colOff>
      <xdr:row>20</xdr:row>
      <xdr:rowOff>133350</xdr:rowOff>
    </xdr:to>
    <xdr:sp macro="" textlink="">
      <xdr:nvSpPr>
        <xdr:cNvPr id="147435" name="Line 44"/>
        <xdr:cNvSpPr>
          <a:spLocks noChangeShapeType="1"/>
        </xdr:cNvSpPr>
      </xdr:nvSpPr>
      <xdr:spPr bwMode="auto">
        <a:xfrm flipV="1">
          <a:off x="5648325" y="223837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133350</xdr:rowOff>
    </xdr:from>
    <xdr:to>
      <xdr:col>5</xdr:col>
      <xdr:colOff>838200</xdr:colOff>
      <xdr:row>22</xdr:row>
      <xdr:rowOff>0</xdr:rowOff>
    </xdr:to>
    <xdr:sp macro="" textlink="">
      <xdr:nvSpPr>
        <xdr:cNvPr id="12333" name="人口1人当たり決算額の推移最小値テキスト130"/>
        <xdr:cNvSpPr txBox="1">
          <a:spLocks noChangeArrowheads="1"/>
        </xdr:cNvSpPr>
      </xdr:nvSpPr>
      <xdr:spPr bwMode="auto">
        <a:xfrm>
          <a:off x="5743575" y="36099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55,967</a:t>
          </a:r>
        </a:p>
      </xdr:txBody>
    </xdr:sp>
    <xdr:clientData/>
  </xdr:twoCellAnchor>
  <xdr:twoCellAnchor>
    <xdr:from>
      <xdr:col>4</xdr:col>
      <xdr:colOff>1028700</xdr:colOff>
      <xdr:row>20</xdr:row>
      <xdr:rowOff>133350</xdr:rowOff>
    </xdr:from>
    <xdr:to>
      <xdr:col>5</xdr:col>
      <xdr:colOff>76200</xdr:colOff>
      <xdr:row>20</xdr:row>
      <xdr:rowOff>133350</xdr:rowOff>
    </xdr:to>
    <xdr:sp macro="" textlink="">
      <xdr:nvSpPr>
        <xdr:cNvPr id="147437" name="Line 46"/>
        <xdr:cNvSpPr>
          <a:spLocks noChangeShapeType="1"/>
        </xdr:cNvSpPr>
      </xdr:nvSpPr>
      <xdr:spPr bwMode="auto">
        <a:xfrm>
          <a:off x="5562600" y="3609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11</xdr:row>
      <xdr:rowOff>76200</xdr:rowOff>
    </xdr:from>
    <xdr:to>
      <xdr:col>5</xdr:col>
      <xdr:colOff>838200</xdr:colOff>
      <xdr:row>12</xdr:row>
      <xdr:rowOff>114300</xdr:rowOff>
    </xdr:to>
    <xdr:sp macro="" textlink="">
      <xdr:nvSpPr>
        <xdr:cNvPr id="12335" name="人口1人当たり決算額の推移最大値テキスト130"/>
        <xdr:cNvSpPr txBox="1">
          <a:spLocks noChangeArrowheads="1"/>
        </xdr:cNvSpPr>
      </xdr:nvSpPr>
      <xdr:spPr bwMode="auto">
        <a:xfrm>
          <a:off x="5743575" y="20097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163,505</a:t>
          </a:r>
        </a:p>
      </xdr:txBody>
    </xdr:sp>
    <xdr:clientData/>
  </xdr:twoCellAnchor>
  <xdr:twoCellAnchor>
    <xdr:from>
      <xdr:col>4</xdr:col>
      <xdr:colOff>1028700</xdr:colOff>
      <xdr:row>12</xdr:row>
      <xdr:rowOff>133350</xdr:rowOff>
    </xdr:from>
    <xdr:to>
      <xdr:col>5</xdr:col>
      <xdr:colOff>76200</xdr:colOff>
      <xdr:row>12</xdr:row>
      <xdr:rowOff>133350</xdr:rowOff>
    </xdr:to>
    <xdr:sp macro="" textlink="">
      <xdr:nvSpPr>
        <xdr:cNvPr id="147439" name="Line 48"/>
        <xdr:cNvSpPr>
          <a:spLocks noChangeShapeType="1"/>
        </xdr:cNvSpPr>
      </xdr:nvSpPr>
      <xdr:spPr bwMode="auto">
        <a:xfrm>
          <a:off x="5562600" y="2238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19</xdr:row>
      <xdr:rowOff>104775</xdr:rowOff>
    </xdr:from>
    <xdr:to>
      <xdr:col>4</xdr:col>
      <xdr:colOff>1114425</xdr:colOff>
      <xdr:row>19</xdr:row>
      <xdr:rowOff>142875</xdr:rowOff>
    </xdr:to>
    <xdr:sp macro="" textlink="">
      <xdr:nvSpPr>
        <xdr:cNvPr id="147440" name="Line 49"/>
        <xdr:cNvSpPr>
          <a:spLocks noChangeShapeType="1"/>
        </xdr:cNvSpPr>
      </xdr:nvSpPr>
      <xdr:spPr bwMode="auto">
        <a:xfrm>
          <a:off x="5000625" y="3409950"/>
          <a:ext cx="6477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123825</xdr:rowOff>
    </xdr:from>
    <xdr:to>
      <xdr:col>5</xdr:col>
      <xdr:colOff>838200</xdr:colOff>
      <xdr:row>17</xdr:row>
      <xdr:rowOff>161925</xdr:rowOff>
    </xdr:to>
    <xdr:sp macro="" textlink="">
      <xdr:nvSpPr>
        <xdr:cNvPr id="12338" name="人口1人当たり決算額の推移平均値テキスト130"/>
        <xdr:cNvSpPr txBox="1">
          <a:spLocks noChangeArrowheads="1"/>
        </xdr:cNvSpPr>
      </xdr:nvSpPr>
      <xdr:spPr bwMode="auto">
        <a:xfrm>
          <a:off x="5743575" y="29146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96,520</a:t>
          </a:r>
        </a:p>
      </xdr:txBody>
    </xdr:sp>
    <xdr:clientData/>
  </xdr:twoCellAnchor>
  <xdr:twoCellAnchor>
    <xdr:from>
      <xdr:col>4</xdr:col>
      <xdr:colOff>1066800</xdr:colOff>
      <xdr:row>17</xdr:row>
      <xdr:rowOff>76200</xdr:rowOff>
    </xdr:from>
    <xdr:to>
      <xdr:col>5</xdr:col>
      <xdr:colOff>38100</xdr:colOff>
      <xdr:row>18</xdr:row>
      <xdr:rowOff>9525</xdr:rowOff>
    </xdr:to>
    <xdr:sp macro="" textlink="">
      <xdr:nvSpPr>
        <xdr:cNvPr id="147442" name="AutoShape 51"/>
        <xdr:cNvSpPr>
          <a:spLocks noChangeArrowheads="1"/>
        </xdr:cNvSpPr>
      </xdr:nvSpPr>
      <xdr:spPr bwMode="auto">
        <a:xfrm>
          <a:off x="5600700" y="30384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19</xdr:row>
      <xdr:rowOff>104775</xdr:rowOff>
    </xdr:from>
    <xdr:to>
      <xdr:col>4</xdr:col>
      <xdr:colOff>466725</xdr:colOff>
      <xdr:row>19</xdr:row>
      <xdr:rowOff>133350</xdr:rowOff>
    </xdr:to>
    <xdr:sp macro="" textlink="">
      <xdr:nvSpPr>
        <xdr:cNvPr id="147443" name="Line 52"/>
        <xdr:cNvSpPr>
          <a:spLocks noChangeShapeType="1"/>
        </xdr:cNvSpPr>
      </xdr:nvSpPr>
      <xdr:spPr bwMode="auto">
        <a:xfrm flipV="1">
          <a:off x="4305300" y="3409950"/>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47625</xdr:rowOff>
    </xdr:from>
    <xdr:to>
      <xdr:col>4</xdr:col>
      <xdr:colOff>523875</xdr:colOff>
      <xdr:row>17</xdr:row>
      <xdr:rowOff>152400</xdr:rowOff>
    </xdr:to>
    <xdr:sp macro="" textlink="">
      <xdr:nvSpPr>
        <xdr:cNvPr id="147444" name="AutoShape 53"/>
        <xdr:cNvSpPr>
          <a:spLocks noChangeArrowheads="1"/>
        </xdr:cNvSpPr>
      </xdr:nvSpPr>
      <xdr:spPr bwMode="auto">
        <a:xfrm>
          <a:off x="4953000" y="30099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16</xdr:row>
      <xdr:rowOff>19050</xdr:rowOff>
    </xdr:from>
    <xdr:to>
      <xdr:col>4</xdr:col>
      <xdr:colOff>819150</xdr:colOff>
      <xdr:row>17</xdr:row>
      <xdr:rowOff>57150</xdr:rowOff>
    </xdr:to>
    <xdr:sp macro="" textlink="">
      <xdr:nvSpPr>
        <xdr:cNvPr id="12342" name="Text Box 54"/>
        <xdr:cNvSpPr txBox="1">
          <a:spLocks noChangeArrowheads="1"/>
        </xdr:cNvSpPr>
      </xdr:nvSpPr>
      <xdr:spPr bwMode="auto">
        <a:xfrm>
          <a:off x="4619625" y="28098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98,841</a:t>
          </a:r>
        </a:p>
      </xdr:txBody>
    </xdr:sp>
    <xdr:clientData/>
  </xdr:twoCellAnchor>
  <xdr:twoCellAnchor>
    <xdr:from>
      <xdr:col>3</xdr:col>
      <xdr:colOff>209550</xdr:colOff>
      <xdr:row>19</xdr:row>
      <xdr:rowOff>95250</xdr:rowOff>
    </xdr:from>
    <xdr:to>
      <xdr:col>3</xdr:col>
      <xdr:colOff>904875</xdr:colOff>
      <xdr:row>19</xdr:row>
      <xdr:rowOff>133350</xdr:rowOff>
    </xdr:to>
    <xdr:sp macro="" textlink="">
      <xdr:nvSpPr>
        <xdr:cNvPr id="147446" name="Line 55"/>
        <xdr:cNvSpPr>
          <a:spLocks noChangeShapeType="1"/>
        </xdr:cNvSpPr>
      </xdr:nvSpPr>
      <xdr:spPr bwMode="auto">
        <a:xfrm>
          <a:off x="3609975" y="3400425"/>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57150</xdr:rowOff>
    </xdr:from>
    <xdr:to>
      <xdr:col>3</xdr:col>
      <xdr:colOff>952500</xdr:colOff>
      <xdr:row>17</xdr:row>
      <xdr:rowOff>161925</xdr:rowOff>
    </xdr:to>
    <xdr:sp macro="" textlink="">
      <xdr:nvSpPr>
        <xdr:cNvPr id="147447" name="AutoShape 56"/>
        <xdr:cNvSpPr>
          <a:spLocks noChangeArrowheads="1"/>
        </xdr:cNvSpPr>
      </xdr:nvSpPr>
      <xdr:spPr bwMode="auto">
        <a:xfrm>
          <a:off x="4257675" y="30194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16</xdr:row>
      <xdr:rowOff>28575</xdr:rowOff>
    </xdr:from>
    <xdr:to>
      <xdr:col>4</xdr:col>
      <xdr:colOff>152400</xdr:colOff>
      <xdr:row>17</xdr:row>
      <xdr:rowOff>66675</xdr:rowOff>
    </xdr:to>
    <xdr:sp macro="" textlink="">
      <xdr:nvSpPr>
        <xdr:cNvPr id="12345" name="Text Box 57"/>
        <xdr:cNvSpPr txBox="1">
          <a:spLocks noChangeArrowheads="1"/>
        </xdr:cNvSpPr>
      </xdr:nvSpPr>
      <xdr:spPr bwMode="auto">
        <a:xfrm>
          <a:off x="3924300" y="2819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97,916</a:t>
          </a:r>
        </a:p>
      </xdr:txBody>
    </xdr:sp>
    <xdr:clientData/>
  </xdr:twoCellAnchor>
  <xdr:twoCellAnchor>
    <xdr:from>
      <xdr:col>2</xdr:col>
      <xdr:colOff>638175</xdr:colOff>
      <xdr:row>19</xdr:row>
      <xdr:rowOff>95250</xdr:rowOff>
    </xdr:from>
    <xdr:to>
      <xdr:col>3</xdr:col>
      <xdr:colOff>209550</xdr:colOff>
      <xdr:row>19</xdr:row>
      <xdr:rowOff>95250</xdr:rowOff>
    </xdr:to>
    <xdr:sp macro="" textlink="">
      <xdr:nvSpPr>
        <xdr:cNvPr id="147449" name="Line 58"/>
        <xdr:cNvSpPr>
          <a:spLocks noChangeShapeType="1"/>
        </xdr:cNvSpPr>
      </xdr:nvSpPr>
      <xdr:spPr bwMode="auto">
        <a:xfrm>
          <a:off x="2905125" y="3400425"/>
          <a:ext cx="7048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66675</xdr:rowOff>
    </xdr:from>
    <xdr:to>
      <xdr:col>3</xdr:col>
      <xdr:colOff>257175</xdr:colOff>
      <xdr:row>18</xdr:row>
      <xdr:rowOff>0</xdr:rowOff>
    </xdr:to>
    <xdr:sp macro="" textlink="">
      <xdr:nvSpPr>
        <xdr:cNvPr id="147450" name="AutoShape 59"/>
        <xdr:cNvSpPr>
          <a:spLocks noChangeArrowheads="1"/>
        </xdr:cNvSpPr>
      </xdr:nvSpPr>
      <xdr:spPr bwMode="auto">
        <a:xfrm>
          <a:off x="3552825" y="30289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16</xdr:row>
      <xdr:rowOff>38100</xdr:rowOff>
    </xdr:from>
    <xdr:to>
      <xdr:col>3</xdr:col>
      <xdr:colOff>590550</xdr:colOff>
      <xdr:row>17</xdr:row>
      <xdr:rowOff>76200</xdr:rowOff>
    </xdr:to>
    <xdr:sp macro="" textlink="">
      <xdr:nvSpPr>
        <xdr:cNvPr id="12348" name="Text Box 60"/>
        <xdr:cNvSpPr txBox="1">
          <a:spLocks noChangeArrowheads="1"/>
        </xdr:cNvSpPr>
      </xdr:nvSpPr>
      <xdr:spPr bwMode="auto">
        <a:xfrm>
          <a:off x="3228975" y="2828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97,598</a:t>
          </a:r>
        </a:p>
      </xdr:txBody>
    </xdr:sp>
    <xdr:clientData/>
  </xdr:twoCellAnchor>
  <xdr:twoCellAnchor>
    <xdr:from>
      <xdr:col>2</xdr:col>
      <xdr:colOff>590550</xdr:colOff>
      <xdr:row>17</xdr:row>
      <xdr:rowOff>66675</xdr:rowOff>
    </xdr:from>
    <xdr:to>
      <xdr:col>2</xdr:col>
      <xdr:colOff>695325</xdr:colOff>
      <xdr:row>18</xdr:row>
      <xdr:rowOff>0</xdr:rowOff>
    </xdr:to>
    <xdr:sp macro="" textlink="">
      <xdr:nvSpPr>
        <xdr:cNvPr id="147452" name="AutoShape 61"/>
        <xdr:cNvSpPr>
          <a:spLocks noChangeArrowheads="1"/>
        </xdr:cNvSpPr>
      </xdr:nvSpPr>
      <xdr:spPr bwMode="auto">
        <a:xfrm>
          <a:off x="2857500" y="30289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16</xdr:row>
      <xdr:rowOff>38100</xdr:rowOff>
    </xdr:from>
    <xdr:to>
      <xdr:col>2</xdr:col>
      <xdr:colOff>1019175</xdr:colOff>
      <xdr:row>17</xdr:row>
      <xdr:rowOff>76200</xdr:rowOff>
    </xdr:to>
    <xdr:sp macro="" textlink="">
      <xdr:nvSpPr>
        <xdr:cNvPr id="12350" name="Text Box 62"/>
        <xdr:cNvSpPr txBox="1">
          <a:spLocks noChangeArrowheads="1"/>
        </xdr:cNvSpPr>
      </xdr:nvSpPr>
      <xdr:spPr bwMode="auto">
        <a:xfrm>
          <a:off x="2524125" y="2828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97,351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19</xdr:row>
      <xdr:rowOff>95250</xdr:rowOff>
    </xdr:from>
    <xdr:to>
      <xdr:col>5</xdr:col>
      <xdr:colOff>38100</xdr:colOff>
      <xdr:row>20</xdr:row>
      <xdr:rowOff>19050</xdr:rowOff>
    </xdr:to>
    <xdr:sp macro="" textlink="">
      <xdr:nvSpPr>
        <xdr:cNvPr id="190467" name="Oval 68"/>
        <xdr:cNvSpPr>
          <a:spLocks noChangeArrowheads="1"/>
        </xdr:cNvSpPr>
      </xdr:nvSpPr>
      <xdr:spPr bwMode="auto">
        <a:xfrm>
          <a:off x="5600700" y="34004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19</xdr:row>
      <xdr:rowOff>95250</xdr:rowOff>
    </xdr:from>
    <xdr:to>
      <xdr:col>5</xdr:col>
      <xdr:colOff>838200</xdr:colOff>
      <xdr:row>20</xdr:row>
      <xdr:rowOff>133350</xdr:rowOff>
    </xdr:to>
    <xdr:sp macro="" textlink="">
      <xdr:nvSpPr>
        <xdr:cNvPr id="12357" name="人口1人当たり決算額の推移該当値テキスト130"/>
        <xdr:cNvSpPr txBox="1">
          <a:spLocks noChangeArrowheads="1"/>
        </xdr:cNvSpPr>
      </xdr:nvSpPr>
      <xdr:spPr bwMode="auto">
        <a:xfrm>
          <a:off x="5743575" y="34004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68,611</a:t>
          </a:r>
        </a:p>
      </xdr:txBody>
    </xdr:sp>
    <xdr:clientData/>
  </xdr:twoCellAnchor>
  <xdr:twoCellAnchor>
    <xdr:from>
      <xdr:col>4</xdr:col>
      <xdr:colOff>419100</xdr:colOff>
      <xdr:row>19</xdr:row>
      <xdr:rowOff>57150</xdr:rowOff>
    </xdr:from>
    <xdr:to>
      <xdr:col>4</xdr:col>
      <xdr:colOff>523875</xdr:colOff>
      <xdr:row>19</xdr:row>
      <xdr:rowOff>152400</xdr:rowOff>
    </xdr:to>
    <xdr:sp macro="" textlink="">
      <xdr:nvSpPr>
        <xdr:cNvPr id="190469" name="Oval 70"/>
        <xdr:cNvSpPr>
          <a:spLocks noChangeArrowheads="1"/>
        </xdr:cNvSpPr>
      </xdr:nvSpPr>
      <xdr:spPr bwMode="auto">
        <a:xfrm>
          <a:off x="4953000" y="33623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20</xdr:row>
      <xdr:rowOff>0</xdr:rowOff>
    </xdr:from>
    <xdr:to>
      <xdr:col>4</xdr:col>
      <xdr:colOff>819150</xdr:colOff>
      <xdr:row>21</xdr:row>
      <xdr:rowOff>38100</xdr:rowOff>
    </xdr:to>
    <xdr:sp macro="" textlink="">
      <xdr:nvSpPr>
        <xdr:cNvPr id="12359" name="Text Box 71"/>
        <xdr:cNvSpPr txBox="1">
          <a:spLocks noChangeArrowheads="1"/>
        </xdr:cNvSpPr>
      </xdr:nvSpPr>
      <xdr:spPr bwMode="auto">
        <a:xfrm>
          <a:off x="4619625" y="34766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71,486</a:t>
          </a:r>
        </a:p>
      </xdr:txBody>
    </xdr:sp>
    <xdr:clientData/>
  </xdr:twoCellAnchor>
  <xdr:twoCellAnchor>
    <xdr:from>
      <xdr:col>3</xdr:col>
      <xdr:colOff>857250</xdr:colOff>
      <xdr:row>19</xdr:row>
      <xdr:rowOff>76200</xdr:rowOff>
    </xdr:from>
    <xdr:to>
      <xdr:col>3</xdr:col>
      <xdr:colOff>952500</xdr:colOff>
      <xdr:row>20</xdr:row>
      <xdr:rowOff>9525</xdr:rowOff>
    </xdr:to>
    <xdr:sp macro="" textlink="">
      <xdr:nvSpPr>
        <xdr:cNvPr id="190471" name="Oval 72"/>
        <xdr:cNvSpPr>
          <a:spLocks noChangeArrowheads="1"/>
        </xdr:cNvSpPr>
      </xdr:nvSpPr>
      <xdr:spPr bwMode="auto">
        <a:xfrm>
          <a:off x="4257675" y="33813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20</xdr:row>
      <xdr:rowOff>19050</xdr:rowOff>
    </xdr:from>
    <xdr:to>
      <xdr:col>4</xdr:col>
      <xdr:colOff>152400</xdr:colOff>
      <xdr:row>21</xdr:row>
      <xdr:rowOff>57150</xdr:rowOff>
    </xdr:to>
    <xdr:sp macro="" textlink="">
      <xdr:nvSpPr>
        <xdr:cNvPr id="12361" name="Text Box 73"/>
        <xdr:cNvSpPr txBox="1">
          <a:spLocks noChangeArrowheads="1"/>
        </xdr:cNvSpPr>
      </xdr:nvSpPr>
      <xdr:spPr bwMode="auto">
        <a:xfrm>
          <a:off x="3924300" y="3495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69,477</a:t>
          </a:r>
        </a:p>
      </xdr:txBody>
    </xdr:sp>
    <xdr:clientData/>
  </xdr:twoCellAnchor>
  <xdr:twoCellAnchor>
    <xdr:from>
      <xdr:col>3</xdr:col>
      <xdr:colOff>152400</xdr:colOff>
      <xdr:row>19</xdr:row>
      <xdr:rowOff>47625</xdr:rowOff>
    </xdr:from>
    <xdr:to>
      <xdr:col>3</xdr:col>
      <xdr:colOff>257175</xdr:colOff>
      <xdr:row>19</xdr:row>
      <xdr:rowOff>152400</xdr:rowOff>
    </xdr:to>
    <xdr:sp macro="" textlink="">
      <xdr:nvSpPr>
        <xdr:cNvPr id="190473" name="Oval 74"/>
        <xdr:cNvSpPr>
          <a:spLocks noChangeArrowheads="1"/>
        </xdr:cNvSpPr>
      </xdr:nvSpPr>
      <xdr:spPr bwMode="auto">
        <a:xfrm>
          <a:off x="3552825" y="33528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19</xdr:row>
      <xdr:rowOff>161925</xdr:rowOff>
    </xdr:from>
    <xdr:to>
      <xdr:col>3</xdr:col>
      <xdr:colOff>590550</xdr:colOff>
      <xdr:row>21</xdr:row>
      <xdr:rowOff>28575</xdr:rowOff>
    </xdr:to>
    <xdr:sp macro="" textlink="">
      <xdr:nvSpPr>
        <xdr:cNvPr id="12363" name="Text Box 75"/>
        <xdr:cNvSpPr txBox="1">
          <a:spLocks noChangeArrowheads="1"/>
        </xdr:cNvSpPr>
      </xdr:nvSpPr>
      <xdr:spPr bwMode="auto">
        <a:xfrm>
          <a:off x="3228975" y="34671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71,917</a:t>
          </a:r>
        </a:p>
      </xdr:txBody>
    </xdr:sp>
    <xdr:clientData/>
  </xdr:twoCellAnchor>
  <xdr:twoCellAnchor>
    <xdr:from>
      <xdr:col>2</xdr:col>
      <xdr:colOff>590550</xdr:colOff>
      <xdr:row>19</xdr:row>
      <xdr:rowOff>47625</xdr:rowOff>
    </xdr:from>
    <xdr:to>
      <xdr:col>2</xdr:col>
      <xdr:colOff>695325</xdr:colOff>
      <xdr:row>19</xdr:row>
      <xdr:rowOff>142875</xdr:rowOff>
    </xdr:to>
    <xdr:sp macro="" textlink="">
      <xdr:nvSpPr>
        <xdr:cNvPr id="190475" name="Oval 76"/>
        <xdr:cNvSpPr>
          <a:spLocks noChangeArrowheads="1"/>
        </xdr:cNvSpPr>
      </xdr:nvSpPr>
      <xdr:spPr bwMode="auto">
        <a:xfrm>
          <a:off x="2857500" y="33528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19</xdr:row>
      <xdr:rowOff>161925</xdr:rowOff>
    </xdr:from>
    <xdr:to>
      <xdr:col>2</xdr:col>
      <xdr:colOff>1019175</xdr:colOff>
      <xdr:row>21</xdr:row>
      <xdr:rowOff>28575</xdr:rowOff>
    </xdr:to>
    <xdr:sp macro="" textlink="">
      <xdr:nvSpPr>
        <xdr:cNvPr id="12365" name="Text Box 77"/>
        <xdr:cNvSpPr txBox="1">
          <a:spLocks noChangeArrowheads="1"/>
        </xdr:cNvSpPr>
      </xdr:nvSpPr>
      <xdr:spPr bwMode="auto">
        <a:xfrm>
          <a:off x="2524125" y="34671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72,311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90478"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90482"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90483"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90484"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90485"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90486"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90487"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90488"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0489"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90491"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90492" name="Line 93"/>
        <xdr:cNvSpPr>
          <a:spLocks noChangeShapeType="1"/>
        </xdr:cNvSpPr>
      </xdr:nvSpPr>
      <xdr:spPr bwMode="auto">
        <a:xfrm>
          <a:off x="2162175" y="7553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2" name="Text Box 94"/>
        <xdr:cNvSpPr txBox="1">
          <a:spLocks noChangeArrowheads="1"/>
        </xdr:cNvSpPr>
      </xdr:nvSpPr>
      <xdr:spPr bwMode="auto">
        <a:xfrm>
          <a:off x="1400175" y="7439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90494" name="Line 95"/>
        <xdr:cNvSpPr>
          <a:spLocks noChangeShapeType="1"/>
        </xdr:cNvSpPr>
      </xdr:nvSpPr>
      <xdr:spPr bwMode="auto">
        <a:xfrm>
          <a:off x="2162175" y="717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90496" name="Line 97"/>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90498" name="Line 99"/>
        <xdr:cNvSpPr>
          <a:spLocks noChangeShapeType="1"/>
        </xdr:cNvSpPr>
      </xdr:nvSpPr>
      <xdr:spPr bwMode="auto">
        <a:xfrm>
          <a:off x="2162175" y="6410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90500" name="Line 101"/>
        <xdr:cNvSpPr>
          <a:spLocks noChangeShapeType="1"/>
        </xdr:cNvSpPr>
      </xdr:nvSpPr>
      <xdr:spPr bwMode="auto">
        <a:xfrm>
          <a:off x="2162175" y="602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90502" name="Line 103"/>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050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38100</xdr:rowOff>
    </xdr:from>
    <xdr:to>
      <xdr:col>4</xdr:col>
      <xdr:colOff>1114425</xdr:colOff>
      <xdr:row>37</xdr:row>
      <xdr:rowOff>314325</xdr:rowOff>
    </xdr:to>
    <xdr:sp macro="" textlink="">
      <xdr:nvSpPr>
        <xdr:cNvPr id="190505" name="Line 106"/>
        <xdr:cNvSpPr>
          <a:spLocks noChangeShapeType="1"/>
        </xdr:cNvSpPr>
      </xdr:nvSpPr>
      <xdr:spPr bwMode="auto">
        <a:xfrm flipV="1">
          <a:off x="5648325" y="5962650"/>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314325</xdr:rowOff>
    </xdr:from>
    <xdr:to>
      <xdr:col>5</xdr:col>
      <xdr:colOff>838200</xdr:colOff>
      <xdr:row>39</xdr:row>
      <xdr:rowOff>9525</xdr:rowOff>
    </xdr:to>
    <xdr:sp macro="" textlink="">
      <xdr:nvSpPr>
        <xdr:cNvPr id="12395" name="人口1人当たり決算額の推移最小値テキスト445"/>
        <xdr:cNvSpPr txBox="1">
          <a:spLocks noChangeArrowheads="1"/>
        </xdr:cNvSpPr>
      </xdr:nvSpPr>
      <xdr:spPr bwMode="auto">
        <a:xfrm>
          <a:off x="5743575" y="74390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9,257</a:t>
          </a:r>
        </a:p>
      </xdr:txBody>
    </xdr:sp>
    <xdr:clientData/>
  </xdr:twoCellAnchor>
  <xdr:twoCellAnchor>
    <xdr:from>
      <xdr:col>4</xdr:col>
      <xdr:colOff>1028700</xdr:colOff>
      <xdr:row>37</xdr:row>
      <xdr:rowOff>314325</xdr:rowOff>
    </xdr:from>
    <xdr:to>
      <xdr:col>5</xdr:col>
      <xdr:colOff>76200</xdr:colOff>
      <xdr:row>37</xdr:row>
      <xdr:rowOff>314325</xdr:rowOff>
    </xdr:to>
    <xdr:sp macro="" textlink="">
      <xdr:nvSpPr>
        <xdr:cNvPr id="190507" name="Line 108"/>
        <xdr:cNvSpPr>
          <a:spLocks noChangeShapeType="1"/>
        </xdr:cNvSpPr>
      </xdr:nvSpPr>
      <xdr:spPr bwMode="auto">
        <a:xfrm>
          <a:off x="5562600" y="7439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31</xdr:row>
      <xdr:rowOff>323850</xdr:rowOff>
    </xdr:from>
    <xdr:to>
      <xdr:col>5</xdr:col>
      <xdr:colOff>838200</xdr:colOff>
      <xdr:row>33</xdr:row>
      <xdr:rowOff>19050</xdr:rowOff>
    </xdr:to>
    <xdr:sp macro="" textlink="">
      <xdr:nvSpPr>
        <xdr:cNvPr id="12397" name="人口1人当たり決算額の推移最大値テキスト445"/>
        <xdr:cNvSpPr txBox="1">
          <a:spLocks noChangeArrowheads="1"/>
        </xdr:cNvSpPr>
      </xdr:nvSpPr>
      <xdr:spPr bwMode="auto">
        <a:xfrm>
          <a:off x="5743575" y="57340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125,587</a:t>
          </a:r>
        </a:p>
      </xdr:txBody>
    </xdr:sp>
    <xdr:clientData/>
  </xdr:twoCellAnchor>
  <xdr:twoCellAnchor>
    <xdr:from>
      <xdr:col>4</xdr:col>
      <xdr:colOff>1028700</xdr:colOff>
      <xdr:row>33</xdr:row>
      <xdr:rowOff>38100</xdr:rowOff>
    </xdr:from>
    <xdr:to>
      <xdr:col>5</xdr:col>
      <xdr:colOff>76200</xdr:colOff>
      <xdr:row>33</xdr:row>
      <xdr:rowOff>38100</xdr:rowOff>
    </xdr:to>
    <xdr:sp macro="" textlink="">
      <xdr:nvSpPr>
        <xdr:cNvPr id="190509" name="Line 110"/>
        <xdr:cNvSpPr>
          <a:spLocks noChangeShapeType="1"/>
        </xdr:cNvSpPr>
      </xdr:nvSpPr>
      <xdr:spPr bwMode="auto">
        <a:xfrm>
          <a:off x="5562600" y="5962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37</xdr:row>
      <xdr:rowOff>180975</xdr:rowOff>
    </xdr:from>
    <xdr:to>
      <xdr:col>4</xdr:col>
      <xdr:colOff>1114425</xdr:colOff>
      <xdr:row>37</xdr:row>
      <xdr:rowOff>200025</xdr:rowOff>
    </xdr:to>
    <xdr:sp macro="" textlink="">
      <xdr:nvSpPr>
        <xdr:cNvPr id="190510" name="Line 111"/>
        <xdr:cNvSpPr>
          <a:spLocks noChangeShapeType="1"/>
        </xdr:cNvSpPr>
      </xdr:nvSpPr>
      <xdr:spPr bwMode="auto">
        <a:xfrm flipV="1">
          <a:off x="5000625" y="7305675"/>
          <a:ext cx="6477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36</xdr:row>
      <xdr:rowOff>38100</xdr:rowOff>
    </xdr:from>
    <xdr:to>
      <xdr:col>5</xdr:col>
      <xdr:colOff>838200</xdr:colOff>
      <xdr:row>37</xdr:row>
      <xdr:rowOff>76200</xdr:rowOff>
    </xdr:to>
    <xdr:sp macro="" textlink="">
      <xdr:nvSpPr>
        <xdr:cNvPr id="12400" name="人口1人当たり決算額の推移平均値テキスト445"/>
        <xdr:cNvSpPr txBox="1">
          <a:spLocks noChangeArrowheads="1"/>
        </xdr:cNvSpPr>
      </xdr:nvSpPr>
      <xdr:spPr bwMode="auto">
        <a:xfrm>
          <a:off x="5743575" y="6991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30,803</a:t>
          </a:r>
        </a:p>
      </xdr:txBody>
    </xdr:sp>
    <xdr:clientData/>
  </xdr:twoCellAnchor>
  <xdr:twoCellAnchor>
    <xdr:from>
      <xdr:col>4</xdr:col>
      <xdr:colOff>1066800</xdr:colOff>
      <xdr:row>36</xdr:row>
      <xdr:rowOff>161925</xdr:rowOff>
    </xdr:from>
    <xdr:to>
      <xdr:col>5</xdr:col>
      <xdr:colOff>38100</xdr:colOff>
      <xdr:row>37</xdr:row>
      <xdr:rowOff>95250</xdr:rowOff>
    </xdr:to>
    <xdr:sp macro="" textlink="">
      <xdr:nvSpPr>
        <xdr:cNvPr id="190512" name="AutoShape 113"/>
        <xdr:cNvSpPr>
          <a:spLocks noChangeArrowheads="1"/>
        </xdr:cNvSpPr>
      </xdr:nvSpPr>
      <xdr:spPr bwMode="auto">
        <a:xfrm>
          <a:off x="5600700" y="7115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37</xdr:row>
      <xdr:rowOff>180975</xdr:rowOff>
    </xdr:from>
    <xdr:to>
      <xdr:col>4</xdr:col>
      <xdr:colOff>466725</xdr:colOff>
      <xdr:row>37</xdr:row>
      <xdr:rowOff>200025</xdr:rowOff>
    </xdr:to>
    <xdr:sp macro="" textlink="">
      <xdr:nvSpPr>
        <xdr:cNvPr id="190513" name="Line 114"/>
        <xdr:cNvSpPr>
          <a:spLocks noChangeShapeType="1"/>
        </xdr:cNvSpPr>
      </xdr:nvSpPr>
      <xdr:spPr bwMode="auto">
        <a:xfrm>
          <a:off x="4305300" y="730567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36</xdr:row>
      <xdr:rowOff>123825</xdr:rowOff>
    </xdr:from>
    <xdr:to>
      <xdr:col>4</xdr:col>
      <xdr:colOff>523875</xdr:colOff>
      <xdr:row>37</xdr:row>
      <xdr:rowOff>57150</xdr:rowOff>
    </xdr:to>
    <xdr:sp macro="" textlink="">
      <xdr:nvSpPr>
        <xdr:cNvPr id="190514" name="AutoShape 115"/>
        <xdr:cNvSpPr>
          <a:spLocks noChangeArrowheads="1"/>
        </xdr:cNvSpPr>
      </xdr:nvSpPr>
      <xdr:spPr bwMode="auto">
        <a:xfrm>
          <a:off x="4953000" y="70770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266700</xdr:rowOff>
    </xdr:from>
    <xdr:to>
      <xdr:col>4</xdr:col>
      <xdr:colOff>819150</xdr:colOff>
      <xdr:row>36</xdr:row>
      <xdr:rowOff>133350</xdr:rowOff>
    </xdr:to>
    <xdr:sp macro="" textlink="">
      <xdr:nvSpPr>
        <xdr:cNvPr id="12404" name="Text Box 116"/>
        <xdr:cNvSpPr txBox="1">
          <a:spLocks noChangeArrowheads="1"/>
        </xdr:cNvSpPr>
      </xdr:nvSpPr>
      <xdr:spPr bwMode="auto">
        <a:xfrm>
          <a:off x="4619625" y="68770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33,403</a:t>
          </a:r>
        </a:p>
      </xdr:txBody>
    </xdr:sp>
    <xdr:clientData/>
  </xdr:twoCellAnchor>
  <xdr:twoCellAnchor>
    <xdr:from>
      <xdr:col>3</xdr:col>
      <xdr:colOff>209550</xdr:colOff>
      <xdr:row>37</xdr:row>
      <xdr:rowOff>180975</xdr:rowOff>
    </xdr:from>
    <xdr:to>
      <xdr:col>3</xdr:col>
      <xdr:colOff>904875</xdr:colOff>
      <xdr:row>37</xdr:row>
      <xdr:rowOff>200025</xdr:rowOff>
    </xdr:to>
    <xdr:sp macro="" textlink="">
      <xdr:nvSpPr>
        <xdr:cNvPr id="190516" name="Line 117"/>
        <xdr:cNvSpPr>
          <a:spLocks noChangeShapeType="1"/>
        </xdr:cNvSpPr>
      </xdr:nvSpPr>
      <xdr:spPr bwMode="auto">
        <a:xfrm flipV="1">
          <a:off x="3609975" y="730567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36</xdr:row>
      <xdr:rowOff>104775</xdr:rowOff>
    </xdr:from>
    <xdr:to>
      <xdr:col>3</xdr:col>
      <xdr:colOff>952500</xdr:colOff>
      <xdr:row>37</xdr:row>
      <xdr:rowOff>38100</xdr:rowOff>
    </xdr:to>
    <xdr:sp macro="" textlink="">
      <xdr:nvSpPr>
        <xdr:cNvPr id="190517" name="AutoShape 118"/>
        <xdr:cNvSpPr>
          <a:spLocks noChangeArrowheads="1"/>
        </xdr:cNvSpPr>
      </xdr:nvSpPr>
      <xdr:spPr bwMode="auto">
        <a:xfrm>
          <a:off x="4257675" y="70580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247650</xdr:rowOff>
    </xdr:from>
    <xdr:to>
      <xdr:col>4</xdr:col>
      <xdr:colOff>152400</xdr:colOff>
      <xdr:row>36</xdr:row>
      <xdr:rowOff>114300</xdr:rowOff>
    </xdr:to>
    <xdr:sp macro="" textlink="">
      <xdr:nvSpPr>
        <xdr:cNvPr id="12407" name="Text Box 119"/>
        <xdr:cNvSpPr txBox="1">
          <a:spLocks noChangeArrowheads="1"/>
        </xdr:cNvSpPr>
      </xdr:nvSpPr>
      <xdr:spPr bwMode="auto">
        <a:xfrm>
          <a:off x="3924300" y="68580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35,186</a:t>
          </a:r>
        </a:p>
      </xdr:txBody>
    </xdr:sp>
    <xdr:clientData/>
  </xdr:twoCellAnchor>
  <xdr:twoCellAnchor>
    <xdr:from>
      <xdr:col>2</xdr:col>
      <xdr:colOff>638175</xdr:colOff>
      <xdr:row>37</xdr:row>
      <xdr:rowOff>200025</xdr:rowOff>
    </xdr:from>
    <xdr:to>
      <xdr:col>3</xdr:col>
      <xdr:colOff>209550</xdr:colOff>
      <xdr:row>37</xdr:row>
      <xdr:rowOff>200025</xdr:rowOff>
    </xdr:to>
    <xdr:sp macro="" textlink="">
      <xdr:nvSpPr>
        <xdr:cNvPr id="190519" name="Line 120"/>
        <xdr:cNvSpPr>
          <a:spLocks noChangeShapeType="1"/>
        </xdr:cNvSpPr>
      </xdr:nvSpPr>
      <xdr:spPr bwMode="auto">
        <a:xfrm flipV="1">
          <a:off x="2905125" y="7324725"/>
          <a:ext cx="7048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36</xdr:row>
      <xdr:rowOff>95250</xdr:rowOff>
    </xdr:from>
    <xdr:to>
      <xdr:col>3</xdr:col>
      <xdr:colOff>257175</xdr:colOff>
      <xdr:row>37</xdr:row>
      <xdr:rowOff>19050</xdr:rowOff>
    </xdr:to>
    <xdr:sp macro="" textlink="">
      <xdr:nvSpPr>
        <xdr:cNvPr id="190520" name="AutoShape 121"/>
        <xdr:cNvSpPr>
          <a:spLocks noChangeArrowheads="1"/>
        </xdr:cNvSpPr>
      </xdr:nvSpPr>
      <xdr:spPr bwMode="auto">
        <a:xfrm>
          <a:off x="3552825" y="70485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228600</xdr:rowOff>
    </xdr:from>
    <xdr:to>
      <xdr:col>3</xdr:col>
      <xdr:colOff>590550</xdr:colOff>
      <xdr:row>36</xdr:row>
      <xdr:rowOff>95250</xdr:rowOff>
    </xdr:to>
    <xdr:sp macro="" textlink="">
      <xdr:nvSpPr>
        <xdr:cNvPr id="12410" name="Text Box 122"/>
        <xdr:cNvSpPr txBox="1">
          <a:spLocks noChangeArrowheads="1"/>
        </xdr:cNvSpPr>
      </xdr:nvSpPr>
      <xdr:spPr bwMode="auto">
        <a:xfrm>
          <a:off x="3228975" y="6838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36,211</a:t>
          </a:r>
        </a:p>
      </xdr:txBody>
    </xdr:sp>
    <xdr:clientData/>
  </xdr:twoCellAnchor>
  <xdr:twoCellAnchor>
    <xdr:from>
      <xdr:col>2</xdr:col>
      <xdr:colOff>590550</xdr:colOff>
      <xdr:row>36</xdr:row>
      <xdr:rowOff>85725</xdr:rowOff>
    </xdr:from>
    <xdr:to>
      <xdr:col>2</xdr:col>
      <xdr:colOff>695325</xdr:colOff>
      <xdr:row>37</xdr:row>
      <xdr:rowOff>19050</xdr:rowOff>
    </xdr:to>
    <xdr:sp macro="" textlink="">
      <xdr:nvSpPr>
        <xdr:cNvPr id="190522" name="AutoShape 123"/>
        <xdr:cNvSpPr>
          <a:spLocks noChangeArrowheads="1"/>
        </xdr:cNvSpPr>
      </xdr:nvSpPr>
      <xdr:spPr bwMode="auto">
        <a:xfrm>
          <a:off x="2857500" y="70389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228600</xdr:rowOff>
    </xdr:from>
    <xdr:to>
      <xdr:col>2</xdr:col>
      <xdr:colOff>1019175</xdr:colOff>
      <xdr:row>36</xdr:row>
      <xdr:rowOff>95250</xdr:rowOff>
    </xdr:to>
    <xdr:sp macro="" textlink="">
      <xdr:nvSpPr>
        <xdr:cNvPr id="12412" name="Text Box 124"/>
        <xdr:cNvSpPr txBox="1">
          <a:spLocks noChangeArrowheads="1"/>
        </xdr:cNvSpPr>
      </xdr:nvSpPr>
      <xdr:spPr bwMode="auto">
        <a:xfrm>
          <a:off x="2524125" y="6838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36,664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133350</xdr:rowOff>
    </xdr:from>
    <xdr:to>
      <xdr:col>5</xdr:col>
      <xdr:colOff>38100</xdr:colOff>
      <xdr:row>37</xdr:row>
      <xdr:rowOff>238125</xdr:rowOff>
    </xdr:to>
    <xdr:sp macro="" textlink="">
      <xdr:nvSpPr>
        <xdr:cNvPr id="190529" name="Oval 130"/>
        <xdr:cNvSpPr>
          <a:spLocks noChangeArrowheads="1"/>
        </xdr:cNvSpPr>
      </xdr:nvSpPr>
      <xdr:spPr bwMode="auto">
        <a:xfrm>
          <a:off x="5600700" y="72580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37</xdr:row>
      <xdr:rowOff>133350</xdr:rowOff>
    </xdr:from>
    <xdr:to>
      <xdr:col>5</xdr:col>
      <xdr:colOff>838200</xdr:colOff>
      <xdr:row>38</xdr:row>
      <xdr:rowOff>0</xdr:rowOff>
    </xdr:to>
    <xdr:sp macro="" textlink="">
      <xdr:nvSpPr>
        <xdr:cNvPr id="12419" name="人口1人当たり決算額の推移該当値テキスト445"/>
        <xdr:cNvSpPr txBox="1">
          <a:spLocks noChangeArrowheads="1"/>
        </xdr:cNvSpPr>
      </xdr:nvSpPr>
      <xdr:spPr bwMode="auto">
        <a:xfrm>
          <a:off x="5743575" y="72580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19,607</a:t>
          </a:r>
        </a:p>
      </xdr:txBody>
    </xdr:sp>
    <xdr:clientData/>
  </xdr:twoCellAnchor>
  <xdr:twoCellAnchor>
    <xdr:from>
      <xdr:col>4</xdr:col>
      <xdr:colOff>419100</xdr:colOff>
      <xdr:row>37</xdr:row>
      <xdr:rowOff>142875</xdr:rowOff>
    </xdr:from>
    <xdr:to>
      <xdr:col>4</xdr:col>
      <xdr:colOff>523875</xdr:colOff>
      <xdr:row>37</xdr:row>
      <xdr:rowOff>247650</xdr:rowOff>
    </xdr:to>
    <xdr:sp macro="" textlink="">
      <xdr:nvSpPr>
        <xdr:cNvPr id="190531" name="Oval 132"/>
        <xdr:cNvSpPr>
          <a:spLocks noChangeArrowheads="1"/>
        </xdr:cNvSpPr>
      </xdr:nvSpPr>
      <xdr:spPr bwMode="auto">
        <a:xfrm>
          <a:off x="4953000" y="72675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37</xdr:row>
      <xdr:rowOff>257175</xdr:rowOff>
    </xdr:from>
    <xdr:to>
      <xdr:col>4</xdr:col>
      <xdr:colOff>819150</xdr:colOff>
      <xdr:row>38</xdr:row>
      <xdr:rowOff>123825</xdr:rowOff>
    </xdr:to>
    <xdr:sp macro="" textlink="">
      <xdr:nvSpPr>
        <xdr:cNvPr id="12421" name="Text Box 133"/>
        <xdr:cNvSpPr txBox="1">
          <a:spLocks noChangeArrowheads="1"/>
        </xdr:cNvSpPr>
      </xdr:nvSpPr>
      <xdr:spPr bwMode="auto">
        <a:xfrm>
          <a:off x="4619625" y="73818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18,391</a:t>
          </a:r>
        </a:p>
      </xdr:txBody>
    </xdr:sp>
    <xdr:clientData/>
  </xdr:twoCellAnchor>
  <xdr:twoCellAnchor>
    <xdr:from>
      <xdr:col>3</xdr:col>
      <xdr:colOff>857250</xdr:colOff>
      <xdr:row>37</xdr:row>
      <xdr:rowOff>133350</xdr:rowOff>
    </xdr:from>
    <xdr:to>
      <xdr:col>3</xdr:col>
      <xdr:colOff>952500</xdr:colOff>
      <xdr:row>37</xdr:row>
      <xdr:rowOff>238125</xdr:rowOff>
    </xdr:to>
    <xdr:sp macro="" textlink="">
      <xdr:nvSpPr>
        <xdr:cNvPr id="190533" name="Oval 134"/>
        <xdr:cNvSpPr>
          <a:spLocks noChangeArrowheads="1"/>
        </xdr:cNvSpPr>
      </xdr:nvSpPr>
      <xdr:spPr bwMode="auto">
        <a:xfrm>
          <a:off x="4257675" y="72580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37</xdr:row>
      <xdr:rowOff>247650</xdr:rowOff>
    </xdr:from>
    <xdr:to>
      <xdr:col>4</xdr:col>
      <xdr:colOff>152400</xdr:colOff>
      <xdr:row>38</xdr:row>
      <xdr:rowOff>114300</xdr:rowOff>
    </xdr:to>
    <xdr:sp macro="" textlink="">
      <xdr:nvSpPr>
        <xdr:cNvPr id="12423" name="Text Box 135"/>
        <xdr:cNvSpPr txBox="1">
          <a:spLocks noChangeArrowheads="1"/>
        </xdr:cNvSpPr>
      </xdr:nvSpPr>
      <xdr:spPr bwMode="auto">
        <a:xfrm>
          <a:off x="3924300" y="73723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19,554</a:t>
          </a:r>
        </a:p>
      </xdr:txBody>
    </xdr:sp>
    <xdr:clientData/>
  </xdr:twoCellAnchor>
  <xdr:twoCellAnchor>
    <xdr:from>
      <xdr:col>3</xdr:col>
      <xdr:colOff>152400</xdr:colOff>
      <xdr:row>37</xdr:row>
      <xdr:rowOff>142875</xdr:rowOff>
    </xdr:from>
    <xdr:to>
      <xdr:col>3</xdr:col>
      <xdr:colOff>257175</xdr:colOff>
      <xdr:row>37</xdr:row>
      <xdr:rowOff>247650</xdr:rowOff>
    </xdr:to>
    <xdr:sp macro="" textlink="">
      <xdr:nvSpPr>
        <xdr:cNvPr id="190535" name="Oval 136"/>
        <xdr:cNvSpPr>
          <a:spLocks noChangeArrowheads="1"/>
        </xdr:cNvSpPr>
      </xdr:nvSpPr>
      <xdr:spPr bwMode="auto">
        <a:xfrm>
          <a:off x="3552825" y="72675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37</xdr:row>
      <xdr:rowOff>257175</xdr:rowOff>
    </xdr:from>
    <xdr:to>
      <xdr:col>3</xdr:col>
      <xdr:colOff>590550</xdr:colOff>
      <xdr:row>38</xdr:row>
      <xdr:rowOff>123825</xdr:rowOff>
    </xdr:to>
    <xdr:sp macro="" textlink="">
      <xdr:nvSpPr>
        <xdr:cNvPr id="12425" name="Text Box 137"/>
        <xdr:cNvSpPr txBox="1">
          <a:spLocks noChangeArrowheads="1"/>
        </xdr:cNvSpPr>
      </xdr:nvSpPr>
      <xdr:spPr bwMode="auto">
        <a:xfrm>
          <a:off x="3228975" y="7381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18,408</a:t>
          </a:r>
        </a:p>
      </xdr:txBody>
    </xdr:sp>
    <xdr:clientData/>
  </xdr:twoCellAnchor>
  <xdr:twoCellAnchor>
    <xdr:from>
      <xdr:col>2</xdr:col>
      <xdr:colOff>590550</xdr:colOff>
      <xdr:row>37</xdr:row>
      <xdr:rowOff>152400</xdr:rowOff>
    </xdr:from>
    <xdr:to>
      <xdr:col>2</xdr:col>
      <xdr:colOff>695325</xdr:colOff>
      <xdr:row>37</xdr:row>
      <xdr:rowOff>247650</xdr:rowOff>
    </xdr:to>
    <xdr:sp macro="" textlink="">
      <xdr:nvSpPr>
        <xdr:cNvPr id="190537" name="Oval 138"/>
        <xdr:cNvSpPr>
          <a:spLocks noChangeArrowheads="1"/>
        </xdr:cNvSpPr>
      </xdr:nvSpPr>
      <xdr:spPr bwMode="auto">
        <a:xfrm>
          <a:off x="2857500" y="72771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37</xdr:row>
      <xdr:rowOff>266700</xdr:rowOff>
    </xdr:from>
    <xdr:to>
      <xdr:col>2</xdr:col>
      <xdr:colOff>1019175</xdr:colOff>
      <xdr:row>38</xdr:row>
      <xdr:rowOff>133350</xdr:rowOff>
    </xdr:to>
    <xdr:sp macro="" textlink="">
      <xdr:nvSpPr>
        <xdr:cNvPr id="12427" name="Text Box 139"/>
        <xdr:cNvSpPr txBox="1">
          <a:spLocks noChangeArrowheads="1"/>
        </xdr:cNvSpPr>
      </xdr:nvSpPr>
      <xdr:spPr bwMode="auto">
        <a:xfrm>
          <a:off x="2524125" y="7391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18,202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0.19237</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0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0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0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05"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06"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0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10"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長野県小諸市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rtl="0">
            <a:lnSpc>
              <a:spcPts val="1400"/>
            </a:lnSpc>
          </a:pPr>
          <a:r>
            <a:rPr lang="ja-JP" altLang="ja-JP" sz="1200" b="0" i="0" baseline="0">
              <a:latin typeface="+mn-lt"/>
              <a:ea typeface="+mn-ea"/>
              <a:cs typeface="+mn-cs"/>
            </a:rPr>
            <a:t>　実質収支額については、ここ数年ほぼ横ばいとなっている。平成</a:t>
          </a:r>
          <a:r>
            <a:rPr lang="en-US" altLang="ja-JP" sz="1200" b="0" i="0" baseline="0">
              <a:latin typeface="+mn-lt"/>
              <a:ea typeface="+mn-ea"/>
              <a:cs typeface="+mn-cs"/>
            </a:rPr>
            <a:t>22</a:t>
          </a:r>
          <a:r>
            <a:rPr lang="ja-JP" altLang="ja-JP" sz="1200" b="0" i="0" baseline="0">
              <a:latin typeface="+mn-lt"/>
              <a:ea typeface="+mn-ea"/>
              <a:cs typeface="+mn-cs"/>
            </a:rPr>
            <a:t>年度からは、今後予定される大型の普通建設事業等に備え、人件費等の歳出を削減したことで生み出した剰余金を、財政調整基金に積立をしたため基金残高が増加している。</a:t>
          </a:r>
          <a:r>
            <a:rPr lang="ja-JP" altLang="en-US" sz="1200" b="0" i="0" baseline="0">
              <a:latin typeface="+mn-lt"/>
              <a:ea typeface="+mn-ea"/>
              <a:cs typeface="+mn-cs"/>
            </a:rPr>
            <a:t>しかし、平成</a:t>
          </a:r>
          <a:r>
            <a:rPr lang="en-US" altLang="ja-JP" sz="1200" b="0" i="0" baseline="0">
              <a:latin typeface="+mn-lt"/>
              <a:ea typeface="+mn-ea"/>
              <a:cs typeface="+mn-cs"/>
            </a:rPr>
            <a:t>24</a:t>
          </a:r>
          <a:r>
            <a:rPr lang="ja-JP" altLang="en-US" sz="1200" b="0" i="0" baseline="0">
              <a:latin typeface="+mn-lt"/>
              <a:ea typeface="+mn-ea"/>
              <a:cs typeface="+mn-cs"/>
            </a:rPr>
            <a:t>年度においては実質単年度収支が赤字となり、平成</a:t>
          </a:r>
          <a:r>
            <a:rPr lang="en-US" altLang="ja-JP" sz="1200" b="0" i="0" baseline="0">
              <a:latin typeface="+mn-lt"/>
              <a:ea typeface="+mn-ea"/>
              <a:cs typeface="+mn-cs"/>
            </a:rPr>
            <a:t>25</a:t>
          </a:r>
          <a:r>
            <a:rPr lang="ja-JP" altLang="en-US" sz="1200" b="0" i="0" baseline="0">
              <a:latin typeface="+mn-lt"/>
              <a:ea typeface="+mn-ea"/>
              <a:cs typeface="+mn-cs"/>
            </a:rPr>
            <a:t>年度からは大型事業が本格実施となることから、今後は厳しい財政運営が予想される。</a:t>
          </a:r>
          <a:r>
            <a:rPr lang="ja-JP" altLang="ja-JP" sz="1200" b="0" i="0" baseline="0">
              <a:latin typeface="+mn-lt"/>
              <a:ea typeface="+mn-ea"/>
              <a:cs typeface="+mn-cs"/>
            </a:rPr>
            <a:t>引き続き行財政改革を推進し、財政の健全化を図っていく。</a:t>
          </a:r>
          <a:endParaRPr lang="ja-JP" altLang="ja-JP" sz="1200">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6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65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長野県小諸市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ja-JP" sz="1400" b="0" i="0" baseline="0">
              <a:latin typeface="+mn-lt"/>
              <a:ea typeface="+mn-ea"/>
              <a:cs typeface="+mn-cs"/>
            </a:rPr>
            <a:t>　算定が義務付けられた平成</a:t>
          </a:r>
          <a:r>
            <a:rPr lang="en-US" altLang="ja-JP" sz="1400" b="0" i="0" baseline="0">
              <a:latin typeface="+mn-lt"/>
              <a:ea typeface="+mn-ea"/>
              <a:cs typeface="+mn-cs"/>
            </a:rPr>
            <a:t>19</a:t>
          </a:r>
          <a:r>
            <a:rPr lang="ja-JP" altLang="ja-JP" sz="1400" b="0" i="0" baseline="0">
              <a:latin typeface="+mn-lt"/>
              <a:ea typeface="+mn-ea"/>
              <a:cs typeface="+mn-cs"/>
            </a:rPr>
            <a:t>年以降、連結では黒字となっている。引き続き行　財政改革を推進し、赤字とならないよう歳入歳出の適正化を図っていく。</a:t>
          </a:r>
          <a:endParaRPr lang="ja-JP" altLang="ja-JP" sz="1400">
            <a:latin typeface="+mn-lt"/>
            <a:ea typeface="+mn-ea"/>
            <a:cs typeface="+mn-cs"/>
          </a:endParaRPr>
        </a:p>
        <a:p>
          <a:pPr rtl="0" fontAlgn="base">
            <a:lnSpc>
              <a:spcPts val="1500"/>
            </a:lnSpc>
          </a:pPr>
          <a:endParaRPr lang="ja-JP" altLang="ja-JP" sz="1400" b="0" i="0" baseline="0">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66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66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66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66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66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66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66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67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67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67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長野県小諸市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675"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67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67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67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67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68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68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68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68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684"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685"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68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68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lnSpc>
              <a:spcPts val="1700"/>
            </a:lnSpc>
          </a:pPr>
          <a:r>
            <a:rPr lang="ja-JP" altLang="ja-JP" sz="1400" b="0" i="0" baseline="0">
              <a:latin typeface="+mn-lt"/>
              <a:ea typeface="+mn-ea"/>
              <a:cs typeface="+mn-cs"/>
            </a:rPr>
            <a:t>　普通建設事業の計画的実施により地方債新規発行の増加を抑制してきた結果、元利償還金についてはほぼ横ばいとなっている。今後予定される大型建設事業により地方債の新規発行額は増加する見込みだが、事業の精査により新規発行額を可能な限り少なくし、また普通交付税の基準財政需要額に元利償還金分が算入される有利な地方債を活用し、上昇を最小限に抑え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80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81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81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81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81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81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81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81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81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81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81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82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82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82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長野県小諸市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82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a:lnSpc>
              <a:spcPts val="1700"/>
            </a:lnSpc>
          </a:pPr>
          <a:r>
            <a:rPr lang="ja-JP" altLang="ja-JP" sz="1400" b="0" i="0" baseline="0">
              <a:latin typeface="+mn-lt"/>
              <a:ea typeface="+mn-ea"/>
              <a:cs typeface="+mn-cs"/>
            </a:rPr>
            <a:t>　将来負担比率の分子については、平成</a:t>
          </a:r>
          <a:r>
            <a:rPr lang="en-US" altLang="ja-JP" sz="1400" b="0" i="0" baseline="0">
              <a:latin typeface="+mn-lt"/>
              <a:ea typeface="+mn-ea"/>
              <a:cs typeface="+mn-cs"/>
            </a:rPr>
            <a:t>21</a:t>
          </a:r>
          <a:r>
            <a:rPr lang="ja-JP" altLang="ja-JP" sz="1400" b="0" i="0" baseline="0">
              <a:latin typeface="+mn-lt"/>
              <a:ea typeface="+mn-ea"/>
              <a:cs typeface="+mn-cs"/>
            </a:rPr>
            <a:t>年度から、職員数の削減による退職手当負担見込額の減少や、充当可能基金の増加などにより、将来負担額を、充当可能財源が上回っている状況である。今後、上昇要因となる大型の普通建設事業の実施に伴う地方債の新規発行増加や基金の取り崩しなどが見込まれるが、歳出の全体の見直しを進め、上昇を最小限に抑えていく。</a:t>
          </a:r>
          <a:endParaRPr lang="ja-JP" altLang="ja-JP" sz="1400">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397" t="s">
        <v>136</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135"/>
      <c r="DK1" s="135"/>
      <c r="DL1" s="135"/>
      <c r="DM1" s="135"/>
      <c r="DN1" s="135"/>
      <c r="DO1" s="135"/>
    </row>
    <row r="2" spans="1:119" ht="24.75" thickBot="1">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398" t="s">
        <v>138</v>
      </c>
      <c r="C3" s="399"/>
      <c r="D3" s="399"/>
      <c r="E3" s="400"/>
      <c r="F3" s="400"/>
      <c r="G3" s="400"/>
      <c r="H3" s="400"/>
      <c r="I3" s="400"/>
      <c r="J3" s="400"/>
      <c r="K3" s="400"/>
      <c r="L3" s="400" t="s">
        <v>139</v>
      </c>
      <c r="M3" s="400"/>
      <c r="N3" s="400"/>
      <c r="O3" s="400"/>
      <c r="P3" s="400"/>
      <c r="Q3" s="400"/>
      <c r="R3" s="404"/>
      <c r="S3" s="404"/>
      <c r="T3" s="404"/>
      <c r="U3" s="404"/>
      <c r="V3" s="405"/>
      <c r="W3" s="408" t="s">
        <v>140</v>
      </c>
      <c r="X3" s="409"/>
      <c r="Y3" s="409"/>
      <c r="Z3" s="409"/>
      <c r="AA3" s="409"/>
      <c r="AB3" s="399"/>
      <c r="AC3" s="404" t="s">
        <v>141</v>
      </c>
      <c r="AD3" s="409"/>
      <c r="AE3" s="409"/>
      <c r="AF3" s="409"/>
      <c r="AG3" s="409"/>
      <c r="AH3" s="409"/>
      <c r="AI3" s="409"/>
      <c r="AJ3" s="409"/>
      <c r="AK3" s="409"/>
      <c r="AL3" s="412"/>
      <c r="AM3" s="408" t="s">
        <v>142</v>
      </c>
      <c r="AN3" s="409"/>
      <c r="AO3" s="409"/>
      <c r="AP3" s="409"/>
      <c r="AQ3" s="409"/>
      <c r="AR3" s="409"/>
      <c r="AS3" s="409"/>
      <c r="AT3" s="409"/>
      <c r="AU3" s="409"/>
      <c r="AV3" s="409"/>
      <c r="AW3" s="409"/>
      <c r="AX3" s="412"/>
      <c r="AY3" s="415" t="s">
        <v>90</v>
      </c>
      <c r="AZ3" s="416"/>
      <c r="BA3" s="416"/>
      <c r="BB3" s="416"/>
      <c r="BC3" s="416"/>
      <c r="BD3" s="416"/>
      <c r="BE3" s="416"/>
      <c r="BF3" s="416"/>
      <c r="BG3" s="416"/>
      <c r="BH3" s="416"/>
      <c r="BI3" s="416"/>
      <c r="BJ3" s="416"/>
      <c r="BK3" s="416"/>
      <c r="BL3" s="416"/>
      <c r="BM3" s="417"/>
      <c r="BN3" s="408" t="s">
        <v>143</v>
      </c>
      <c r="BO3" s="409"/>
      <c r="BP3" s="409"/>
      <c r="BQ3" s="409"/>
      <c r="BR3" s="409"/>
      <c r="BS3" s="409"/>
      <c r="BT3" s="409"/>
      <c r="BU3" s="412"/>
      <c r="BV3" s="408" t="s">
        <v>144</v>
      </c>
      <c r="BW3" s="409"/>
      <c r="BX3" s="409"/>
      <c r="BY3" s="409"/>
      <c r="BZ3" s="409"/>
      <c r="CA3" s="409"/>
      <c r="CB3" s="409"/>
      <c r="CC3" s="412"/>
      <c r="CD3" s="415" t="s">
        <v>90</v>
      </c>
      <c r="CE3" s="416"/>
      <c r="CF3" s="416"/>
      <c r="CG3" s="416"/>
      <c r="CH3" s="416"/>
      <c r="CI3" s="416"/>
      <c r="CJ3" s="416"/>
      <c r="CK3" s="416"/>
      <c r="CL3" s="416"/>
      <c r="CM3" s="416"/>
      <c r="CN3" s="416"/>
      <c r="CO3" s="416"/>
      <c r="CP3" s="416"/>
      <c r="CQ3" s="416"/>
      <c r="CR3" s="416"/>
      <c r="CS3" s="417"/>
      <c r="CT3" s="408" t="s">
        <v>145</v>
      </c>
      <c r="CU3" s="409"/>
      <c r="CV3" s="409"/>
      <c r="CW3" s="409"/>
      <c r="CX3" s="409"/>
      <c r="CY3" s="409"/>
      <c r="CZ3" s="409"/>
      <c r="DA3" s="412"/>
      <c r="DB3" s="408" t="s">
        <v>146</v>
      </c>
      <c r="DC3" s="409"/>
      <c r="DD3" s="409"/>
      <c r="DE3" s="409"/>
      <c r="DF3" s="409"/>
      <c r="DG3" s="409"/>
      <c r="DH3" s="409"/>
      <c r="DI3" s="412"/>
      <c r="DJ3" s="134"/>
      <c r="DK3" s="134"/>
      <c r="DL3" s="134"/>
      <c r="DM3" s="134"/>
      <c r="DN3" s="134"/>
      <c r="DO3" s="134"/>
    </row>
    <row r="4" spans="1:119" ht="18.75" customHeight="1">
      <c r="A4" s="135"/>
      <c r="B4" s="367"/>
      <c r="C4" s="368"/>
      <c r="D4" s="368"/>
      <c r="E4" s="369"/>
      <c r="F4" s="369"/>
      <c r="G4" s="369"/>
      <c r="H4" s="369"/>
      <c r="I4" s="369"/>
      <c r="J4" s="369"/>
      <c r="K4" s="369"/>
      <c r="L4" s="369"/>
      <c r="M4" s="369"/>
      <c r="N4" s="369"/>
      <c r="O4" s="369"/>
      <c r="P4" s="369"/>
      <c r="Q4" s="369"/>
      <c r="R4" s="378"/>
      <c r="S4" s="378"/>
      <c r="T4" s="378"/>
      <c r="U4" s="378"/>
      <c r="V4" s="379"/>
      <c r="W4" s="384"/>
      <c r="X4" s="385"/>
      <c r="Y4" s="385"/>
      <c r="Z4" s="385"/>
      <c r="AA4" s="385"/>
      <c r="AB4" s="368"/>
      <c r="AC4" s="378"/>
      <c r="AD4" s="385"/>
      <c r="AE4" s="385"/>
      <c r="AF4" s="385"/>
      <c r="AG4" s="385"/>
      <c r="AH4" s="385"/>
      <c r="AI4" s="385"/>
      <c r="AJ4" s="385"/>
      <c r="AK4" s="385"/>
      <c r="AL4" s="413"/>
      <c r="AM4" s="410"/>
      <c r="AN4" s="411"/>
      <c r="AO4" s="411"/>
      <c r="AP4" s="411"/>
      <c r="AQ4" s="411"/>
      <c r="AR4" s="411"/>
      <c r="AS4" s="411"/>
      <c r="AT4" s="411"/>
      <c r="AU4" s="411"/>
      <c r="AV4" s="411"/>
      <c r="AW4" s="411"/>
      <c r="AX4" s="414"/>
      <c r="AY4" s="418" t="s">
        <v>147</v>
      </c>
      <c r="AZ4" s="419"/>
      <c r="BA4" s="419"/>
      <c r="BB4" s="419"/>
      <c r="BC4" s="419"/>
      <c r="BD4" s="419"/>
      <c r="BE4" s="419"/>
      <c r="BF4" s="419"/>
      <c r="BG4" s="419"/>
      <c r="BH4" s="419"/>
      <c r="BI4" s="419"/>
      <c r="BJ4" s="419"/>
      <c r="BK4" s="419"/>
      <c r="BL4" s="419"/>
      <c r="BM4" s="420"/>
      <c r="BN4" s="347">
        <v>16794567</v>
      </c>
      <c r="BO4" s="348"/>
      <c r="BP4" s="348"/>
      <c r="BQ4" s="348"/>
      <c r="BR4" s="348"/>
      <c r="BS4" s="348"/>
      <c r="BT4" s="348"/>
      <c r="BU4" s="349"/>
      <c r="BV4" s="347">
        <v>16980335</v>
      </c>
      <c r="BW4" s="348"/>
      <c r="BX4" s="348"/>
      <c r="BY4" s="348"/>
      <c r="BZ4" s="348"/>
      <c r="CA4" s="348"/>
      <c r="CB4" s="348"/>
      <c r="CC4" s="349"/>
      <c r="CD4" s="427" t="s">
        <v>148</v>
      </c>
      <c r="CE4" s="428"/>
      <c r="CF4" s="428"/>
      <c r="CG4" s="428"/>
      <c r="CH4" s="428"/>
      <c r="CI4" s="428"/>
      <c r="CJ4" s="428"/>
      <c r="CK4" s="428"/>
      <c r="CL4" s="428"/>
      <c r="CM4" s="428"/>
      <c r="CN4" s="428"/>
      <c r="CO4" s="428"/>
      <c r="CP4" s="428"/>
      <c r="CQ4" s="428"/>
      <c r="CR4" s="428"/>
      <c r="CS4" s="429"/>
      <c r="CT4" s="424">
        <v>4.7</v>
      </c>
      <c r="CU4" s="425"/>
      <c r="CV4" s="425"/>
      <c r="CW4" s="425"/>
      <c r="CX4" s="425"/>
      <c r="CY4" s="425"/>
      <c r="CZ4" s="425"/>
      <c r="DA4" s="426"/>
      <c r="DB4" s="424">
        <v>6.1</v>
      </c>
      <c r="DC4" s="425"/>
      <c r="DD4" s="425"/>
      <c r="DE4" s="425"/>
      <c r="DF4" s="425"/>
      <c r="DG4" s="425"/>
      <c r="DH4" s="425"/>
      <c r="DI4" s="426"/>
      <c r="DJ4" s="134"/>
      <c r="DK4" s="134"/>
      <c r="DL4" s="134"/>
      <c r="DM4" s="134"/>
      <c r="DN4" s="134"/>
      <c r="DO4" s="134"/>
    </row>
    <row r="5" spans="1:119" ht="18.75" customHeight="1">
      <c r="A5" s="135"/>
      <c r="B5" s="401"/>
      <c r="C5" s="402"/>
      <c r="D5" s="402"/>
      <c r="E5" s="403"/>
      <c r="F5" s="403"/>
      <c r="G5" s="403"/>
      <c r="H5" s="403"/>
      <c r="I5" s="403"/>
      <c r="J5" s="403"/>
      <c r="K5" s="403"/>
      <c r="L5" s="403"/>
      <c r="M5" s="403"/>
      <c r="N5" s="403"/>
      <c r="O5" s="403"/>
      <c r="P5" s="403"/>
      <c r="Q5" s="403"/>
      <c r="R5" s="406"/>
      <c r="S5" s="406"/>
      <c r="T5" s="406"/>
      <c r="U5" s="406"/>
      <c r="V5" s="407"/>
      <c r="W5" s="410"/>
      <c r="X5" s="411"/>
      <c r="Y5" s="411"/>
      <c r="Z5" s="411"/>
      <c r="AA5" s="411"/>
      <c r="AB5" s="402"/>
      <c r="AC5" s="406"/>
      <c r="AD5" s="411"/>
      <c r="AE5" s="411"/>
      <c r="AF5" s="411"/>
      <c r="AG5" s="411"/>
      <c r="AH5" s="411"/>
      <c r="AI5" s="411"/>
      <c r="AJ5" s="411"/>
      <c r="AK5" s="411"/>
      <c r="AL5" s="414"/>
      <c r="AM5" s="358" t="s">
        <v>149</v>
      </c>
      <c r="AN5" s="359"/>
      <c r="AO5" s="359"/>
      <c r="AP5" s="359"/>
      <c r="AQ5" s="359"/>
      <c r="AR5" s="359"/>
      <c r="AS5" s="359"/>
      <c r="AT5" s="360"/>
      <c r="AU5" s="356" t="s">
        <v>150</v>
      </c>
      <c r="AV5" s="357"/>
      <c r="AW5" s="357"/>
      <c r="AX5" s="357"/>
      <c r="AY5" s="421" t="s">
        <v>151</v>
      </c>
      <c r="AZ5" s="422"/>
      <c r="BA5" s="422"/>
      <c r="BB5" s="422"/>
      <c r="BC5" s="422"/>
      <c r="BD5" s="422"/>
      <c r="BE5" s="422"/>
      <c r="BF5" s="422"/>
      <c r="BG5" s="422"/>
      <c r="BH5" s="422"/>
      <c r="BI5" s="422"/>
      <c r="BJ5" s="422"/>
      <c r="BK5" s="422"/>
      <c r="BL5" s="422"/>
      <c r="BM5" s="423"/>
      <c r="BN5" s="344">
        <v>16121375</v>
      </c>
      <c r="BO5" s="345"/>
      <c r="BP5" s="345"/>
      <c r="BQ5" s="345"/>
      <c r="BR5" s="345"/>
      <c r="BS5" s="345"/>
      <c r="BT5" s="345"/>
      <c r="BU5" s="346"/>
      <c r="BV5" s="344">
        <v>16163780</v>
      </c>
      <c r="BW5" s="345"/>
      <c r="BX5" s="345"/>
      <c r="BY5" s="345"/>
      <c r="BZ5" s="345"/>
      <c r="CA5" s="345"/>
      <c r="CB5" s="345"/>
      <c r="CC5" s="346"/>
      <c r="CD5" s="373" t="s">
        <v>152</v>
      </c>
      <c r="CE5" s="374"/>
      <c r="CF5" s="374"/>
      <c r="CG5" s="374"/>
      <c r="CH5" s="374"/>
      <c r="CI5" s="374"/>
      <c r="CJ5" s="374"/>
      <c r="CK5" s="374"/>
      <c r="CL5" s="374"/>
      <c r="CM5" s="374"/>
      <c r="CN5" s="374"/>
      <c r="CO5" s="374"/>
      <c r="CP5" s="374"/>
      <c r="CQ5" s="374"/>
      <c r="CR5" s="374"/>
      <c r="CS5" s="375"/>
      <c r="CT5" s="433">
        <v>87.6</v>
      </c>
      <c r="CU5" s="434"/>
      <c r="CV5" s="434"/>
      <c r="CW5" s="434"/>
      <c r="CX5" s="434"/>
      <c r="CY5" s="434"/>
      <c r="CZ5" s="434"/>
      <c r="DA5" s="435"/>
      <c r="DB5" s="433">
        <v>86.9</v>
      </c>
      <c r="DC5" s="434"/>
      <c r="DD5" s="434"/>
      <c r="DE5" s="434"/>
      <c r="DF5" s="434"/>
      <c r="DG5" s="434"/>
      <c r="DH5" s="434"/>
      <c r="DI5" s="435"/>
      <c r="DJ5" s="134"/>
      <c r="DK5" s="134"/>
      <c r="DL5" s="134"/>
      <c r="DM5" s="134"/>
      <c r="DN5" s="134"/>
      <c r="DO5" s="134"/>
    </row>
    <row r="6" spans="1:119" ht="18.75" customHeight="1">
      <c r="A6" s="135"/>
      <c r="B6" s="364" t="s">
        <v>153</v>
      </c>
      <c r="C6" s="365"/>
      <c r="D6" s="365"/>
      <c r="E6" s="366"/>
      <c r="F6" s="366"/>
      <c r="G6" s="366"/>
      <c r="H6" s="366"/>
      <c r="I6" s="366"/>
      <c r="J6" s="366"/>
      <c r="K6" s="366"/>
      <c r="L6" s="366" t="s">
        <v>154</v>
      </c>
      <c r="M6" s="366"/>
      <c r="N6" s="366"/>
      <c r="O6" s="366"/>
      <c r="P6" s="366"/>
      <c r="Q6" s="366"/>
      <c r="R6" s="376"/>
      <c r="S6" s="376"/>
      <c r="T6" s="376"/>
      <c r="U6" s="376"/>
      <c r="V6" s="377"/>
      <c r="W6" s="382" t="s">
        <v>155</v>
      </c>
      <c r="X6" s="383"/>
      <c r="Y6" s="383"/>
      <c r="Z6" s="383"/>
      <c r="AA6" s="383"/>
      <c r="AB6" s="365"/>
      <c r="AC6" s="388" t="s">
        <v>156</v>
      </c>
      <c r="AD6" s="389"/>
      <c r="AE6" s="389"/>
      <c r="AF6" s="389"/>
      <c r="AG6" s="389"/>
      <c r="AH6" s="389"/>
      <c r="AI6" s="389"/>
      <c r="AJ6" s="389"/>
      <c r="AK6" s="389"/>
      <c r="AL6" s="390"/>
      <c r="AM6" s="358" t="s">
        <v>157</v>
      </c>
      <c r="AN6" s="359"/>
      <c r="AO6" s="359"/>
      <c r="AP6" s="359"/>
      <c r="AQ6" s="359"/>
      <c r="AR6" s="359"/>
      <c r="AS6" s="359"/>
      <c r="AT6" s="360"/>
      <c r="AU6" s="356" t="s">
        <v>158</v>
      </c>
      <c r="AV6" s="357"/>
      <c r="AW6" s="357"/>
      <c r="AX6" s="357"/>
      <c r="AY6" s="421" t="s">
        <v>159</v>
      </c>
      <c r="AZ6" s="422"/>
      <c r="BA6" s="422"/>
      <c r="BB6" s="422"/>
      <c r="BC6" s="422"/>
      <c r="BD6" s="422"/>
      <c r="BE6" s="422"/>
      <c r="BF6" s="422"/>
      <c r="BG6" s="422"/>
      <c r="BH6" s="422"/>
      <c r="BI6" s="422"/>
      <c r="BJ6" s="422"/>
      <c r="BK6" s="422"/>
      <c r="BL6" s="422"/>
      <c r="BM6" s="423"/>
      <c r="BN6" s="344">
        <v>673192</v>
      </c>
      <c r="BO6" s="345"/>
      <c r="BP6" s="345"/>
      <c r="BQ6" s="345"/>
      <c r="BR6" s="345"/>
      <c r="BS6" s="345"/>
      <c r="BT6" s="345"/>
      <c r="BU6" s="346"/>
      <c r="BV6" s="344">
        <v>816555</v>
      </c>
      <c r="BW6" s="345"/>
      <c r="BX6" s="345"/>
      <c r="BY6" s="345"/>
      <c r="BZ6" s="345"/>
      <c r="CA6" s="345"/>
      <c r="CB6" s="345"/>
      <c r="CC6" s="346"/>
      <c r="CD6" s="373" t="s">
        <v>160</v>
      </c>
      <c r="CE6" s="374"/>
      <c r="CF6" s="374"/>
      <c r="CG6" s="374"/>
      <c r="CH6" s="374"/>
      <c r="CI6" s="374"/>
      <c r="CJ6" s="374"/>
      <c r="CK6" s="374"/>
      <c r="CL6" s="374"/>
      <c r="CM6" s="374"/>
      <c r="CN6" s="374"/>
      <c r="CO6" s="374"/>
      <c r="CP6" s="374"/>
      <c r="CQ6" s="374"/>
      <c r="CR6" s="374"/>
      <c r="CS6" s="375"/>
      <c r="CT6" s="430">
        <v>94.9</v>
      </c>
      <c r="CU6" s="431"/>
      <c r="CV6" s="431"/>
      <c r="CW6" s="431"/>
      <c r="CX6" s="431"/>
      <c r="CY6" s="431"/>
      <c r="CZ6" s="431"/>
      <c r="DA6" s="432"/>
      <c r="DB6" s="430">
        <v>94</v>
      </c>
      <c r="DC6" s="431"/>
      <c r="DD6" s="431"/>
      <c r="DE6" s="431"/>
      <c r="DF6" s="431"/>
      <c r="DG6" s="431"/>
      <c r="DH6" s="431"/>
      <c r="DI6" s="432"/>
      <c r="DJ6" s="134"/>
      <c r="DK6" s="134"/>
      <c r="DL6" s="134"/>
      <c r="DM6" s="134"/>
      <c r="DN6" s="134"/>
      <c r="DO6" s="134"/>
    </row>
    <row r="7" spans="1:119" ht="18.75" customHeight="1">
      <c r="A7" s="135"/>
      <c r="B7" s="367"/>
      <c r="C7" s="368"/>
      <c r="D7" s="368"/>
      <c r="E7" s="369"/>
      <c r="F7" s="369"/>
      <c r="G7" s="369"/>
      <c r="H7" s="369"/>
      <c r="I7" s="369"/>
      <c r="J7" s="369"/>
      <c r="K7" s="369"/>
      <c r="L7" s="369"/>
      <c r="M7" s="369"/>
      <c r="N7" s="369"/>
      <c r="O7" s="369"/>
      <c r="P7" s="369"/>
      <c r="Q7" s="369"/>
      <c r="R7" s="378"/>
      <c r="S7" s="378"/>
      <c r="T7" s="378"/>
      <c r="U7" s="378"/>
      <c r="V7" s="379"/>
      <c r="W7" s="384"/>
      <c r="X7" s="385"/>
      <c r="Y7" s="385"/>
      <c r="Z7" s="385"/>
      <c r="AA7" s="385"/>
      <c r="AB7" s="368"/>
      <c r="AC7" s="391"/>
      <c r="AD7" s="392"/>
      <c r="AE7" s="392"/>
      <c r="AF7" s="392"/>
      <c r="AG7" s="392"/>
      <c r="AH7" s="392"/>
      <c r="AI7" s="392"/>
      <c r="AJ7" s="392"/>
      <c r="AK7" s="392"/>
      <c r="AL7" s="393"/>
      <c r="AM7" s="358" t="s">
        <v>161</v>
      </c>
      <c r="AN7" s="359"/>
      <c r="AO7" s="359"/>
      <c r="AP7" s="359"/>
      <c r="AQ7" s="359"/>
      <c r="AR7" s="359"/>
      <c r="AS7" s="359"/>
      <c r="AT7" s="360"/>
      <c r="AU7" s="356" t="s">
        <v>162</v>
      </c>
      <c r="AV7" s="357"/>
      <c r="AW7" s="357"/>
      <c r="AX7" s="357"/>
      <c r="AY7" s="421" t="s">
        <v>163</v>
      </c>
      <c r="AZ7" s="422"/>
      <c r="BA7" s="422"/>
      <c r="BB7" s="422"/>
      <c r="BC7" s="422"/>
      <c r="BD7" s="422"/>
      <c r="BE7" s="422"/>
      <c r="BF7" s="422"/>
      <c r="BG7" s="422"/>
      <c r="BH7" s="422"/>
      <c r="BI7" s="422"/>
      <c r="BJ7" s="422"/>
      <c r="BK7" s="422"/>
      <c r="BL7" s="422"/>
      <c r="BM7" s="423"/>
      <c r="BN7" s="344">
        <v>200911</v>
      </c>
      <c r="BO7" s="345"/>
      <c r="BP7" s="345"/>
      <c r="BQ7" s="345"/>
      <c r="BR7" s="345"/>
      <c r="BS7" s="345"/>
      <c r="BT7" s="345"/>
      <c r="BU7" s="346"/>
      <c r="BV7" s="344">
        <v>205772</v>
      </c>
      <c r="BW7" s="345"/>
      <c r="BX7" s="345"/>
      <c r="BY7" s="345"/>
      <c r="BZ7" s="345"/>
      <c r="CA7" s="345"/>
      <c r="CB7" s="345"/>
      <c r="CC7" s="346"/>
      <c r="CD7" s="373" t="s">
        <v>164</v>
      </c>
      <c r="CE7" s="374"/>
      <c r="CF7" s="374"/>
      <c r="CG7" s="374"/>
      <c r="CH7" s="374"/>
      <c r="CI7" s="374"/>
      <c r="CJ7" s="374"/>
      <c r="CK7" s="374"/>
      <c r="CL7" s="374"/>
      <c r="CM7" s="374"/>
      <c r="CN7" s="374"/>
      <c r="CO7" s="374"/>
      <c r="CP7" s="374"/>
      <c r="CQ7" s="374"/>
      <c r="CR7" s="374"/>
      <c r="CS7" s="375"/>
      <c r="CT7" s="344">
        <v>10040875</v>
      </c>
      <c r="CU7" s="345"/>
      <c r="CV7" s="345"/>
      <c r="CW7" s="345"/>
      <c r="CX7" s="345"/>
      <c r="CY7" s="345"/>
      <c r="CZ7" s="345"/>
      <c r="DA7" s="346"/>
      <c r="DB7" s="344">
        <v>10076858</v>
      </c>
      <c r="DC7" s="345"/>
      <c r="DD7" s="345"/>
      <c r="DE7" s="345"/>
      <c r="DF7" s="345"/>
      <c r="DG7" s="345"/>
      <c r="DH7" s="345"/>
      <c r="DI7" s="346"/>
      <c r="DJ7" s="134"/>
      <c r="DK7" s="134"/>
      <c r="DL7" s="134"/>
      <c r="DM7" s="134"/>
      <c r="DN7" s="134"/>
      <c r="DO7" s="134"/>
    </row>
    <row r="8" spans="1:119" ht="18.75" customHeight="1" thickBot="1">
      <c r="A8" s="135"/>
      <c r="B8" s="370"/>
      <c r="C8" s="371"/>
      <c r="D8" s="371"/>
      <c r="E8" s="372"/>
      <c r="F8" s="372"/>
      <c r="G8" s="372"/>
      <c r="H8" s="372"/>
      <c r="I8" s="372"/>
      <c r="J8" s="372"/>
      <c r="K8" s="372"/>
      <c r="L8" s="372"/>
      <c r="M8" s="372"/>
      <c r="N8" s="372"/>
      <c r="O8" s="372"/>
      <c r="P8" s="372"/>
      <c r="Q8" s="372"/>
      <c r="R8" s="380"/>
      <c r="S8" s="380"/>
      <c r="T8" s="380"/>
      <c r="U8" s="380"/>
      <c r="V8" s="381"/>
      <c r="W8" s="386"/>
      <c r="X8" s="387"/>
      <c r="Y8" s="387"/>
      <c r="Z8" s="387"/>
      <c r="AA8" s="387"/>
      <c r="AB8" s="371"/>
      <c r="AC8" s="394"/>
      <c r="AD8" s="395"/>
      <c r="AE8" s="395"/>
      <c r="AF8" s="395"/>
      <c r="AG8" s="395"/>
      <c r="AH8" s="395"/>
      <c r="AI8" s="395"/>
      <c r="AJ8" s="395"/>
      <c r="AK8" s="395"/>
      <c r="AL8" s="396"/>
      <c r="AM8" s="358" t="s">
        <v>165</v>
      </c>
      <c r="AN8" s="359"/>
      <c r="AO8" s="359"/>
      <c r="AP8" s="359"/>
      <c r="AQ8" s="359"/>
      <c r="AR8" s="359"/>
      <c r="AS8" s="359"/>
      <c r="AT8" s="360"/>
      <c r="AU8" s="356" t="s">
        <v>162</v>
      </c>
      <c r="AV8" s="357"/>
      <c r="AW8" s="357"/>
      <c r="AX8" s="357"/>
      <c r="AY8" s="421" t="s">
        <v>166</v>
      </c>
      <c r="AZ8" s="422"/>
      <c r="BA8" s="422"/>
      <c r="BB8" s="422"/>
      <c r="BC8" s="422"/>
      <c r="BD8" s="422"/>
      <c r="BE8" s="422"/>
      <c r="BF8" s="422"/>
      <c r="BG8" s="422"/>
      <c r="BH8" s="422"/>
      <c r="BI8" s="422"/>
      <c r="BJ8" s="422"/>
      <c r="BK8" s="422"/>
      <c r="BL8" s="422"/>
      <c r="BM8" s="423"/>
      <c r="BN8" s="344">
        <v>472281</v>
      </c>
      <c r="BO8" s="345"/>
      <c r="BP8" s="345"/>
      <c r="BQ8" s="345"/>
      <c r="BR8" s="345"/>
      <c r="BS8" s="345"/>
      <c r="BT8" s="345"/>
      <c r="BU8" s="346"/>
      <c r="BV8" s="344">
        <v>610783</v>
      </c>
      <c r="BW8" s="345"/>
      <c r="BX8" s="345"/>
      <c r="BY8" s="345"/>
      <c r="BZ8" s="345"/>
      <c r="CA8" s="345"/>
      <c r="CB8" s="345"/>
      <c r="CC8" s="346"/>
      <c r="CD8" s="373" t="s">
        <v>167</v>
      </c>
      <c r="CE8" s="374"/>
      <c r="CF8" s="374"/>
      <c r="CG8" s="374"/>
      <c r="CH8" s="374"/>
      <c r="CI8" s="374"/>
      <c r="CJ8" s="374"/>
      <c r="CK8" s="374"/>
      <c r="CL8" s="374"/>
      <c r="CM8" s="374"/>
      <c r="CN8" s="374"/>
      <c r="CO8" s="374"/>
      <c r="CP8" s="374"/>
      <c r="CQ8" s="374"/>
      <c r="CR8" s="374"/>
      <c r="CS8" s="375"/>
      <c r="CT8" s="439">
        <v>0.52</v>
      </c>
      <c r="CU8" s="440"/>
      <c r="CV8" s="440"/>
      <c r="CW8" s="440"/>
      <c r="CX8" s="440"/>
      <c r="CY8" s="440"/>
      <c r="CZ8" s="440"/>
      <c r="DA8" s="441"/>
      <c r="DB8" s="439">
        <v>0.53</v>
      </c>
      <c r="DC8" s="440"/>
      <c r="DD8" s="440"/>
      <c r="DE8" s="440"/>
      <c r="DF8" s="440"/>
      <c r="DG8" s="440"/>
      <c r="DH8" s="440"/>
      <c r="DI8" s="441"/>
      <c r="DJ8" s="134"/>
      <c r="DK8" s="134"/>
      <c r="DL8" s="134"/>
      <c r="DM8" s="134"/>
      <c r="DN8" s="134"/>
      <c r="DO8" s="134"/>
    </row>
    <row r="9" spans="1:119" ht="18.75" customHeight="1" thickBot="1">
      <c r="A9" s="135"/>
      <c r="B9" s="415" t="s">
        <v>168</v>
      </c>
      <c r="C9" s="416"/>
      <c r="D9" s="416"/>
      <c r="E9" s="416"/>
      <c r="F9" s="416"/>
      <c r="G9" s="416"/>
      <c r="H9" s="416"/>
      <c r="I9" s="416"/>
      <c r="J9" s="416"/>
      <c r="K9" s="459"/>
      <c r="L9" s="552" t="s">
        <v>169</v>
      </c>
      <c r="M9" s="553"/>
      <c r="N9" s="553"/>
      <c r="O9" s="553"/>
      <c r="P9" s="553"/>
      <c r="Q9" s="554"/>
      <c r="R9" s="555">
        <v>43997</v>
      </c>
      <c r="S9" s="556"/>
      <c r="T9" s="556"/>
      <c r="U9" s="556"/>
      <c r="V9" s="557"/>
      <c r="W9" s="408" t="s">
        <v>170</v>
      </c>
      <c r="X9" s="409"/>
      <c r="Y9" s="409"/>
      <c r="Z9" s="409"/>
      <c r="AA9" s="409"/>
      <c r="AB9" s="409"/>
      <c r="AC9" s="409"/>
      <c r="AD9" s="409"/>
      <c r="AE9" s="409"/>
      <c r="AF9" s="409"/>
      <c r="AG9" s="409"/>
      <c r="AH9" s="409"/>
      <c r="AI9" s="409"/>
      <c r="AJ9" s="409"/>
      <c r="AK9" s="409"/>
      <c r="AL9" s="412"/>
      <c r="AM9" s="358" t="s">
        <v>171</v>
      </c>
      <c r="AN9" s="359"/>
      <c r="AO9" s="359"/>
      <c r="AP9" s="359"/>
      <c r="AQ9" s="359"/>
      <c r="AR9" s="359"/>
      <c r="AS9" s="359"/>
      <c r="AT9" s="360"/>
      <c r="AU9" s="356" t="s">
        <v>172</v>
      </c>
      <c r="AV9" s="357"/>
      <c r="AW9" s="357"/>
      <c r="AX9" s="357"/>
      <c r="AY9" s="421" t="s">
        <v>173</v>
      </c>
      <c r="AZ9" s="422"/>
      <c r="BA9" s="422"/>
      <c r="BB9" s="422"/>
      <c r="BC9" s="422"/>
      <c r="BD9" s="422"/>
      <c r="BE9" s="422"/>
      <c r="BF9" s="422"/>
      <c r="BG9" s="422"/>
      <c r="BH9" s="422"/>
      <c r="BI9" s="422"/>
      <c r="BJ9" s="422"/>
      <c r="BK9" s="422"/>
      <c r="BL9" s="422"/>
      <c r="BM9" s="423"/>
      <c r="BN9" s="344">
        <v>-138502</v>
      </c>
      <c r="BO9" s="345"/>
      <c r="BP9" s="345"/>
      <c r="BQ9" s="345"/>
      <c r="BR9" s="345"/>
      <c r="BS9" s="345"/>
      <c r="BT9" s="345"/>
      <c r="BU9" s="346"/>
      <c r="BV9" s="344">
        <v>40808</v>
      </c>
      <c r="BW9" s="345"/>
      <c r="BX9" s="345"/>
      <c r="BY9" s="345"/>
      <c r="BZ9" s="345"/>
      <c r="CA9" s="345"/>
      <c r="CB9" s="345"/>
      <c r="CC9" s="346"/>
      <c r="CD9" s="373" t="s">
        <v>174</v>
      </c>
      <c r="CE9" s="374"/>
      <c r="CF9" s="374"/>
      <c r="CG9" s="374"/>
      <c r="CH9" s="374"/>
      <c r="CI9" s="374"/>
      <c r="CJ9" s="374"/>
      <c r="CK9" s="374"/>
      <c r="CL9" s="374"/>
      <c r="CM9" s="374"/>
      <c r="CN9" s="374"/>
      <c r="CO9" s="374"/>
      <c r="CP9" s="374"/>
      <c r="CQ9" s="374"/>
      <c r="CR9" s="374"/>
      <c r="CS9" s="375"/>
      <c r="CT9" s="433">
        <v>13.5</v>
      </c>
      <c r="CU9" s="434"/>
      <c r="CV9" s="434"/>
      <c r="CW9" s="434"/>
      <c r="CX9" s="434"/>
      <c r="CY9" s="434"/>
      <c r="CZ9" s="434"/>
      <c r="DA9" s="435"/>
      <c r="DB9" s="433">
        <v>13.4</v>
      </c>
      <c r="DC9" s="434"/>
      <c r="DD9" s="434"/>
      <c r="DE9" s="434"/>
      <c r="DF9" s="434"/>
      <c r="DG9" s="434"/>
      <c r="DH9" s="434"/>
      <c r="DI9" s="435"/>
      <c r="DJ9" s="134"/>
      <c r="DK9" s="134"/>
      <c r="DL9" s="134"/>
      <c r="DM9" s="134"/>
      <c r="DN9" s="134"/>
      <c r="DO9" s="134"/>
    </row>
    <row r="10" spans="1:119" ht="18.75" customHeight="1" thickBot="1">
      <c r="A10" s="135"/>
      <c r="B10" s="415"/>
      <c r="C10" s="416"/>
      <c r="D10" s="416"/>
      <c r="E10" s="416"/>
      <c r="F10" s="416"/>
      <c r="G10" s="416"/>
      <c r="H10" s="416"/>
      <c r="I10" s="416"/>
      <c r="J10" s="416"/>
      <c r="K10" s="459"/>
      <c r="L10" s="496" t="s">
        <v>175</v>
      </c>
      <c r="M10" s="359"/>
      <c r="N10" s="359"/>
      <c r="O10" s="359"/>
      <c r="P10" s="359"/>
      <c r="Q10" s="360"/>
      <c r="R10" s="442">
        <v>45499</v>
      </c>
      <c r="S10" s="443"/>
      <c r="T10" s="443"/>
      <c r="U10" s="443"/>
      <c r="V10" s="449"/>
      <c r="W10" s="384"/>
      <c r="X10" s="385"/>
      <c r="Y10" s="385"/>
      <c r="Z10" s="385"/>
      <c r="AA10" s="385"/>
      <c r="AB10" s="385"/>
      <c r="AC10" s="385"/>
      <c r="AD10" s="385"/>
      <c r="AE10" s="385"/>
      <c r="AF10" s="385"/>
      <c r="AG10" s="385"/>
      <c r="AH10" s="385"/>
      <c r="AI10" s="385"/>
      <c r="AJ10" s="385"/>
      <c r="AK10" s="385"/>
      <c r="AL10" s="413"/>
      <c r="AM10" s="358" t="s">
        <v>176</v>
      </c>
      <c r="AN10" s="359"/>
      <c r="AO10" s="359"/>
      <c r="AP10" s="359"/>
      <c r="AQ10" s="359"/>
      <c r="AR10" s="359"/>
      <c r="AS10" s="359"/>
      <c r="AT10" s="360"/>
      <c r="AU10" s="356" t="s">
        <v>177</v>
      </c>
      <c r="AV10" s="357"/>
      <c r="AW10" s="357"/>
      <c r="AX10" s="357"/>
      <c r="AY10" s="421" t="s">
        <v>178</v>
      </c>
      <c r="AZ10" s="422"/>
      <c r="BA10" s="422"/>
      <c r="BB10" s="422"/>
      <c r="BC10" s="422"/>
      <c r="BD10" s="422"/>
      <c r="BE10" s="422"/>
      <c r="BF10" s="422"/>
      <c r="BG10" s="422"/>
      <c r="BH10" s="422"/>
      <c r="BI10" s="422"/>
      <c r="BJ10" s="422"/>
      <c r="BK10" s="422"/>
      <c r="BL10" s="422"/>
      <c r="BM10" s="423"/>
      <c r="BN10" s="344">
        <v>1847</v>
      </c>
      <c r="BO10" s="345"/>
      <c r="BP10" s="345"/>
      <c r="BQ10" s="345"/>
      <c r="BR10" s="345"/>
      <c r="BS10" s="345"/>
      <c r="BT10" s="345"/>
      <c r="BU10" s="346"/>
      <c r="BV10" s="344">
        <v>380600</v>
      </c>
      <c r="BW10" s="345"/>
      <c r="BX10" s="345"/>
      <c r="BY10" s="345"/>
      <c r="BZ10" s="345"/>
      <c r="CA10" s="345"/>
      <c r="CB10" s="345"/>
      <c r="CC10" s="346"/>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15"/>
      <c r="C11" s="416"/>
      <c r="D11" s="416"/>
      <c r="E11" s="416"/>
      <c r="F11" s="416"/>
      <c r="G11" s="416"/>
      <c r="H11" s="416"/>
      <c r="I11" s="416"/>
      <c r="J11" s="416"/>
      <c r="K11" s="459"/>
      <c r="L11" s="491" t="s">
        <v>180</v>
      </c>
      <c r="M11" s="456"/>
      <c r="N11" s="456"/>
      <c r="O11" s="456"/>
      <c r="P11" s="456"/>
      <c r="Q11" s="457"/>
      <c r="R11" s="558" t="s">
        <v>181</v>
      </c>
      <c r="S11" s="559"/>
      <c r="T11" s="559"/>
      <c r="U11" s="559"/>
      <c r="V11" s="560"/>
      <c r="W11" s="384"/>
      <c r="X11" s="385"/>
      <c r="Y11" s="385"/>
      <c r="Z11" s="385"/>
      <c r="AA11" s="385"/>
      <c r="AB11" s="385"/>
      <c r="AC11" s="385"/>
      <c r="AD11" s="385"/>
      <c r="AE11" s="385"/>
      <c r="AF11" s="385"/>
      <c r="AG11" s="385"/>
      <c r="AH11" s="385"/>
      <c r="AI11" s="385"/>
      <c r="AJ11" s="385"/>
      <c r="AK11" s="385"/>
      <c r="AL11" s="413"/>
      <c r="AM11" s="358" t="s">
        <v>182</v>
      </c>
      <c r="AN11" s="359"/>
      <c r="AO11" s="359"/>
      <c r="AP11" s="359"/>
      <c r="AQ11" s="359"/>
      <c r="AR11" s="359"/>
      <c r="AS11" s="359"/>
      <c r="AT11" s="360"/>
      <c r="AU11" s="356" t="s">
        <v>177</v>
      </c>
      <c r="AV11" s="357"/>
      <c r="AW11" s="357"/>
      <c r="AX11" s="357"/>
      <c r="AY11" s="421" t="s">
        <v>183</v>
      </c>
      <c r="AZ11" s="422"/>
      <c r="BA11" s="422"/>
      <c r="BB11" s="422"/>
      <c r="BC11" s="422"/>
      <c r="BD11" s="422"/>
      <c r="BE11" s="422"/>
      <c r="BF11" s="422"/>
      <c r="BG11" s="422"/>
      <c r="BH11" s="422"/>
      <c r="BI11" s="422"/>
      <c r="BJ11" s="422"/>
      <c r="BK11" s="422"/>
      <c r="BL11" s="422"/>
      <c r="BM11" s="423"/>
      <c r="BN11" s="344" t="s">
        <v>184</v>
      </c>
      <c r="BO11" s="345"/>
      <c r="BP11" s="345"/>
      <c r="BQ11" s="345"/>
      <c r="BR11" s="345"/>
      <c r="BS11" s="345"/>
      <c r="BT11" s="345"/>
      <c r="BU11" s="346"/>
      <c r="BV11" s="344" t="s">
        <v>184</v>
      </c>
      <c r="BW11" s="345"/>
      <c r="BX11" s="345"/>
      <c r="BY11" s="345"/>
      <c r="BZ11" s="345"/>
      <c r="CA11" s="345"/>
      <c r="CB11" s="345"/>
      <c r="CC11" s="346"/>
      <c r="CD11" s="373" t="s">
        <v>185</v>
      </c>
      <c r="CE11" s="374"/>
      <c r="CF11" s="374"/>
      <c r="CG11" s="374"/>
      <c r="CH11" s="374"/>
      <c r="CI11" s="374"/>
      <c r="CJ11" s="374"/>
      <c r="CK11" s="374"/>
      <c r="CL11" s="374"/>
      <c r="CM11" s="374"/>
      <c r="CN11" s="374"/>
      <c r="CO11" s="374"/>
      <c r="CP11" s="374"/>
      <c r="CQ11" s="374"/>
      <c r="CR11" s="374"/>
      <c r="CS11" s="375"/>
      <c r="CT11" s="439" t="s">
        <v>186</v>
      </c>
      <c r="CU11" s="440"/>
      <c r="CV11" s="440"/>
      <c r="CW11" s="440"/>
      <c r="CX11" s="440"/>
      <c r="CY11" s="440"/>
      <c r="CZ11" s="440"/>
      <c r="DA11" s="441"/>
      <c r="DB11" s="439" t="s">
        <v>186</v>
      </c>
      <c r="DC11" s="440"/>
      <c r="DD11" s="440"/>
      <c r="DE11" s="440"/>
      <c r="DF11" s="440"/>
      <c r="DG11" s="440"/>
      <c r="DH11" s="440"/>
      <c r="DI11" s="441"/>
      <c r="DJ11" s="134"/>
      <c r="DK11" s="134"/>
      <c r="DL11" s="134"/>
      <c r="DM11" s="134"/>
      <c r="DN11" s="134"/>
      <c r="DO11" s="134"/>
    </row>
    <row r="12" spans="1:119" ht="18.75" customHeight="1">
      <c r="A12" s="135"/>
      <c r="B12" s="474" t="s">
        <v>187</v>
      </c>
      <c r="C12" s="475"/>
      <c r="D12" s="475"/>
      <c r="E12" s="475"/>
      <c r="F12" s="475"/>
      <c r="G12" s="475"/>
      <c r="H12" s="475"/>
      <c r="I12" s="475"/>
      <c r="J12" s="475"/>
      <c r="K12" s="476"/>
      <c r="L12" s="562" t="s">
        <v>188</v>
      </c>
      <c r="M12" s="563"/>
      <c r="N12" s="563"/>
      <c r="O12" s="563"/>
      <c r="P12" s="563"/>
      <c r="Q12" s="564"/>
      <c r="R12" s="565">
        <v>43738</v>
      </c>
      <c r="S12" s="566"/>
      <c r="T12" s="566"/>
      <c r="U12" s="566"/>
      <c r="V12" s="567"/>
      <c r="W12" s="550" t="s">
        <v>90</v>
      </c>
      <c r="X12" s="357"/>
      <c r="Y12" s="357"/>
      <c r="Z12" s="357"/>
      <c r="AA12" s="357"/>
      <c r="AB12" s="551"/>
      <c r="AC12" s="356" t="s">
        <v>189</v>
      </c>
      <c r="AD12" s="357"/>
      <c r="AE12" s="357"/>
      <c r="AF12" s="357"/>
      <c r="AG12" s="551"/>
      <c r="AH12" s="356" t="s">
        <v>190</v>
      </c>
      <c r="AI12" s="357"/>
      <c r="AJ12" s="357"/>
      <c r="AK12" s="357"/>
      <c r="AL12" s="448"/>
      <c r="AM12" s="358" t="s">
        <v>191</v>
      </c>
      <c r="AN12" s="359"/>
      <c r="AO12" s="359"/>
      <c r="AP12" s="359"/>
      <c r="AQ12" s="359"/>
      <c r="AR12" s="359"/>
      <c r="AS12" s="359"/>
      <c r="AT12" s="360"/>
      <c r="AU12" s="356" t="s">
        <v>192</v>
      </c>
      <c r="AV12" s="357"/>
      <c r="AW12" s="357"/>
      <c r="AX12" s="357"/>
      <c r="AY12" s="421" t="s">
        <v>193</v>
      </c>
      <c r="AZ12" s="422"/>
      <c r="BA12" s="422"/>
      <c r="BB12" s="422"/>
      <c r="BC12" s="422"/>
      <c r="BD12" s="422"/>
      <c r="BE12" s="422"/>
      <c r="BF12" s="422"/>
      <c r="BG12" s="422"/>
      <c r="BH12" s="422"/>
      <c r="BI12" s="422"/>
      <c r="BJ12" s="422"/>
      <c r="BK12" s="422"/>
      <c r="BL12" s="422"/>
      <c r="BM12" s="423"/>
      <c r="BN12" s="344" t="s">
        <v>194</v>
      </c>
      <c r="BO12" s="345"/>
      <c r="BP12" s="345"/>
      <c r="BQ12" s="345"/>
      <c r="BR12" s="345"/>
      <c r="BS12" s="345"/>
      <c r="BT12" s="345"/>
      <c r="BU12" s="346"/>
      <c r="BV12" s="344" t="s">
        <v>194</v>
      </c>
      <c r="BW12" s="345"/>
      <c r="BX12" s="345"/>
      <c r="BY12" s="345"/>
      <c r="BZ12" s="345"/>
      <c r="CA12" s="345"/>
      <c r="CB12" s="345"/>
      <c r="CC12" s="346"/>
      <c r="CD12" s="373" t="s">
        <v>195</v>
      </c>
      <c r="CE12" s="374"/>
      <c r="CF12" s="374"/>
      <c r="CG12" s="374"/>
      <c r="CH12" s="374"/>
      <c r="CI12" s="374"/>
      <c r="CJ12" s="374"/>
      <c r="CK12" s="374"/>
      <c r="CL12" s="374"/>
      <c r="CM12" s="374"/>
      <c r="CN12" s="374"/>
      <c r="CO12" s="374"/>
      <c r="CP12" s="374"/>
      <c r="CQ12" s="374"/>
      <c r="CR12" s="374"/>
      <c r="CS12" s="375"/>
      <c r="CT12" s="439" t="s">
        <v>196</v>
      </c>
      <c r="CU12" s="440"/>
      <c r="CV12" s="440"/>
      <c r="CW12" s="440"/>
      <c r="CX12" s="440"/>
      <c r="CY12" s="440"/>
      <c r="CZ12" s="440"/>
      <c r="DA12" s="441"/>
      <c r="DB12" s="439" t="s">
        <v>196</v>
      </c>
      <c r="DC12" s="440"/>
      <c r="DD12" s="440"/>
      <c r="DE12" s="440"/>
      <c r="DF12" s="440"/>
      <c r="DG12" s="440"/>
      <c r="DH12" s="440"/>
      <c r="DI12" s="441"/>
      <c r="DJ12" s="134"/>
      <c r="DK12" s="134"/>
      <c r="DL12" s="134"/>
      <c r="DM12" s="134"/>
      <c r="DN12" s="134"/>
      <c r="DO12" s="134"/>
    </row>
    <row r="13" spans="1:119" ht="18.75" customHeight="1">
      <c r="A13" s="135"/>
      <c r="B13" s="477"/>
      <c r="C13" s="478"/>
      <c r="D13" s="478"/>
      <c r="E13" s="478"/>
      <c r="F13" s="478"/>
      <c r="G13" s="478"/>
      <c r="H13" s="478"/>
      <c r="I13" s="478"/>
      <c r="J13" s="478"/>
      <c r="K13" s="479"/>
      <c r="L13" s="151"/>
      <c r="M13" s="483" t="s">
        <v>197</v>
      </c>
      <c r="N13" s="484"/>
      <c r="O13" s="484"/>
      <c r="P13" s="484"/>
      <c r="Q13" s="485"/>
      <c r="R13" s="436">
        <v>43072</v>
      </c>
      <c r="S13" s="437"/>
      <c r="T13" s="437"/>
      <c r="U13" s="437"/>
      <c r="V13" s="438"/>
      <c r="W13" s="382" t="s">
        <v>198</v>
      </c>
      <c r="X13" s="383"/>
      <c r="Y13" s="383"/>
      <c r="Z13" s="383"/>
      <c r="AA13" s="383"/>
      <c r="AB13" s="365"/>
      <c r="AC13" s="442">
        <v>1800</v>
      </c>
      <c r="AD13" s="443"/>
      <c r="AE13" s="443"/>
      <c r="AF13" s="443"/>
      <c r="AG13" s="444"/>
      <c r="AH13" s="442">
        <v>2684</v>
      </c>
      <c r="AI13" s="443"/>
      <c r="AJ13" s="443"/>
      <c r="AK13" s="443"/>
      <c r="AL13" s="449"/>
      <c r="AM13" s="358" t="s">
        <v>199</v>
      </c>
      <c r="AN13" s="359"/>
      <c r="AO13" s="359"/>
      <c r="AP13" s="359"/>
      <c r="AQ13" s="359"/>
      <c r="AR13" s="359"/>
      <c r="AS13" s="359"/>
      <c r="AT13" s="360"/>
      <c r="AU13" s="356" t="s">
        <v>200</v>
      </c>
      <c r="AV13" s="357"/>
      <c r="AW13" s="357"/>
      <c r="AX13" s="357"/>
      <c r="AY13" s="421" t="s">
        <v>201</v>
      </c>
      <c r="AZ13" s="422"/>
      <c r="BA13" s="422"/>
      <c r="BB13" s="422"/>
      <c r="BC13" s="422"/>
      <c r="BD13" s="422"/>
      <c r="BE13" s="422"/>
      <c r="BF13" s="422"/>
      <c r="BG13" s="422"/>
      <c r="BH13" s="422"/>
      <c r="BI13" s="422"/>
      <c r="BJ13" s="422"/>
      <c r="BK13" s="422"/>
      <c r="BL13" s="422"/>
      <c r="BM13" s="423"/>
      <c r="BN13" s="344">
        <v>-136655</v>
      </c>
      <c r="BO13" s="345"/>
      <c r="BP13" s="345"/>
      <c r="BQ13" s="345"/>
      <c r="BR13" s="345"/>
      <c r="BS13" s="345"/>
      <c r="BT13" s="345"/>
      <c r="BU13" s="346"/>
      <c r="BV13" s="344">
        <v>421408</v>
      </c>
      <c r="BW13" s="345"/>
      <c r="BX13" s="345"/>
      <c r="BY13" s="345"/>
      <c r="BZ13" s="345"/>
      <c r="CA13" s="345"/>
      <c r="CB13" s="345"/>
      <c r="CC13" s="346"/>
      <c r="CD13" s="373" t="s">
        <v>202</v>
      </c>
      <c r="CE13" s="374"/>
      <c r="CF13" s="374"/>
      <c r="CG13" s="374"/>
      <c r="CH13" s="374"/>
      <c r="CI13" s="374"/>
      <c r="CJ13" s="374"/>
      <c r="CK13" s="374"/>
      <c r="CL13" s="374"/>
      <c r="CM13" s="374"/>
      <c r="CN13" s="374"/>
      <c r="CO13" s="374"/>
      <c r="CP13" s="374"/>
      <c r="CQ13" s="374"/>
      <c r="CR13" s="374"/>
      <c r="CS13" s="375"/>
      <c r="CT13" s="433">
        <v>9.6</v>
      </c>
      <c r="CU13" s="434"/>
      <c r="CV13" s="434"/>
      <c r="CW13" s="434"/>
      <c r="CX13" s="434"/>
      <c r="CY13" s="434"/>
      <c r="CZ13" s="434"/>
      <c r="DA13" s="435"/>
      <c r="DB13" s="433">
        <v>9.3000000000000007</v>
      </c>
      <c r="DC13" s="434"/>
      <c r="DD13" s="434"/>
      <c r="DE13" s="434"/>
      <c r="DF13" s="434"/>
      <c r="DG13" s="434"/>
      <c r="DH13" s="434"/>
      <c r="DI13" s="435"/>
      <c r="DJ13" s="134"/>
      <c r="DK13" s="134"/>
      <c r="DL13" s="134"/>
      <c r="DM13" s="134"/>
      <c r="DN13" s="134"/>
      <c r="DO13" s="134"/>
    </row>
    <row r="14" spans="1:119" ht="18.75" customHeight="1" thickBot="1">
      <c r="A14" s="135"/>
      <c r="B14" s="477"/>
      <c r="C14" s="478"/>
      <c r="D14" s="478"/>
      <c r="E14" s="478"/>
      <c r="F14" s="478"/>
      <c r="G14" s="478"/>
      <c r="H14" s="478"/>
      <c r="I14" s="478"/>
      <c r="J14" s="478"/>
      <c r="K14" s="479"/>
      <c r="L14" s="470" t="s">
        <v>203</v>
      </c>
      <c r="M14" s="489"/>
      <c r="N14" s="489"/>
      <c r="O14" s="489"/>
      <c r="P14" s="489"/>
      <c r="Q14" s="490"/>
      <c r="R14" s="436">
        <v>43450</v>
      </c>
      <c r="S14" s="437"/>
      <c r="T14" s="437"/>
      <c r="U14" s="437"/>
      <c r="V14" s="438"/>
      <c r="W14" s="410"/>
      <c r="X14" s="411"/>
      <c r="Y14" s="411"/>
      <c r="Z14" s="411"/>
      <c r="AA14" s="411"/>
      <c r="AB14" s="402"/>
      <c r="AC14" s="445">
        <v>9</v>
      </c>
      <c r="AD14" s="446"/>
      <c r="AE14" s="446"/>
      <c r="AF14" s="446"/>
      <c r="AG14" s="561"/>
      <c r="AH14" s="445">
        <v>11.9</v>
      </c>
      <c r="AI14" s="446"/>
      <c r="AJ14" s="446"/>
      <c r="AK14" s="446"/>
      <c r="AL14" s="447"/>
      <c r="AM14" s="358"/>
      <c r="AN14" s="359"/>
      <c r="AO14" s="359"/>
      <c r="AP14" s="359"/>
      <c r="AQ14" s="359"/>
      <c r="AR14" s="359"/>
      <c r="AS14" s="359"/>
      <c r="AT14" s="360"/>
      <c r="AU14" s="356"/>
      <c r="AV14" s="357"/>
      <c r="AW14" s="357"/>
      <c r="AX14" s="357"/>
      <c r="AY14" s="421"/>
      <c r="AZ14" s="422"/>
      <c r="BA14" s="422"/>
      <c r="BB14" s="422"/>
      <c r="BC14" s="422"/>
      <c r="BD14" s="422"/>
      <c r="BE14" s="422"/>
      <c r="BF14" s="422"/>
      <c r="BG14" s="422"/>
      <c r="BH14" s="422"/>
      <c r="BI14" s="422"/>
      <c r="BJ14" s="422"/>
      <c r="BK14" s="422"/>
      <c r="BL14" s="422"/>
      <c r="BM14" s="423"/>
      <c r="BN14" s="344"/>
      <c r="BO14" s="345"/>
      <c r="BP14" s="345"/>
      <c r="BQ14" s="345"/>
      <c r="BR14" s="345"/>
      <c r="BS14" s="345"/>
      <c r="BT14" s="345"/>
      <c r="BU14" s="346"/>
      <c r="BV14" s="344"/>
      <c r="BW14" s="345"/>
      <c r="BX14" s="345"/>
      <c r="BY14" s="345"/>
      <c r="BZ14" s="345"/>
      <c r="CA14" s="345"/>
      <c r="CB14" s="345"/>
      <c r="CC14" s="346"/>
      <c r="CD14" s="518" t="s">
        <v>204</v>
      </c>
      <c r="CE14" s="519"/>
      <c r="CF14" s="519"/>
      <c r="CG14" s="519"/>
      <c r="CH14" s="519"/>
      <c r="CI14" s="519"/>
      <c r="CJ14" s="519"/>
      <c r="CK14" s="519"/>
      <c r="CL14" s="519"/>
      <c r="CM14" s="519"/>
      <c r="CN14" s="519"/>
      <c r="CO14" s="519"/>
      <c r="CP14" s="519"/>
      <c r="CQ14" s="519"/>
      <c r="CR14" s="519"/>
      <c r="CS14" s="520"/>
      <c r="CT14" s="568" t="s">
        <v>205</v>
      </c>
      <c r="CU14" s="495"/>
      <c r="CV14" s="495"/>
      <c r="CW14" s="495"/>
      <c r="CX14" s="495"/>
      <c r="CY14" s="495"/>
      <c r="CZ14" s="495"/>
      <c r="DA14" s="511"/>
      <c r="DB14" s="568" t="s">
        <v>205</v>
      </c>
      <c r="DC14" s="495"/>
      <c r="DD14" s="495"/>
      <c r="DE14" s="495"/>
      <c r="DF14" s="495"/>
      <c r="DG14" s="495"/>
      <c r="DH14" s="495"/>
      <c r="DI14" s="511"/>
      <c r="DJ14" s="134"/>
      <c r="DK14" s="134"/>
      <c r="DL14" s="134"/>
      <c r="DM14" s="134"/>
      <c r="DN14" s="134"/>
      <c r="DO14" s="134"/>
    </row>
    <row r="15" spans="1:119" ht="18.75" customHeight="1">
      <c r="A15" s="135"/>
      <c r="B15" s="477"/>
      <c r="C15" s="478"/>
      <c r="D15" s="478"/>
      <c r="E15" s="478"/>
      <c r="F15" s="478"/>
      <c r="G15" s="478"/>
      <c r="H15" s="478"/>
      <c r="I15" s="478"/>
      <c r="J15" s="478"/>
      <c r="K15" s="479"/>
      <c r="L15" s="151"/>
      <c r="M15" s="483" t="s">
        <v>206</v>
      </c>
      <c r="N15" s="484"/>
      <c r="O15" s="484"/>
      <c r="P15" s="484"/>
      <c r="Q15" s="485"/>
      <c r="R15" s="436">
        <v>43450</v>
      </c>
      <c r="S15" s="437"/>
      <c r="T15" s="437"/>
      <c r="U15" s="437"/>
      <c r="V15" s="438"/>
      <c r="W15" s="382" t="s">
        <v>207</v>
      </c>
      <c r="X15" s="383"/>
      <c r="Y15" s="383"/>
      <c r="Z15" s="383"/>
      <c r="AA15" s="383"/>
      <c r="AB15" s="365"/>
      <c r="AC15" s="442">
        <v>6167</v>
      </c>
      <c r="AD15" s="443"/>
      <c r="AE15" s="443"/>
      <c r="AF15" s="443"/>
      <c r="AG15" s="444"/>
      <c r="AH15" s="442">
        <v>7249</v>
      </c>
      <c r="AI15" s="443"/>
      <c r="AJ15" s="443"/>
      <c r="AK15" s="443"/>
      <c r="AL15" s="449"/>
      <c r="AM15" s="358"/>
      <c r="AN15" s="359"/>
      <c r="AO15" s="359"/>
      <c r="AP15" s="359"/>
      <c r="AQ15" s="359"/>
      <c r="AR15" s="359"/>
      <c r="AS15" s="359"/>
      <c r="AT15" s="360"/>
      <c r="AU15" s="356"/>
      <c r="AV15" s="357"/>
      <c r="AW15" s="357"/>
      <c r="AX15" s="357"/>
      <c r="AY15" s="418" t="s">
        <v>208</v>
      </c>
      <c r="AZ15" s="419"/>
      <c r="BA15" s="419"/>
      <c r="BB15" s="419"/>
      <c r="BC15" s="419"/>
      <c r="BD15" s="419"/>
      <c r="BE15" s="419"/>
      <c r="BF15" s="419"/>
      <c r="BG15" s="419"/>
      <c r="BH15" s="419"/>
      <c r="BI15" s="419"/>
      <c r="BJ15" s="419"/>
      <c r="BK15" s="419"/>
      <c r="BL15" s="419"/>
      <c r="BM15" s="420"/>
      <c r="BN15" s="347">
        <v>4244529</v>
      </c>
      <c r="BO15" s="348"/>
      <c r="BP15" s="348"/>
      <c r="BQ15" s="348"/>
      <c r="BR15" s="348"/>
      <c r="BS15" s="348"/>
      <c r="BT15" s="348"/>
      <c r="BU15" s="349"/>
      <c r="BV15" s="347">
        <v>4200680</v>
      </c>
      <c r="BW15" s="348"/>
      <c r="BX15" s="348"/>
      <c r="BY15" s="348"/>
      <c r="BZ15" s="348"/>
      <c r="CA15" s="348"/>
      <c r="CB15" s="348"/>
      <c r="CC15" s="349"/>
      <c r="CD15" s="452" t="s">
        <v>209</v>
      </c>
      <c r="CE15" s="453"/>
      <c r="CF15" s="453"/>
      <c r="CG15" s="453"/>
      <c r="CH15" s="453"/>
      <c r="CI15" s="453"/>
      <c r="CJ15" s="453"/>
      <c r="CK15" s="453"/>
      <c r="CL15" s="453"/>
      <c r="CM15" s="453"/>
      <c r="CN15" s="453"/>
      <c r="CO15" s="453"/>
      <c r="CP15" s="453"/>
      <c r="CQ15" s="453"/>
      <c r="CR15" s="453"/>
      <c r="CS15" s="45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77"/>
      <c r="C16" s="478"/>
      <c r="D16" s="478"/>
      <c r="E16" s="478"/>
      <c r="F16" s="478"/>
      <c r="G16" s="478"/>
      <c r="H16" s="478"/>
      <c r="I16" s="478"/>
      <c r="J16" s="478"/>
      <c r="K16" s="479"/>
      <c r="L16" s="470" t="s">
        <v>210</v>
      </c>
      <c r="M16" s="471"/>
      <c r="N16" s="471"/>
      <c r="O16" s="471"/>
      <c r="P16" s="471"/>
      <c r="Q16" s="472"/>
      <c r="R16" s="461" t="s">
        <v>211</v>
      </c>
      <c r="S16" s="462"/>
      <c r="T16" s="462"/>
      <c r="U16" s="462"/>
      <c r="V16" s="463"/>
      <c r="W16" s="410"/>
      <c r="X16" s="411"/>
      <c r="Y16" s="411"/>
      <c r="Z16" s="411"/>
      <c r="AA16" s="411"/>
      <c r="AB16" s="402"/>
      <c r="AC16" s="445">
        <v>30.9</v>
      </c>
      <c r="AD16" s="446"/>
      <c r="AE16" s="446"/>
      <c r="AF16" s="446"/>
      <c r="AG16" s="561"/>
      <c r="AH16" s="445">
        <v>32.1</v>
      </c>
      <c r="AI16" s="446"/>
      <c r="AJ16" s="446"/>
      <c r="AK16" s="446"/>
      <c r="AL16" s="447"/>
      <c r="AM16" s="358"/>
      <c r="AN16" s="359"/>
      <c r="AO16" s="359"/>
      <c r="AP16" s="359"/>
      <c r="AQ16" s="359"/>
      <c r="AR16" s="359"/>
      <c r="AS16" s="359"/>
      <c r="AT16" s="360"/>
      <c r="AU16" s="356"/>
      <c r="AV16" s="357"/>
      <c r="AW16" s="357"/>
      <c r="AX16" s="357"/>
      <c r="AY16" s="421" t="s">
        <v>212</v>
      </c>
      <c r="AZ16" s="422"/>
      <c r="BA16" s="422"/>
      <c r="BB16" s="422"/>
      <c r="BC16" s="422"/>
      <c r="BD16" s="422"/>
      <c r="BE16" s="422"/>
      <c r="BF16" s="422"/>
      <c r="BG16" s="422"/>
      <c r="BH16" s="422"/>
      <c r="BI16" s="422"/>
      <c r="BJ16" s="422"/>
      <c r="BK16" s="422"/>
      <c r="BL16" s="422"/>
      <c r="BM16" s="423"/>
      <c r="BN16" s="344">
        <v>8047958</v>
      </c>
      <c r="BO16" s="345"/>
      <c r="BP16" s="345"/>
      <c r="BQ16" s="345"/>
      <c r="BR16" s="345"/>
      <c r="BS16" s="345"/>
      <c r="BT16" s="345"/>
      <c r="BU16" s="346"/>
      <c r="BV16" s="344">
        <v>8120902</v>
      </c>
      <c r="BW16" s="345"/>
      <c r="BX16" s="345"/>
      <c r="BY16" s="345"/>
      <c r="BZ16" s="345"/>
      <c r="CA16" s="345"/>
      <c r="CB16" s="345"/>
      <c r="CC16" s="346"/>
      <c r="CD16" s="145"/>
      <c r="CE16" s="450"/>
      <c r="CF16" s="450"/>
      <c r="CG16" s="450"/>
      <c r="CH16" s="450"/>
      <c r="CI16" s="450"/>
      <c r="CJ16" s="450"/>
      <c r="CK16" s="450"/>
      <c r="CL16" s="450"/>
      <c r="CM16" s="450"/>
      <c r="CN16" s="450"/>
      <c r="CO16" s="450"/>
      <c r="CP16" s="450"/>
      <c r="CQ16" s="450"/>
      <c r="CR16" s="450"/>
      <c r="CS16" s="451"/>
      <c r="CT16" s="433"/>
      <c r="CU16" s="434"/>
      <c r="CV16" s="434"/>
      <c r="CW16" s="434"/>
      <c r="CX16" s="434"/>
      <c r="CY16" s="434"/>
      <c r="CZ16" s="434"/>
      <c r="DA16" s="435"/>
      <c r="DB16" s="433"/>
      <c r="DC16" s="434"/>
      <c r="DD16" s="434"/>
      <c r="DE16" s="434"/>
      <c r="DF16" s="434"/>
      <c r="DG16" s="434"/>
      <c r="DH16" s="434"/>
      <c r="DI16" s="435"/>
      <c r="DJ16" s="134"/>
      <c r="DK16" s="134"/>
      <c r="DL16" s="134"/>
      <c r="DM16" s="134"/>
      <c r="DN16" s="134"/>
      <c r="DO16" s="134"/>
    </row>
    <row r="17" spans="1:119" ht="18.75" customHeight="1" thickBot="1">
      <c r="A17" s="135"/>
      <c r="B17" s="480"/>
      <c r="C17" s="481"/>
      <c r="D17" s="481"/>
      <c r="E17" s="481"/>
      <c r="F17" s="481"/>
      <c r="G17" s="481"/>
      <c r="H17" s="481"/>
      <c r="I17" s="481"/>
      <c r="J17" s="481"/>
      <c r="K17" s="482"/>
      <c r="L17" s="155"/>
      <c r="M17" s="486" t="s">
        <v>213</v>
      </c>
      <c r="N17" s="487"/>
      <c r="O17" s="487"/>
      <c r="P17" s="487"/>
      <c r="Q17" s="488"/>
      <c r="R17" s="461" t="s">
        <v>214</v>
      </c>
      <c r="S17" s="462"/>
      <c r="T17" s="462"/>
      <c r="U17" s="462"/>
      <c r="V17" s="463"/>
      <c r="W17" s="382" t="s">
        <v>215</v>
      </c>
      <c r="X17" s="383"/>
      <c r="Y17" s="383"/>
      <c r="Z17" s="383"/>
      <c r="AA17" s="383"/>
      <c r="AB17" s="365"/>
      <c r="AC17" s="442">
        <v>12006</v>
      </c>
      <c r="AD17" s="443"/>
      <c r="AE17" s="443"/>
      <c r="AF17" s="443"/>
      <c r="AG17" s="444"/>
      <c r="AH17" s="442">
        <v>12581</v>
      </c>
      <c r="AI17" s="443"/>
      <c r="AJ17" s="443"/>
      <c r="AK17" s="443"/>
      <c r="AL17" s="449"/>
      <c r="AM17" s="358"/>
      <c r="AN17" s="359"/>
      <c r="AO17" s="359"/>
      <c r="AP17" s="359"/>
      <c r="AQ17" s="359"/>
      <c r="AR17" s="359"/>
      <c r="AS17" s="359"/>
      <c r="AT17" s="360"/>
      <c r="AU17" s="356"/>
      <c r="AV17" s="357"/>
      <c r="AW17" s="357"/>
      <c r="AX17" s="357"/>
      <c r="AY17" s="421" t="s">
        <v>216</v>
      </c>
      <c r="AZ17" s="422"/>
      <c r="BA17" s="422"/>
      <c r="BB17" s="422"/>
      <c r="BC17" s="422"/>
      <c r="BD17" s="422"/>
      <c r="BE17" s="422"/>
      <c r="BF17" s="422"/>
      <c r="BG17" s="422"/>
      <c r="BH17" s="422"/>
      <c r="BI17" s="422"/>
      <c r="BJ17" s="422"/>
      <c r="BK17" s="422"/>
      <c r="BL17" s="422"/>
      <c r="BM17" s="423"/>
      <c r="BN17" s="344">
        <v>5448644</v>
      </c>
      <c r="BO17" s="345"/>
      <c r="BP17" s="345"/>
      <c r="BQ17" s="345"/>
      <c r="BR17" s="345"/>
      <c r="BS17" s="345"/>
      <c r="BT17" s="345"/>
      <c r="BU17" s="346"/>
      <c r="BV17" s="344">
        <v>5339545</v>
      </c>
      <c r="BW17" s="345"/>
      <c r="BX17" s="345"/>
      <c r="BY17" s="345"/>
      <c r="BZ17" s="345"/>
      <c r="CA17" s="345"/>
      <c r="CB17" s="345"/>
      <c r="CC17" s="346"/>
      <c r="CD17" s="145"/>
      <c r="CE17" s="450"/>
      <c r="CF17" s="450"/>
      <c r="CG17" s="450"/>
      <c r="CH17" s="450"/>
      <c r="CI17" s="450"/>
      <c r="CJ17" s="450"/>
      <c r="CK17" s="450"/>
      <c r="CL17" s="450"/>
      <c r="CM17" s="450"/>
      <c r="CN17" s="450"/>
      <c r="CO17" s="450"/>
      <c r="CP17" s="450"/>
      <c r="CQ17" s="450"/>
      <c r="CR17" s="450"/>
      <c r="CS17" s="451"/>
      <c r="CT17" s="433"/>
      <c r="CU17" s="434"/>
      <c r="CV17" s="434"/>
      <c r="CW17" s="434"/>
      <c r="CX17" s="434"/>
      <c r="CY17" s="434"/>
      <c r="CZ17" s="434"/>
      <c r="DA17" s="435"/>
      <c r="DB17" s="433"/>
      <c r="DC17" s="434"/>
      <c r="DD17" s="434"/>
      <c r="DE17" s="434"/>
      <c r="DF17" s="434"/>
      <c r="DG17" s="434"/>
      <c r="DH17" s="434"/>
      <c r="DI17" s="435"/>
      <c r="DJ17" s="134"/>
      <c r="DK17" s="134"/>
      <c r="DL17" s="134"/>
      <c r="DM17" s="134"/>
      <c r="DN17" s="134"/>
      <c r="DO17" s="134"/>
    </row>
    <row r="18" spans="1:119" ht="18.75" customHeight="1" thickBot="1">
      <c r="A18" s="135"/>
      <c r="B18" s="458" t="s">
        <v>217</v>
      </c>
      <c r="C18" s="459"/>
      <c r="D18" s="459"/>
      <c r="E18" s="460"/>
      <c r="F18" s="460"/>
      <c r="G18" s="460"/>
      <c r="H18" s="460"/>
      <c r="I18" s="460"/>
      <c r="J18" s="460"/>
      <c r="K18" s="460"/>
      <c r="L18" s="464">
        <v>98.66</v>
      </c>
      <c r="M18" s="464"/>
      <c r="N18" s="464"/>
      <c r="O18" s="464"/>
      <c r="P18" s="464"/>
      <c r="Q18" s="464"/>
      <c r="R18" s="465"/>
      <c r="S18" s="465"/>
      <c r="T18" s="465"/>
      <c r="U18" s="465"/>
      <c r="V18" s="466"/>
      <c r="W18" s="386"/>
      <c r="X18" s="387"/>
      <c r="Y18" s="387"/>
      <c r="Z18" s="387"/>
      <c r="AA18" s="387"/>
      <c r="AB18" s="371"/>
      <c r="AC18" s="467">
        <v>60.1</v>
      </c>
      <c r="AD18" s="468"/>
      <c r="AE18" s="468"/>
      <c r="AF18" s="468"/>
      <c r="AG18" s="469"/>
      <c r="AH18" s="467">
        <v>55.7</v>
      </c>
      <c r="AI18" s="468"/>
      <c r="AJ18" s="468"/>
      <c r="AK18" s="468"/>
      <c r="AL18" s="473"/>
      <c r="AM18" s="358"/>
      <c r="AN18" s="359"/>
      <c r="AO18" s="359"/>
      <c r="AP18" s="359"/>
      <c r="AQ18" s="359"/>
      <c r="AR18" s="359"/>
      <c r="AS18" s="359"/>
      <c r="AT18" s="360"/>
      <c r="AU18" s="356"/>
      <c r="AV18" s="357"/>
      <c r="AW18" s="357"/>
      <c r="AX18" s="357"/>
      <c r="AY18" s="421" t="s">
        <v>218</v>
      </c>
      <c r="AZ18" s="422"/>
      <c r="BA18" s="422"/>
      <c r="BB18" s="422"/>
      <c r="BC18" s="422"/>
      <c r="BD18" s="422"/>
      <c r="BE18" s="422"/>
      <c r="BF18" s="422"/>
      <c r="BG18" s="422"/>
      <c r="BH18" s="422"/>
      <c r="BI18" s="422"/>
      <c r="BJ18" s="422"/>
      <c r="BK18" s="422"/>
      <c r="BL18" s="422"/>
      <c r="BM18" s="423"/>
      <c r="BN18" s="344">
        <v>8863223</v>
      </c>
      <c r="BO18" s="345"/>
      <c r="BP18" s="345"/>
      <c r="BQ18" s="345"/>
      <c r="BR18" s="345"/>
      <c r="BS18" s="345"/>
      <c r="BT18" s="345"/>
      <c r="BU18" s="346"/>
      <c r="BV18" s="344">
        <v>9080877</v>
      </c>
      <c r="BW18" s="345"/>
      <c r="BX18" s="345"/>
      <c r="BY18" s="345"/>
      <c r="BZ18" s="345"/>
      <c r="CA18" s="345"/>
      <c r="CB18" s="345"/>
      <c r="CC18" s="346"/>
      <c r="CD18" s="145"/>
      <c r="CE18" s="450"/>
      <c r="CF18" s="450"/>
      <c r="CG18" s="450"/>
      <c r="CH18" s="450"/>
      <c r="CI18" s="450"/>
      <c r="CJ18" s="450"/>
      <c r="CK18" s="450"/>
      <c r="CL18" s="450"/>
      <c r="CM18" s="450"/>
      <c r="CN18" s="450"/>
      <c r="CO18" s="450"/>
      <c r="CP18" s="450"/>
      <c r="CQ18" s="450"/>
      <c r="CR18" s="450"/>
      <c r="CS18" s="451"/>
      <c r="CT18" s="433"/>
      <c r="CU18" s="434"/>
      <c r="CV18" s="434"/>
      <c r="CW18" s="434"/>
      <c r="CX18" s="434"/>
      <c r="CY18" s="434"/>
      <c r="CZ18" s="434"/>
      <c r="DA18" s="435"/>
      <c r="DB18" s="433"/>
      <c r="DC18" s="434"/>
      <c r="DD18" s="434"/>
      <c r="DE18" s="434"/>
      <c r="DF18" s="434"/>
      <c r="DG18" s="434"/>
      <c r="DH18" s="434"/>
      <c r="DI18" s="435"/>
      <c r="DJ18" s="134"/>
      <c r="DK18" s="134"/>
      <c r="DL18" s="134"/>
      <c r="DM18" s="134"/>
      <c r="DN18" s="134"/>
      <c r="DO18" s="134"/>
    </row>
    <row r="19" spans="1:119" ht="18.75" customHeight="1" thickBot="1">
      <c r="A19" s="135"/>
      <c r="B19" s="458" t="s">
        <v>219</v>
      </c>
      <c r="C19" s="459"/>
      <c r="D19" s="459"/>
      <c r="E19" s="460"/>
      <c r="F19" s="460"/>
      <c r="G19" s="460"/>
      <c r="H19" s="460"/>
      <c r="I19" s="460"/>
      <c r="J19" s="460"/>
      <c r="K19" s="460"/>
      <c r="L19" s="492">
        <v>446</v>
      </c>
      <c r="M19" s="492"/>
      <c r="N19" s="492"/>
      <c r="O19" s="492"/>
      <c r="P19" s="492"/>
      <c r="Q19" s="492"/>
      <c r="R19" s="493"/>
      <c r="S19" s="493"/>
      <c r="T19" s="493"/>
      <c r="U19" s="493"/>
      <c r="V19" s="494"/>
      <c r="W19" s="408"/>
      <c r="X19" s="409"/>
      <c r="Y19" s="409"/>
      <c r="Z19" s="409"/>
      <c r="AA19" s="409"/>
      <c r="AB19" s="409"/>
      <c r="AC19" s="348"/>
      <c r="AD19" s="348"/>
      <c r="AE19" s="348"/>
      <c r="AF19" s="348"/>
      <c r="AG19" s="348"/>
      <c r="AH19" s="348"/>
      <c r="AI19" s="348"/>
      <c r="AJ19" s="348"/>
      <c r="AK19" s="348"/>
      <c r="AL19" s="349"/>
      <c r="AM19" s="358"/>
      <c r="AN19" s="359"/>
      <c r="AO19" s="359"/>
      <c r="AP19" s="359"/>
      <c r="AQ19" s="359"/>
      <c r="AR19" s="359"/>
      <c r="AS19" s="359"/>
      <c r="AT19" s="360"/>
      <c r="AU19" s="356"/>
      <c r="AV19" s="357"/>
      <c r="AW19" s="357"/>
      <c r="AX19" s="357"/>
      <c r="AY19" s="421" t="s">
        <v>220</v>
      </c>
      <c r="AZ19" s="422"/>
      <c r="BA19" s="422"/>
      <c r="BB19" s="422"/>
      <c r="BC19" s="422"/>
      <c r="BD19" s="422"/>
      <c r="BE19" s="422"/>
      <c r="BF19" s="422"/>
      <c r="BG19" s="422"/>
      <c r="BH19" s="422"/>
      <c r="BI19" s="422"/>
      <c r="BJ19" s="422"/>
      <c r="BK19" s="422"/>
      <c r="BL19" s="422"/>
      <c r="BM19" s="423"/>
      <c r="BN19" s="344">
        <v>11781397</v>
      </c>
      <c r="BO19" s="345"/>
      <c r="BP19" s="345"/>
      <c r="BQ19" s="345"/>
      <c r="BR19" s="345"/>
      <c r="BS19" s="345"/>
      <c r="BT19" s="345"/>
      <c r="BU19" s="346"/>
      <c r="BV19" s="344">
        <v>12061634</v>
      </c>
      <c r="BW19" s="345"/>
      <c r="BX19" s="345"/>
      <c r="BY19" s="345"/>
      <c r="BZ19" s="345"/>
      <c r="CA19" s="345"/>
      <c r="CB19" s="345"/>
      <c r="CC19" s="346"/>
      <c r="CD19" s="145"/>
      <c r="CE19" s="450"/>
      <c r="CF19" s="450"/>
      <c r="CG19" s="450"/>
      <c r="CH19" s="450"/>
      <c r="CI19" s="450"/>
      <c r="CJ19" s="450"/>
      <c r="CK19" s="450"/>
      <c r="CL19" s="450"/>
      <c r="CM19" s="450"/>
      <c r="CN19" s="450"/>
      <c r="CO19" s="450"/>
      <c r="CP19" s="450"/>
      <c r="CQ19" s="450"/>
      <c r="CR19" s="450"/>
      <c r="CS19" s="451"/>
      <c r="CT19" s="433"/>
      <c r="CU19" s="434"/>
      <c r="CV19" s="434"/>
      <c r="CW19" s="434"/>
      <c r="CX19" s="434"/>
      <c r="CY19" s="434"/>
      <c r="CZ19" s="434"/>
      <c r="DA19" s="435"/>
      <c r="DB19" s="433"/>
      <c r="DC19" s="434"/>
      <c r="DD19" s="434"/>
      <c r="DE19" s="434"/>
      <c r="DF19" s="434"/>
      <c r="DG19" s="434"/>
      <c r="DH19" s="434"/>
      <c r="DI19" s="435"/>
      <c r="DJ19" s="134"/>
      <c r="DK19" s="134"/>
      <c r="DL19" s="134"/>
      <c r="DM19" s="134"/>
      <c r="DN19" s="134"/>
      <c r="DO19" s="134"/>
    </row>
    <row r="20" spans="1:119" ht="18.75" customHeight="1" thickBot="1">
      <c r="A20" s="135"/>
      <c r="B20" s="458" t="s">
        <v>221</v>
      </c>
      <c r="C20" s="459"/>
      <c r="D20" s="459"/>
      <c r="E20" s="460"/>
      <c r="F20" s="460"/>
      <c r="G20" s="460"/>
      <c r="H20" s="460"/>
      <c r="I20" s="460"/>
      <c r="J20" s="460"/>
      <c r="K20" s="460"/>
      <c r="L20" s="492">
        <v>16343</v>
      </c>
      <c r="M20" s="492"/>
      <c r="N20" s="492"/>
      <c r="O20" s="492"/>
      <c r="P20" s="492"/>
      <c r="Q20" s="492"/>
      <c r="R20" s="493"/>
      <c r="S20" s="493"/>
      <c r="T20" s="493"/>
      <c r="U20" s="493"/>
      <c r="V20" s="494"/>
      <c r="W20" s="386"/>
      <c r="X20" s="387"/>
      <c r="Y20" s="387"/>
      <c r="Z20" s="387"/>
      <c r="AA20" s="387"/>
      <c r="AB20" s="387"/>
      <c r="AC20" s="495"/>
      <c r="AD20" s="495"/>
      <c r="AE20" s="495"/>
      <c r="AF20" s="495"/>
      <c r="AG20" s="495"/>
      <c r="AH20" s="495"/>
      <c r="AI20" s="495"/>
      <c r="AJ20" s="495"/>
      <c r="AK20" s="495"/>
      <c r="AL20" s="511"/>
      <c r="AM20" s="455"/>
      <c r="AN20" s="456"/>
      <c r="AO20" s="456"/>
      <c r="AP20" s="456"/>
      <c r="AQ20" s="456"/>
      <c r="AR20" s="456"/>
      <c r="AS20" s="456"/>
      <c r="AT20" s="457"/>
      <c r="AU20" s="361"/>
      <c r="AV20" s="362"/>
      <c r="AW20" s="362"/>
      <c r="AX20" s="363"/>
      <c r="AY20" s="421"/>
      <c r="AZ20" s="422"/>
      <c r="BA20" s="422"/>
      <c r="BB20" s="422"/>
      <c r="BC20" s="422"/>
      <c r="BD20" s="422"/>
      <c r="BE20" s="422"/>
      <c r="BF20" s="422"/>
      <c r="BG20" s="422"/>
      <c r="BH20" s="422"/>
      <c r="BI20" s="422"/>
      <c r="BJ20" s="422"/>
      <c r="BK20" s="422"/>
      <c r="BL20" s="422"/>
      <c r="BM20" s="423"/>
      <c r="BN20" s="344"/>
      <c r="BO20" s="345"/>
      <c r="BP20" s="345"/>
      <c r="BQ20" s="345"/>
      <c r="BR20" s="345"/>
      <c r="BS20" s="345"/>
      <c r="BT20" s="345"/>
      <c r="BU20" s="346"/>
      <c r="BV20" s="344"/>
      <c r="BW20" s="345"/>
      <c r="BX20" s="345"/>
      <c r="BY20" s="345"/>
      <c r="BZ20" s="345"/>
      <c r="CA20" s="345"/>
      <c r="CB20" s="345"/>
      <c r="CC20" s="346"/>
      <c r="CD20" s="145"/>
      <c r="CE20" s="450"/>
      <c r="CF20" s="450"/>
      <c r="CG20" s="450"/>
      <c r="CH20" s="450"/>
      <c r="CI20" s="450"/>
      <c r="CJ20" s="450"/>
      <c r="CK20" s="450"/>
      <c r="CL20" s="450"/>
      <c r="CM20" s="450"/>
      <c r="CN20" s="450"/>
      <c r="CO20" s="450"/>
      <c r="CP20" s="450"/>
      <c r="CQ20" s="450"/>
      <c r="CR20" s="450"/>
      <c r="CS20" s="451"/>
      <c r="CT20" s="433"/>
      <c r="CU20" s="434"/>
      <c r="CV20" s="434"/>
      <c r="CW20" s="434"/>
      <c r="CX20" s="434"/>
      <c r="CY20" s="434"/>
      <c r="CZ20" s="434"/>
      <c r="DA20" s="435"/>
      <c r="DB20" s="433"/>
      <c r="DC20" s="434"/>
      <c r="DD20" s="434"/>
      <c r="DE20" s="434"/>
      <c r="DF20" s="434"/>
      <c r="DG20" s="434"/>
      <c r="DH20" s="434"/>
      <c r="DI20" s="435"/>
      <c r="DJ20" s="134"/>
      <c r="DK20" s="134"/>
      <c r="DL20" s="134"/>
      <c r="DM20" s="134"/>
      <c r="DN20" s="134"/>
      <c r="DO20" s="134"/>
    </row>
    <row r="21" spans="1:119" ht="18.75" customHeight="1">
      <c r="A21" s="135"/>
      <c r="B21" s="499" t="s">
        <v>222</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1"/>
      <c r="AZ21" s="422"/>
      <c r="BA21" s="422"/>
      <c r="BB21" s="422"/>
      <c r="BC21" s="422"/>
      <c r="BD21" s="422"/>
      <c r="BE21" s="422"/>
      <c r="BF21" s="422"/>
      <c r="BG21" s="422"/>
      <c r="BH21" s="422"/>
      <c r="BI21" s="422"/>
      <c r="BJ21" s="422"/>
      <c r="BK21" s="422"/>
      <c r="BL21" s="422"/>
      <c r="BM21" s="423"/>
      <c r="BN21" s="344"/>
      <c r="BO21" s="345"/>
      <c r="BP21" s="345"/>
      <c r="BQ21" s="345"/>
      <c r="BR21" s="345"/>
      <c r="BS21" s="345"/>
      <c r="BT21" s="345"/>
      <c r="BU21" s="346"/>
      <c r="BV21" s="344"/>
      <c r="BW21" s="345"/>
      <c r="BX21" s="345"/>
      <c r="BY21" s="345"/>
      <c r="BZ21" s="345"/>
      <c r="CA21" s="345"/>
      <c r="CB21" s="345"/>
      <c r="CC21" s="346"/>
      <c r="CD21" s="145"/>
      <c r="CE21" s="450"/>
      <c r="CF21" s="450"/>
      <c r="CG21" s="450"/>
      <c r="CH21" s="450"/>
      <c r="CI21" s="450"/>
      <c r="CJ21" s="450"/>
      <c r="CK21" s="450"/>
      <c r="CL21" s="450"/>
      <c r="CM21" s="450"/>
      <c r="CN21" s="450"/>
      <c r="CO21" s="450"/>
      <c r="CP21" s="450"/>
      <c r="CQ21" s="450"/>
      <c r="CR21" s="450"/>
      <c r="CS21" s="451"/>
      <c r="CT21" s="433"/>
      <c r="CU21" s="434"/>
      <c r="CV21" s="434"/>
      <c r="CW21" s="434"/>
      <c r="CX21" s="434"/>
      <c r="CY21" s="434"/>
      <c r="CZ21" s="434"/>
      <c r="DA21" s="435"/>
      <c r="DB21" s="433"/>
      <c r="DC21" s="434"/>
      <c r="DD21" s="434"/>
      <c r="DE21" s="434"/>
      <c r="DF21" s="434"/>
      <c r="DG21" s="434"/>
      <c r="DH21" s="434"/>
      <c r="DI21" s="435"/>
      <c r="DJ21" s="134"/>
      <c r="DK21" s="134"/>
      <c r="DL21" s="134"/>
      <c r="DM21" s="134"/>
      <c r="DN21" s="134"/>
      <c r="DO21" s="134"/>
    </row>
    <row r="22" spans="1:119" ht="18.75" customHeight="1" thickBot="1">
      <c r="A22" s="135"/>
      <c r="B22" s="502" t="s">
        <v>223</v>
      </c>
      <c r="C22" s="503"/>
      <c r="D22" s="504"/>
      <c r="E22" s="376" t="s">
        <v>90</v>
      </c>
      <c r="F22" s="383"/>
      <c r="G22" s="383"/>
      <c r="H22" s="383"/>
      <c r="I22" s="383"/>
      <c r="J22" s="383"/>
      <c r="K22" s="365"/>
      <c r="L22" s="376" t="s">
        <v>224</v>
      </c>
      <c r="M22" s="383"/>
      <c r="N22" s="383"/>
      <c r="O22" s="383"/>
      <c r="P22" s="365"/>
      <c r="Q22" s="350" t="s">
        <v>225</v>
      </c>
      <c r="R22" s="351"/>
      <c r="S22" s="351"/>
      <c r="T22" s="351"/>
      <c r="U22" s="351"/>
      <c r="V22" s="515"/>
      <c r="W22" s="532" t="s">
        <v>226</v>
      </c>
      <c r="X22" s="503"/>
      <c r="Y22" s="504"/>
      <c r="Z22" s="376" t="s">
        <v>90</v>
      </c>
      <c r="AA22" s="383"/>
      <c r="AB22" s="383"/>
      <c r="AC22" s="383"/>
      <c r="AD22" s="383"/>
      <c r="AE22" s="383"/>
      <c r="AF22" s="383"/>
      <c r="AG22" s="365"/>
      <c r="AH22" s="517" t="s">
        <v>227</v>
      </c>
      <c r="AI22" s="383"/>
      <c r="AJ22" s="383"/>
      <c r="AK22" s="383"/>
      <c r="AL22" s="365"/>
      <c r="AM22" s="517" t="s">
        <v>228</v>
      </c>
      <c r="AN22" s="527"/>
      <c r="AO22" s="527"/>
      <c r="AP22" s="527"/>
      <c r="AQ22" s="527"/>
      <c r="AR22" s="528"/>
      <c r="AS22" s="350" t="s">
        <v>225</v>
      </c>
      <c r="AT22" s="351"/>
      <c r="AU22" s="351"/>
      <c r="AV22" s="351"/>
      <c r="AW22" s="351"/>
      <c r="AX22" s="352"/>
      <c r="AY22" s="521"/>
      <c r="AZ22" s="522"/>
      <c r="BA22" s="522"/>
      <c r="BB22" s="522"/>
      <c r="BC22" s="522"/>
      <c r="BD22" s="522"/>
      <c r="BE22" s="522"/>
      <c r="BF22" s="522"/>
      <c r="BG22" s="522"/>
      <c r="BH22" s="522"/>
      <c r="BI22" s="522"/>
      <c r="BJ22" s="522"/>
      <c r="BK22" s="522"/>
      <c r="BL22" s="522"/>
      <c r="BM22" s="523"/>
      <c r="BN22" s="524"/>
      <c r="BO22" s="525"/>
      <c r="BP22" s="525"/>
      <c r="BQ22" s="525"/>
      <c r="BR22" s="525"/>
      <c r="BS22" s="525"/>
      <c r="BT22" s="525"/>
      <c r="BU22" s="526"/>
      <c r="BV22" s="524"/>
      <c r="BW22" s="525"/>
      <c r="BX22" s="525"/>
      <c r="BY22" s="525"/>
      <c r="BZ22" s="525"/>
      <c r="CA22" s="525"/>
      <c r="CB22" s="525"/>
      <c r="CC22" s="526"/>
      <c r="CD22" s="145"/>
      <c r="CE22" s="450"/>
      <c r="CF22" s="450"/>
      <c r="CG22" s="450"/>
      <c r="CH22" s="450"/>
      <c r="CI22" s="450"/>
      <c r="CJ22" s="450"/>
      <c r="CK22" s="450"/>
      <c r="CL22" s="450"/>
      <c r="CM22" s="450"/>
      <c r="CN22" s="450"/>
      <c r="CO22" s="450"/>
      <c r="CP22" s="450"/>
      <c r="CQ22" s="450"/>
      <c r="CR22" s="450"/>
      <c r="CS22" s="451"/>
      <c r="CT22" s="433"/>
      <c r="CU22" s="434"/>
      <c r="CV22" s="434"/>
      <c r="CW22" s="434"/>
      <c r="CX22" s="434"/>
      <c r="CY22" s="434"/>
      <c r="CZ22" s="434"/>
      <c r="DA22" s="435"/>
      <c r="DB22" s="433"/>
      <c r="DC22" s="434"/>
      <c r="DD22" s="434"/>
      <c r="DE22" s="434"/>
      <c r="DF22" s="434"/>
      <c r="DG22" s="434"/>
      <c r="DH22" s="434"/>
      <c r="DI22" s="435"/>
      <c r="DJ22" s="134"/>
      <c r="DK22" s="134"/>
      <c r="DL22" s="134"/>
      <c r="DM22" s="134"/>
      <c r="DN22" s="134"/>
      <c r="DO22" s="134"/>
    </row>
    <row r="23" spans="1:119" ht="18.75" customHeight="1">
      <c r="A23" s="135"/>
      <c r="B23" s="505"/>
      <c r="C23" s="506"/>
      <c r="D23" s="507"/>
      <c r="E23" s="406"/>
      <c r="F23" s="411"/>
      <c r="G23" s="411"/>
      <c r="H23" s="411"/>
      <c r="I23" s="411"/>
      <c r="J23" s="411"/>
      <c r="K23" s="402"/>
      <c r="L23" s="406"/>
      <c r="M23" s="411"/>
      <c r="N23" s="411"/>
      <c r="O23" s="411"/>
      <c r="P23" s="402"/>
      <c r="Q23" s="353"/>
      <c r="R23" s="354"/>
      <c r="S23" s="354"/>
      <c r="T23" s="354"/>
      <c r="U23" s="354"/>
      <c r="V23" s="516"/>
      <c r="W23" s="533"/>
      <c r="X23" s="506"/>
      <c r="Y23" s="507"/>
      <c r="Z23" s="406"/>
      <c r="AA23" s="411"/>
      <c r="AB23" s="411"/>
      <c r="AC23" s="411"/>
      <c r="AD23" s="411"/>
      <c r="AE23" s="411"/>
      <c r="AF23" s="411"/>
      <c r="AG23" s="402"/>
      <c r="AH23" s="406"/>
      <c r="AI23" s="411"/>
      <c r="AJ23" s="411"/>
      <c r="AK23" s="411"/>
      <c r="AL23" s="402"/>
      <c r="AM23" s="529"/>
      <c r="AN23" s="530"/>
      <c r="AO23" s="530"/>
      <c r="AP23" s="530"/>
      <c r="AQ23" s="530"/>
      <c r="AR23" s="531"/>
      <c r="AS23" s="353"/>
      <c r="AT23" s="354"/>
      <c r="AU23" s="354"/>
      <c r="AV23" s="354"/>
      <c r="AW23" s="354"/>
      <c r="AX23" s="355"/>
      <c r="AY23" s="418" t="s">
        <v>133</v>
      </c>
      <c r="AZ23" s="419"/>
      <c r="BA23" s="419"/>
      <c r="BB23" s="419"/>
      <c r="BC23" s="419"/>
      <c r="BD23" s="419"/>
      <c r="BE23" s="419"/>
      <c r="BF23" s="419"/>
      <c r="BG23" s="419"/>
      <c r="BH23" s="419"/>
      <c r="BI23" s="419"/>
      <c r="BJ23" s="419"/>
      <c r="BK23" s="419"/>
      <c r="BL23" s="419"/>
      <c r="BM23" s="420"/>
      <c r="BN23" s="344">
        <v>14156807</v>
      </c>
      <c r="BO23" s="345"/>
      <c r="BP23" s="345"/>
      <c r="BQ23" s="345"/>
      <c r="BR23" s="345"/>
      <c r="BS23" s="345"/>
      <c r="BT23" s="345"/>
      <c r="BU23" s="346"/>
      <c r="BV23" s="344">
        <v>14233748</v>
      </c>
      <c r="BW23" s="345"/>
      <c r="BX23" s="345"/>
      <c r="BY23" s="345"/>
      <c r="BZ23" s="345"/>
      <c r="CA23" s="345"/>
      <c r="CB23" s="345"/>
      <c r="CC23" s="346"/>
      <c r="CD23" s="145"/>
      <c r="CE23" s="450"/>
      <c r="CF23" s="450"/>
      <c r="CG23" s="450"/>
      <c r="CH23" s="450"/>
      <c r="CI23" s="450"/>
      <c r="CJ23" s="450"/>
      <c r="CK23" s="450"/>
      <c r="CL23" s="450"/>
      <c r="CM23" s="450"/>
      <c r="CN23" s="450"/>
      <c r="CO23" s="450"/>
      <c r="CP23" s="450"/>
      <c r="CQ23" s="450"/>
      <c r="CR23" s="450"/>
      <c r="CS23" s="451"/>
      <c r="CT23" s="433"/>
      <c r="CU23" s="434"/>
      <c r="CV23" s="434"/>
      <c r="CW23" s="434"/>
      <c r="CX23" s="434"/>
      <c r="CY23" s="434"/>
      <c r="CZ23" s="434"/>
      <c r="DA23" s="435"/>
      <c r="DB23" s="433"/>
      <c r="DC23" s="434"/>
      <c r="DD23" s="434"/>
      <c r="DE23" s="434"/>
      <c r="DF23" s="434"/>
      <c r="DG23" s="434"/>
      <c r="DH23" s="434"/>
      <c r="DI23" s="435"/>
      <c r="DJ23" s="134"/>
      <c r="DK23" s="134"/>
      <c r="DL23" s="134"/>
      <c r="DM23" s="134"/>
      <c r="DN23" s="134"/>
      <c r="DO23" s="134"/>
    </row>
    <row r="24" spans="1:119" ht="18.75" customHeight="1" thickBot="1">
      <c r="A24" s="135"/>
      <c r="B24" s="505"/>
      <c r="C24" s="506"/>
      <c r="D24" s="507"/>
      <c r="E24" s="496" t="s">
        <v>229</v>
      </c>
      <c r="F24" s="359"/>
      <c r="G24" s="359"/>
      <c r="H24" s="359"/>
      <c r="I24" s="359"/>
      <c r="J24" s="359"/>
      <c r="K24" s="360"/>
      <c r="L24" s="442">
        <v>1</v>
      </c>
      <c r="M24" s="443"/>
      <c r="N24" s="443"/>
      <c r="O24" s="443"/>
      <c r="P24" s="444"/>
      <c r="Q24" s="442">
        <v>6250</v>
      </c>
      <c r="R24" s="443"/>
      <c r="S24" s="443"/>
      <c r="T24" s="443"/>
      <c r="U24" s="443"/>
      <c r="V24" s="444"/>
      <c r="W24" s="533"/>
      <c r="X24" s="506"/>
      <c r="Y24" s="507"/>
      <c r="Z24" s="496" t="s">
        <v>230</v>
      </c>
      <c r="AA24" s="359"/>
      <c r="AB24" s="359"/>
      <c r="AC24" s="359"/>
      <c r="AD24" s="359"/>
      <c r="AE24" s="359"/>
      <c r="AF24" s="359"/>
      <c r="AG24" s="360"/>
      <c r="AH24" s="442">
        <v>283</v>
      </c>
      <c r="AI24" s="443"/>
      <c r="AJ24" s="443"/>
      <c r="AK24" s="443"/>
      <c r="AL24" s="444"/>
      <c r="AM24" s="442">
        <v>874470</v>
      </c>
      <c r="AN24" s="443"/>
      <c r="AO24" s="443"/>
      <c r="AP24" s="443"/>
      <c r="AQ24" s="443"/>
      <c r="AR24" s="444"/>
      <c r="AS24" s="442">
        <v>3090</v>
      </c>
      <c r="AT24" s="443"/>
      <c r="AU24" s="443"/>
      <c r="AV24" s="443"/>
      <c r="AW24" s="443"/>
      <c r="AX24" s="449"/>
      <c r="AY24" s="521" t="s">
        <v>231</v>
      </c>
      <c r="AZ24" s="522"/>
      <c r="BA24" s="522"/>
      <c r="BB24" s="522"/>
      <c r="BC24" s="522"/>
      <c r="BD24" s="522"/>
      <c r="BE24" s="522"/>
      <c r="BF24" s="522"/>
      <c r="BG24" s="522"/>
      <c r="BH24" s="522"/>
      <c r="BI24" s="522"/>
      <c r="BJ24" s="522"/>
      <c r="BK24" s="522"/>
      <c r="BL24" s="522"/>
      <c r="BM24" s="523"/>
      <c r="BN24" s="344">
        <v>11555214</v>
      </c>
      <c r="BO24" s="345"/>
      <c r="BP24" s="345"/>
      <c r="BQ24" s="345"/>
      <c r="BR24" s="345"/>
      <c r="BS24" s="345"/>
      <c r="BT24" s="345"/>
      <c r="BU24" s="346"/>
      <c r="BV24" s="344">
        <v>11485931</v>
      </c>
      <c r="BW24" s="345"/>
      <c r="BX24" s="345"/>
      <c r="BY24" s="345"/>
      <c r="BZ24" s="345"/>
      <c r="CA24" s="345"/>
      <c r="CB24" s="345"/>
      <c r="CC24" s="346"/>
      <c r="CD24" s="145"/>
      <c r="CE24" s="450"/>
      <c r="CF24" s="450"/>
      <c r="CG24" s="450"/>
      <c r="CH24" s="450"/>
      <c r="CI24" s="450"/>
      <c r="CJ24" s="450"/>
      <c r="CK24" s="450"/>
      <c r="CL24" s="450"/>
      <c r="CM24" s="450"/>
      <c r="CN24" s="450"/>
      <c r="CO24" s="450"/>
      <c r="CP24" s="450"/>
      <c r="CQ24" s="450"/>
      <c r="CR24" s="450"/>
      <c r="CS24" s="451"/>
      <c r="CT24" s="433"/>
      <c r="CU24" s="434"/>
      <c r="CV24" s="434"/>
      <c r="CW24" s="434"/>
      <c r="CX24" s="434"/>
      <c r="CY24" s="434"/>
      <c r="CZ24" s="434"/>
      <c r="DA24" s="435"/>
      <c r="DB24" s="433"/>
      <c r="DC24" s="434"/>
      <c r="DD24" s="434"/>
      <c r="DE24" s="434"/>
      <c r="DF24" s="434"/>
      <c r="DG24" s="434"/>
      <c r="DH24" s="434"/>
      <c r="DI24" s="435"/>
      <c r="DJ24" s="134"/>
      <c r="DK24" s="134"/>
      <c r="DL24" s="134"/>
      <c r="DM24" s="134"/>
      <c r="DN24" s="134"/>
      <c r="DO24" s="134"/>
    </row>
    <row r="25" spans="1:119" s="134" customFormat="1" ht="18.75" customHeight="1">
      <c r="A25" s="135"/>
      <c r="B25" s="505"/>
      <c r="C25" s="506"/>
      <c r="D25" s="507"/>
      <c r="E25" s="496" t="s">
        <v>232</v>
      </c>
      <c r="F25" s="359"/>
      <c r="G25" s="359"/>
      <c r="H25" s="359"/>
      <c r="I25" s="359"/>
      <c r="J25" s="359"/>
      <c r="K25" s="360"/>
      <c r="L25" s="442">
        <v>1</v>
      </c>
      <c r="M25" s="443"/>
      <c r="N25" s="443"/>
      <c r="O25" s="443"/>
      <c r="P25" s="444"/>
      <c r="Q25" s="442">
        <v>6900</v>
      </c>
      <c r="R25" s="443"/>
      <c r="S25" s="443"/>
      <c r="T25" s="443"/>
      <c r="U25" s="443"/>
      <c r="V25" s="444"/>
      <c r="W25" s="533"/>
      <c r="X25" s="506"/>
      <c r="Y25" s="507"/>
      <c r="Z25" s="496" t="s">
        <v>233</v>
      </c>
      <c r="AA25" s="359"/>
      <c r="AB25" s="359"/>
      <c r="AC25" s="359"/>
      <c r="AD25" s="359"/>
      <c r="AE25" s="359"/>
      <c r="AF25" s="359"/>
      <c r="AG25" s="360"/>
      <c r="AH25" s="442" t="s">
        <v>234</v>
      </c>
      <c r="AI25" s="443"/>
      <c r="AJ25" s="443"/>
      <c r="AK25" s="443"/>
      <c r="AL25" s="444"/>
      <c r="AM25" s="442" t="s">
        <v>234</v>
      </c>
      <c r="AN25" s="443"/>
      <c r="AO25" s="443"/>
      <c r="AP25" s="443"/>
      <c r="AQ25" s="443"/>
      <c r="AR25" s="444"/>
      <c r="AS25" s="442" t="s">
        <v>234</v>
      </c>
      <c r="AT25" s="443"/>
      <c r="AU25" s="443"/>
      <c r="AV25" s="443"/>
      <c r="AW25" s="443"/>
      <c r="AX25" s="449"/>
      <c r="AY25" s="418" t="s">
        <v>235</v>
      </c>
      <c r="AZ25" s="419"/>
      <c r="BA25" s="419"/>
      <c r="BB25" s="419"/>
      <c r="BC25" s="419"/>
      <c r="BD25" s="419"/>
      <c r="BE25" s="419"/>
      <c r="BF25" s="419"/>
      <c r="BG25" s="419"/>
      <c r="BH25" s="419"/>
      <c r="BI25" s="419"/>
      <c r="BJ25" s="419"/>
      <c r="BK25" s="419"/>
      <c r="BL25" s="419"/>
      <c r="BM25" s="420"/>
      <c r="BN25" s="347">
        <v>10248698</v>
      </c>
      <c r="BO25" s="348"/>
      <c r="BP25" s="348"/>
      <c r="BQ25" s="348"/>
      <c r="BR25" s="348"/>
      <c r="BS25" s="348"/>
      <c r="BT25" s="348"/>
      <c r="BU25" s="349"/>
      <c r="BV25" s="347">
        <v>196857</v>
      </c>
      <c r="BW25" s="348"/>
      <c r="BX25" s="348"/>
      <c r="BY25" s="348"/>
      <c r="BZ25" s="348"/>
      <c r="CA25" s="348"/>
      <c r="CB25" s="348"/>
      <c r="CC25" s="349"/>
      <c r="CD25" s="145"/>
      <c r="CE25" s="450"/>
      <c r="CF25" s="450"/>
      <c r="CG25" s="450"/>
      <c r="CH25" s="450"/>
      <c r="CI25" s="450"/>
      <c r="CJ25" s="450"/>
      <c r="CK25" s="450"/>
      <c r="CL25" s="450"/>
      <c r="CM25" s="450"/>
      <c r="CN25" s="450"/>
      <c r="CO25" s="450"/>
      <c r="CP25" s="450"/>
      <c r="CQ25" s="450"/>
      <c r="CR25" s="450"/>
      <c r="CS25" s="451"/>
      <c r="CT25" s="433"/>
      <c r="CU25" s="434"/>
      <c r="CV25" s="434"/>
      <c r="CW25" s="434"/>
      <c r="CX25" s="434"/>
      <c r="CY25" s="434"/>
      <c r="CZ25" s="434"/>
      <c r="DA25" s="435"/>
      <c r="DB25" s="433"/>
      <c r="DC25" s="434"/>
      <c r="DD25" s="434"/>
      <c r="DE25" s="434"/>
      <c r="DF25" s="434"/>
      <c r="DG25" s="434"/>
      <c r="DH25" s="434"/>
      <c r="DI25" s="435"/>
    </row>
    <row r="26" spans="1:119" s="134" customFormat="1" ht="18.75" customHeight="1">
      <c r="A26" s="135"/>
      <c r="B26" s="505"/>
      <c r="C26" s="506"/>
      <c r="D26" s="507"/>
      <c r="E26" s="496" t="s">
        <v>236</v>
      </c>
      <c r="F26" s="359"/>
      <c r="G26" s="359"/>
      <c r="H26" s="359"/>
      <c r="I26" s="359"/>
      <c r="J26" s="359"/>
      <c r="K26" s="360"/>
      <c r="L26" s="442">
        <v>1</v>
      </c>
      <c r="M26" s="443"/>
      <c r="N26" s="443"/>
      <c r="O26" s="443"/>
      <c r="P26" s="444"/>
      <c r="Q26" s="442">
        <v>5900</v>
      </c>
      <c r="R26" s="443"/>
      <c r="S26" s="443"/>
      <c r="T26" s="443"/>
      <c r="U26" s="443"/>
      <c r="V26" s="444"/>
      <c r="W26" s="533"/>
      <c r="X26" s="506"/>
      <c r="Y26" s="507"/>
      <c r="Z26" s="496" t="s">
        <v>237</v>
      </c>
      <c r="AA26" s="497"/>
      <c r="AB26" s="497"/>
      <c r="AC26" s="497"/>
      <c r="AD26" s="497"/>
      <c r="AE26" s="497"/>
      <c r="AF26" s="497"/>
      <c r="AG26" s="498"/>
      <c r="AH26" s="442">
        <v>26</v>
      </c>
      <c r="AI26" s="443"/>
      <c r="AJ26" s="443"/>
      <c r="AK26" s="443"/>
      <c r="AL26" s="444"/>
      <c r="AM26" s="442">
        <v>84734</v>
      </c>
      <c r="AN26" s="443"/>
      <c r="AO26" s="443"/>
      <c r="AP26" s="443"/>
      <c r="AQ26" s="443"/>
      <c r="AR26" s="444"/>
      <c r="AS26" s="442">
        <v>3259</v>
      </c>
      <c r="AT26" s="443"/>
      <c r="AU26" s="443"/>
      <c r="AV26" s="443"/>
      <c r="AW26" s="443"/>
      <c r="AX26" s="449"/>
      <c r="AY26" s="373" t="s">
        <v>134</v>
      </c>
      <c r="AZ26" s="374"/>
      <c r="BA26" s="374"/>
      <c r="BB26" s="374"/>
      <c r="BC26" s="374"/>
      <c r="BD26" s="374"/>
      <c r="BE26" s="374"/>
      <c r="BF26" s="374"/>
      <c r="BG26" s="374"/>
      <c r="BH26" s="374"/>
      <c r="BI26" s="374"/>
      <c r="BJ26" s="374"/>
      <c r="BK26" s="374"/>
      <c r="BL26" s="374"/>
      <c r="BM26" s="375"/>
      <c r="BN26" s="344" t="s">
        <v>196</v>
      </c>
      <c r="BO26" s="345"/>
      <c r="BP26" s="345"/>
      <c r="BQ26" s="345"/>
      <c r="BR26" s="345"/>
      <c r="BS26" s="345"/>
      <c r="BT26" s="345"/>
      <c r="BU26" s="346"/>
      <c r="BV26" s="344" t="s">
        <v>196</v>
      </c>
      <c r="BW26" s="345"/>
      <c r="BX26" s="345"/>
      <c r="BY26" s="345"/>
      <c r="BZ26" s="345"/>
      <c r="CA26" s="345"/>
      <c r="CB26" s="345"/>
      <c r="CC26" s="346"/>
      <c r="CD26" s="145"/>
      <c r="CE26" s="450"/>
      <c r="CF26" s="450"/>
      <c r="CG26" s="450"/>
      <c r="CH26" s="450"/>
      <c r="CI26" s="450"/>
      <c r="CJ26" s="450"/>
      <c r="CK26" s="450"/>
      <c r="CL26" s="450"/>
      <c r="CM26" s="450"/>
      <c r="CN26" s="450"/>
      <c r="CO26" s="450"/>
      <c r="CP26" s="450"/>
      <c r="CQ26" s="450"/>
      <c r="CR26" s="450"/>
      <c r="CS26" s="451"/>
      <c r="CT26" s="433"/>
      <c r="CU26" s="434"/>
      <c r="CV26" s="434"/>
      <c r="CW26" s="434"/>
      <c r="CX26" s="434"/>
      <c r="CY26" s="434"/>
      <c r="CZ26" s="434"/>
      <c r="DA26" s="435"/>
      <c r="DB26" s="433"/>
      <c r="DC26" s="434"/>
      <c r="DD26" s="434"/>
      <c r="DE26" s="434"/>
      <c r="DF26" s="434"/>
      <c r="DG26" s="434"/>
      <c r="DH26" s="434"/>
      <c r="DI26" s="435"/>
    </row>
    <row r="27" spans="1:119" ht="18.75" customHeight="1" thickBot="1">
      <c r="A27" s="135"/>
      <c r="B27" s="505"/>
      <c r="C27" s="506"/>
      <c r="D27" s="507"/>
      <c r="E27" s="496" t="s">
        <v>238</v>
      </c>
      <c r="F27" s="359"/>
      <c r="G27" s="359"/>
      <c r="H27" s="359"/>
      <c r="I27" s="359"/>
      <c r="J27" s="359"/>
      <c r="K27" s="360"/>
      <c r="L27" s="442">
        <v>1</v>
      </c>
      <c r="M27" s="443"/>
      <c r="N27" s="443"/>
      <c r="O27" s="443"/>
      <c r="P27" s="444"/>
      <c r="Q27" s="442">
        <v>4270</v>
      </c>
      <c r="R27" s="443"/>
      <c r="S27" s="443"/>
      <c r="T27" s="443"/>
      <c r="U27" s="443"/>
      <c r="V27" s="444"/>
      <c r="W27" s="533"/>
      <c r="X27" s="506"/>
      <c r="Y27" s="507"/>
      <c r="Z27" s="496" t="s">
        <v>239</v>
      </c>
      <c r="AA27" s="359"/>
      <c r="AB27" s="359"/>
      <c r="AC27" s="359"/>
      <c r="AD27" s="359"/>
      <c r="AE27" s="359"/>
      <c r="AF27" s="359"/>
      <c r="AG27" s="360"/>
      <c r="AH27" s="442" t="s">
        <v>240</v>
      </c>
      <c r="AI27" s="443"/>
      <c r="AJ27" s="443"/>
      <c r="AK27" s="443"/>
      <c r="AL27" s="444"/>
      <c r="AM27" s="442" t="s">
        <v>240</v>
      </c>
      <c r="AN27" s="443"/>
      <c r="AO27" s="443"/>
      <c r="AP27" s="443"/>
      <c r="AQ27" s="443"/>
      <c r="AR27" s="444"/>
      <c r="AS27" s="442" t="s">
        <v>240</v>
      </c>
      <c r="AT27" s="443"/>
      <c r="AU27" s="443"/>
      <c r="AV27" s="443"/>
      <c r="AW27" s="443"/>
      <c r="AX27" s="449"/>
      <c r="AY27" s="518" t="s">
        <v>241</v>
      </c>
      <c r="AZ27" s="519"/>
      <c r="BA27" s="519"/>
      <c r="BB27" s="519"/>
      <c r="BC27" s="519"/>
      <c r="BD27" s="519"/>
      <c r="BE27" s="519"/>
      <c r="BF27" s="519"/>
      <c r="BG27" s="519"/>
      <c r="BH27" s="519"/>
      <c r="BI27" s="519"/>
      <c r="BJ27" s="519"/>
      <c r="BK27" s="519"/>
      <c r="BL27" s="519"/>
      <c r="BM27" s="520"/>
      <c r="BN27" s="524">
        <v>601756</v>
      </c>
      <c r="BO27" s="525"/>
      <c r="BP27" s="525"/>
      <c r="BQ27" s="525"/>
      <c r="BR27" s="525"/>
      <c r="BS27" s="525"/>
      <c r="BT27" s="525"/>
      <c r="BU27" s="526"/>
      <c r="BV27" s="524">
        <v>601756</v>
      </c>
      <c r="BW27" s="525"/>
      <c r="BX27" s="525"/>
      <c r="BY27" s="525"/>
      <c r="BZ27" s="525"/>
      <c r="CA27" s="525"/>
      <c r="CB27" s="525"/>
      <c r="CC27" s="526"/>
      <c r="CD27" s="139"/>
      <c r="CE27" s="450"/>
      <c r="CF27" s="450"/>
      <c r="CG27" s="450"/>
      <c r="CH27" s="450"/>
      <c r="CI27" s="450"/>
      <c r="CJ27" s="450"/>
      <c r="CK27" s="450"/>
      <c r="CL27" s="450"/>
      <c r="CM27" s="450"/>
      <c r="CN27" s="450"/>
      <c r="CO27" s="450"/>
      <c r="CP27" s="450"/>
      <c r="CQ27" s="450"/>
      <c r="CR27" s="450"/>
      <c r="CS27" s="451"/>
      <c r="CT27" s="433"/>
      <c r="CU27" s="434"/>
      <c r="CV27" s="434"/>
      <c r="CW27" s="434"/>
      <c r="CX27" s="434"/>
      <c r="CY27" s="434"/>
      <c r="CZ27" s="434"/>
      <c r="DA27" s="435"/>
      <c r="DB27" s="433"/>
      <c r="DC27" s="434"/>
      <c r="DD27" s="434"/>
      <c r="DE27" s="434"/>
      <c r="DF27" s="434"/>
      <c r="DG27" s="434"/>
      <c r="DH27" s="434"/>
      <c r="DI27" s="435"/>
      <c r="DJ27" s="134"/>
      <c r="DK27" s="134"/>
      <c r="DL27" s="134"/>
      <c r="DM27" s="134"/>
      <c r="DN27" s="134"/>
      <c r="DO27" s="134"/>
    </row>
    <row r="28" spans="1:119" ht="18.75" customHeight="1">
      <c r="A28" s="135"/>
      <c r="B28" s="505"/>
      <c r="C28" s="506"/>
      <c r="D28" s="507"/>
      <c r="E28" s="496" t="s">
        <v>242</v>
      </c>
      <c r="F28" s="359"/>
      <c r="G28" s="359"/>
      <c r="H28" s="359"/>
      <c r="I28" s="359"/>
      <c r="J28" s="359"/>
      <c r="K28" s="360"/>
      <c r="L28" s="442">
        <v>1</v>
      </c>
      <c r="M28" s="443"/>
      <c r="N28" s="443"/>
      <c r="O28" s="443"/>
      <c r="P28" s="444"/>
      <c r="Q28" s="442">
        <v>3540</v>
      </c>
      <c r="R28" s="443"/>
      <c r="S28" s="443"/>
      <c r="T28" s="443"/>
      <c r="U28" s="443"/>
      <c r="V28" s="444"/>
      <c r="W28" s="533"/>
      <c r="X28" s="506"/>
      <c r="Y28" s="507"/>
      <c r="Z28" s="496" t="s">
        <v>243</v>
      </c>
      <c r="AA28" s="359"/>
      <c r="AB28" s="359"/>
      <c r="AC28" s="359"/>
      <c r="AD28" s="359"/>
      <c r="AE28" s="359"/>
      <c r="AF28" s="359"/>
      <c r="AG28" s="360"/>
      <c r="AH28" s="442">
        <v>6</v>
      </c>
      <c r="AI28" s="443"/>
      <c r="AJ28" s="443"/>
      <c r="AK28" s="443"/>
      <c r="AL28" s="444"/>
      <c r="AM28" s="442">
        <v>12096</v>
      </c>
      <c r="AN28" s="443"/>
      <c r="AO28" s="443"/>
      <c r="AP28" s="443"/>
      <c r="AQ28" s="443"/>
      <c r="AR28" s="444"/>
      <c r="AS28" s="442">
        <v>2016</v>
      </c>
      <c r="AT28" s="443"/>
      <c r="AU28" s="443"/>
      <c r="AV28" s="443"/>
      <c r="AW28" s="443"/>
      <c r="AX28" s="449"/>
      <c r="AY28" s="538" t="s">
        <v>244</v>
      </c>
      <c r="AZ28" s="539"/>
      <c r="BA28" s="539"/>
      <c r="BB28" s="540"/>
      <c r="BC28" s="418" t="s">
        <v>245</v>
      </c>
      <c r="BD28" s="419"/>
      <c r="BE28" s="419"/>
      <c r="BF28" s="419"/>
      <c r="BG28" s="419"/>
      <c r="BH28" s="419"/>
      <c r="BI28" s="419"/>
      <c r="BJ28" s="419"/>
      <c r="BK28" s="419"/>
      <c r="BL28" s="419"/>
      <c r="BM28" s="420"/>
      <c r="BN28" s="347">
        <v>2159967</v>
      </c>
      <c r="BO28" s="348"/>
      <c r="BP28" s="348"/>
      <c r="BQ28" s="348"/>
      <c r="BR28" s="348"/>
      <c r="BS28" s="348"/>
      <c r="BT28" s="348"/>
      <c r="BU28" s="349"/>
      <c r="BV28" s="347">
        <v>2158120</v>
      </c>
      <c r="BW28" s="348"/>
      <c r="BX28" s="348"/>
      <c r="BY28" s="348"/>
      <c r="BZ28" s="348"/>
      <c r="CA28" s="348"/>
      <c r="CB28" s="348"/>
      <c r="CC28" s="349"/>
      <c r="CD28" s="145"/>
      <c r="CE28" s="450"/>
      <c r="CF28" s="450"/>
      <c r="CG28" s="450"/>
      <c r="CH28" s="450"/>
      <c r="CI28" s="450"/>
      <c r="CJ28" s="450"/>
      <c r="CK28" s="450"/>
      <c r="CL28" s="450"/>
      <c r="CM28" s="450"/>
      <c r="CN28" s="450"/>
      <c r="CO28" s="450"/>
      <c r="CP28" s="450"/>
      <c r="CQ28" s="450"/>
      <c r="CR28" s="450"/>
      <c r="CS28" s="451"/>
      <c r="CT28" s="433"/>
      <c r="CU28" s="434"/>
      <c r="CV28" s="434"/>
      <c r="CW28" s="434"/>
      <c r="CX28" s="434"/>
      <c r="CY28" s="434"/>
      <c r="CZ28" s="434"/>
      <c r="DA28" s="435"/>
      <c r="DB28" s="433"/>
      <c r="DC28" s="434"/>
      <c r="DD28" s="434"/>
      <c r="DE28" s="434"/>
      <c r="DF28" s="434"/>
      <c r="DG28" s="434"/>
      <c r="DH28" s="434"/>
      <c r="DI28" s="435"/>
      <c r="DJ28" s="134"/>
      <c r="DK28" s="134"/>
      <c r="DL28" s="134"/>
      <c r="DM28" s="134"/>
      <c r="DN28" s="134"/>
      <c r="DO28" s="134"/>
    </row>
    <row r="29" spans="1:119" ht="18.75" customHeight="1">
      <c r="A29" s="135"/>
      <c r="B29" s="505"/>
      <c r="C29" s="506"/>
      <c r="D29" s="507"/>
      <c r="E29" s="496" t="s">
        <v>246</v>
      </c>
      <c r="F29" s="359"/>
      <c r="G29" s="359"/>
      <c r="H29" s="359"/>
      <c r="I29" s="359"/>
      <c r="J29" s="359"/>
      <c r="K29" s="360"/>
      <c r="L29" s="442">
        <v>19</v>
      </c>
      <c r="M29" s="443"/>
      <c r="N29" s="443"/>
      <c r="O29" s="443"/>
      <c r="P29" s="444"/>
      <c r="Q29" s="442">
        <v>3330</v>
      </c>
      <c r="R29" s="443"/>
      <c r="S29" s="443"/>
      <c r="T29" s="443"/>
      <c r="U29" s="443"/>
      <c r="V29" s="444"/>
      <c r="W29" s="533"/>
      <c r="X29" s="506"/>
      <c r="Y29" s="507"/>
      <c r="Z29" s="496" t="s">
        <v>247</v>
      </c>
      <c r="AA29" s="359"/>
      <c r="AB29" s="359"/>
      <c r="AC29" s="359"/>
      <c r="AD29" s="359"/>
      <c r="AE29" s="359"/>
      <c r="AF29" s="359"/>
      <c r="AG29" s="360"/>
      <c r="AH29" s="442">
        <v>289</v>
      </c>
      <c r="AI29" s="443"/>
      <c r="AJ29" s="443"/>
      <c r="AK29" s="443"/>
      <c r="AL29" s="444"/>
      <c r="AM29" s="442">
        <v>886566</v>
      </c>
      <c r="AN29" s="443"/>
      <c r="AO29" s="443"/>
      <c r="AP29" s="443"/>
      <c r="AQ29" s="443"/>
      <c r="AR29" s="444"/>
      <c r="AS29" s="442">
        <v>3068</v>
      </c>
      <c r="AT29" s="443"/>
      <c r="AU29" s="443"/>
      <c r="AV29" s="443"/>
      <c r="AW29" s="443"/>
      <c r="AX29" s="449"/>
      <c r="AY29" s="541"/>
      <c r="AZ29" s="542"/>
      <c r="BA29" s="542"/>
      <c r="BB29" s="543"/>
      <c r="BC29" s="421" t="s">
        <v>248</v>
      </c>
      <c r="BD29" s="422"/>
      <c r="BE29" s="422"/>
      <c r="BF29" s="422"/>
      <c r="BG29" s="422"/>
      <c r="BH29" s="422"/>
      <c r="BI29" s="422"/>
      <c r="BJ29" s="422"/>
      <c r="BK29" s="422"/>
      <c r="BL29" s="422"/>
      <c r="BM29" s="423"/>
      <c r="BN29" s="344">
        <v>1625315</v>
      </c>
      <c r="BO29" s="345"/>
      <c r="BP29" s="345"/>
      <c r="BQ29" s="345"/>
      <c r="BR29" s="345"/>
      <c r="BS29" s="345"/>
      <c r="BT29" s="345"/>
      <c r="BU29" s="346"/>
      <c r="BV29" s="344">
        <v>1688759</v>
      </c>
      <c r="BW29" s="345"/>
      <c r="BX29" s="345"/>
      <c r="BY29" s="345"/>
      <c r="BZ29" s="345"/>
      <c r="CA29" s="345"/>
      <c r="CB29" s="345"/>
      <c r="CC29" s="346"/>
      <c r="CD29" s="139"/>
      <c r="CE29" s="450"/>
      <c r="CF29" s="450"/>
      <c r="CG29" s="450"/>
      <c r="CH29" s="450"/>
      <c r="CI29" s="450"/>
      <c r="CJ29" s="450"/>
      <c r="CK29" s="450"/>
      <c r="CL29" s="450"/>
      <c r="CM29" s="450"/>
      <c r="CN29" s="450"/>
      <c r="CO29" s="450"/>
      <c r="CP29" s="450"/>
      <c r="CQ29" s="450"/>
      <c r="CR29" s="450"/>
      <c r="CS29" s="451"/>
      <c r="CT29" s="433"/>
      <c r="CU29" s="434"/>
      <c r="CV29" s="434"/>
      <c r="CW29" s="434"/>
      <c r="CX29" s="434"/>
      <c r="CY29" s="434"/>
      <c r="CZ29" s="434"/>
      <c r="DA29" s="435"/>
      <c r="DB29" s="433"/>
      <c r="DC29" s="434"/>
      <c r="DD29" s="434"/>
      <c r="DE29" s="434"/>
      <c r="DF29" s="434"/>
      <c r="DG29" s="434"/>
      <c r="DH29" s="434"/>
      <c r="DI29" s="435"/>
      <c r="DJ29" s="134"/>
      <c r="DK29" s="134"/>
      <c r="DL29" s="134"/>
      <c r="DM29" s="134"/>
      <c r="DN29" s="134"/>
      <c r="DO29" s="134"/>
    </row>
    <row r="30" spans="1:119" ht="18.75" customHeight="1" thickBot="1">
      <c r="A30" s="135"/>
      <c r="B30" s="508"/>
      <c r="C30" s="509"/>
      <c r="D30" s="510"/>
      <c r="E30" s="491"/>
      <c r="F30" s="456"/>
      <c r="G30" s="456"/>
      <c r="H30" s="456"/>
      <c r="I30" s="456"/>
      <c r="J30" s="456"/>
      <c r="K30" s="457"/>
      <c r="L30" s="535"/>
      <c r="M30" s="536"/>
      <c r="N30" s="536"/>
      <c r="O30" s="536"/>
      <c r="P30" s="537"/>
      <c r="Q30" s="535"/>
      <c r="R30" s="536"/>
      <c r="S30" s="536"/>
      <c r="T30" s="536"/>
      <c r="U30" s="536"/>
      <c r="V30" s="537"/>
      <c r="W30" s="534"/>
      <c r="X30" s="509"/>
      <c r="Y30" s="510"/>
      <c r="Z30" s="512" t="s">
        <v>249</v>
      </c>
      <c r="AA30" s="513"/>
      <c r="AB30" s="513"/>
      <c r="AC30" s="513"/>
      <c r="AD30" s="513"/>
      <c r="AE30" s="513"/>
      <c r="AF30" s="513"/>
      <c r="AG30" s="514"/>
      <c r="AH30" s="467" t="s">
        <v>250</v>
      </c>
      <c r="AI30" s="468"/>
      <c r="AJ30" s="468"/>
      <c r="AK30" s="468"/>
      <c r="AL30" s="468"/>
      <c r="AM30" s="468"/>
      <c r="AN30" s="468"/>
      <c r="AO30" s="468"/>
      <c r="AP30" s="468"/>
      <c r="AQ30" s="468"/>
      <c r="AR30" s="468"/>
      <c r="AS30" s="468"/>
      <c r="AT30" s="468"/>
      <c r="AU30" s="468"/>
      <c r="AV30" s="468"/>
      <c r="AW30" s="468"/>
      <c r="AX30" s="473"/>
      <c r="AY30" s="544"/>
      <c r="AZ30" s="545"/>
      <c r="BA30" s="545"/>
      <c r="BB30" s="546"/>
      <c r="BC30" s="521" t="s">
        <v>251</v>
      </c>
      <c r="BD30" s="522"/>
      <c r="BE30" s="522"/>
      <c r="BF30" s="522"/>
      <c r="BG30" s="522"/>
      <c r="BH30" s="522"/>
      <c r="BI30" s="522"/>
      <c r="BJ30" s="522"/>
      <c r="BK30" s="522"/>
      <c r="BL30" s="522"/>
      <c r="BM30" s="523"/>
      <c r="BN30" s="524">
        <v>6144371</v>
      </c>
      <c r="BO30" s="525"/>
      <c r="BP30" s="525"/>
      <c r="BQ30" s="525"/>
      <c r="BR30" s="525"/>
      <c r="BS30" s="525"/>
      <c r="BT30" s="525"/>
      <c r="BU30" s="526"/>
      <c r="BV30" s="524">
        <v>6023692</v>
      </c>
      <c r="BW30" s="525"/>
      <c r="BX30" s="525"/>
      <c r="BY30" s="525"/>
      <c r="BZ30" s="525"/>
      <c r="CA30" s="525"/>
      <c r="CB30" s="525"/>
      <c r="CC30" s="52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392" t="s">
        <v>258</v>
      </c>
      <c r="D33" s="392"/>
      <c r="E33" s="385" t="s">
        <v>259</v>
      </c>
      <c r="F33" s="385"/>
      <c r="G33" s="385"/>
      <c r="H33" s="385"/>
      <c r="I33" s="385"/>
      <c r="J33" s="385"/>
      <c r="K33" s="385"/>
      <c r="L33" s="385"/>
      <c r="M33" s="385"/>
      <c r="N33" s="385"/>
      <c r="O33" s="385"/>
      <c r="P33" s="385"/>
      <c r="Q33" s="385"/>
      <c r="R33" s="385"/>
      <c r="S33" s="385"/>
      <c r="T33" s="140"/>
      <c r="U33" s="392" t="s">
        <v>258</v>
      </c>
      <c r="V33" s="392"/>
      <c r="W33" s="385" t="s">
        <v>259</v>
      </c>
      <c r="X33" s="385"/>
      <c r="Y33" s="385"/>
      <c r="Z33" s="385"/>
      <c r="AA33" s="385"/>
      <c r="AB33" s="385"/>
      <c r="AC33" s="385"/>
      <c r="AD33" s="385"/>
      <c r="AE33" s="385"/>
      <c r="AF33" s="385"/>
      <c r="AG33" s="385"/>
      <c r="AH33" s="385"/>
      <c r="AI33" s="385"/>
      <c r="AJ33" s="385"/>
      <c r="AK33" s="385"/>
      <c r="AL33" s="140"/>
      <c r="AM33" s="392" t="s">
        <v>258</v>
      </c>
      <c r="AN33" s="392"/>
      <c r="AO33" s="385" t="s">
        <v>259</v>
      </c>
      <c r="AP33" s="385"/>
      <c r="AQ33" s="385"/>
      <c r="AR33" s="385"/>
      <c r="AS33" s="385"/>
      <c r="AT33" s="385"/>
      <c r="AU33" s="385"/>
      <c r="AV33" s="385"/>
      <c r="AW33" s="385"/>
      <c r="AX33" s="385"/>
      <c r="AY33" s="385"/>
      <c r="AZ33" s="385"/>
      <c r="BA33" s="385"/>
      <c r="BB33" s="385"/>
      <c r="BC33" s="385"/>
      <c r="BD33" s="146"/>
      <c r="BE33" s="385" t="s">
        <v>260</v>
      </c>
      <c r="BF33" s="385"/>
      <c r="BG33" s="385" t="s">
        <v>261</v>
      </c>
      <c r="BH33" s="385"/>
      <c r="BI33" s="385"/>
      <c r="BJ33" s="385"/>
      <c r="BK33" s="385"/>
      <c r="BL33" s="385"/>
      <c r="BM33" s="385"/>
      <c r="BN33" s="385"/>
      <c r="BO33" s="385"/>
      <c r="BP33" s="385"/>
      <c r="BQ33" s="385"/>
      <c r="BR33" s="385"/>
      <c r="BS33" s="385"/>
      <c r="BT33" s="385"/>
      <c r="BU33" s="385"/>
      <c r="BV33" s="146"/>
      <c r="BW33" s="392" t="s">
        <v>260</v>
      </c>
      <c r="BX33" s="392"/>
      <c r="BY33" s="385" t="s">
        <v>262</v>
      </c>
      <c r="BZ33" s="385"/>
      <c r="CA33" s="385"/>
      <c r="CB33" s="385"/>
      <c r="CC33" s="385"/>
      <c r="CD33" s="385"/>
      <c r="CE33" s="385"/>
      <c r="CF33" s="385"/>
      <c r="CG33" s="385"/>
      <c r="CH33" s="385"/>
      <c r="CI33" s="385"/>
      <c r="CJ33" s="385"/>
      <c r="CK33" s="385"/>
      <c r="CL33" s="385"/>
      <c r="CM33" s="385"/>
      <c r="CN33" s="140"/>
      <c r="CO33" s="392" t="s">
        <v>263</v>
      </c>
      <c r="CP33" s="392"/>
      <c r="CQ33" s="385" t="s">
        <v>264</v>
      </c>
      <c r="CR33" s="385"/>
      <c r="CS33" s="385"/>
      <c r="CT33" s="385"/>
      <c r="CU33" s="385"/>
      <c r="CV33" s="385"/>
      <c r="CW33" s="385"/>
      <c r="CX33" s="385"/>
      <c r="CY33" s="385"/>
      <c r="CZ33" s="385"/>
      <c r="DA33" s="385"/>
      <c r="DB33" s="385"/>
      <c r="DC33" s="385"/>
      <c r="DD33" s="385"/>
      <c r="DE33" s="385"/>
      <c r="DF33" s="140"/>
      <c r="DG33" s="385" t="s">
        <v>265</v>
      </c>
      <c r="DH33" s="385"/>
      <c r="DI33" s="141"/>
      <c r="DJ33" s="134"/>
      <c r="DK33" s="134"/>
      <c r="DL33" s="134"/>
      <c r="DM33" s="134"/>
      <c r="DN33" s="134"/>
      <c r="DO33" s="134"/>
    </row>
    <row r="34" spans="1:119" ht="32.25" customHeight="1">
      <c r="A34" s="135"/>
      <c r="B34" s="164"/>
      <c r="C34" s="547">
        <f>IF(E34="","",1)</f>
        <v>1</v>
      </c>
      <c r="D34" s="547"/>
      <c r="E34" s="548" t="str">
        <f>IF('各会計、関係団体の財政状況及び健全化判断比率'!B7="","",'各会計、関係団体の財政状況及び健全化判断比率'!B7)</f>
        <v>一般会計</v>
      </c>
      <c r="F34" s="548"/>
      <c r="G34" s="548"/>
      <c r="H34" s="548"/>
      <c r="I34" s="548"/>
      <c r="J34" s="548"/>
      <c r="K34" s="548"/>
      <c r="L34" s="548"/>
      <c r="M34" s="548"/>
      <c r="N34" s="548"/>
      <c r="O34" s="548"/>
      <c r="P34" s="548"/>
      <c r="Q34" s="548"/>
      <c r="R34" s="548"/>
      <c r="S34" s="548"/>
      <c r="T34" s="165"/>
      <c r="U34" s="547">
        <f>IF(W34="","",MAX(C34:D43)+1)</f>
        <v>5</v>
      </c>
      <c r="V34" s="547"/>
      <c r="W34" s="548" t="str">
        <f>IF('各会計、関係団体の財政状況及び健全化判断比率'!B28="","",'各会計、関係団体の財政状況及び健全化判断比率'!B28)</f>
        <v>小諸市国民健康保険事業特別会計</v>
      </c>
      <c r="X34" s="548"/>
      <c r="Y34" s="548"/>
      <c r="Z34" s="548"/>
      <c r="AA34" s="548"/>
      <c r="AB34" s="548"/>
      <c r="AC34" s="548"/>
      <c r="AD34" s="548"/>
      <c r="AE34" s="548"/>
      <c r="AF34" s="548"/>
      <c r="AG34" s="548"/>
      <c r="AH34" s="548"/>
      <c r="AI34" s="548"/>
      <c r="AJ34" s="548"/>
      <c r="AK34" s="548"/>
      <c r="AL34" s="165"/>
      <c r="AM34" s="547">
        <f>IF(AO34="","",MAX(C34:D43,U34:V43)+1)</f>
        <v>8</v>
      </c>
      <c r="AN34" s="547"/>
      <c r="AO34" s="548" t="str">
        <f>IF('各会計、関係団体の財政状況及び健全化判断比率'!B31="","",'各会計、関係団体の財政状況及び健全化判断比率'!B31)</f>
        <v>小諸市水道事業会計</v>
      </c>
      <c r="AP34" s="548"/>
      <c r="AQ34" s="548"/>
      <c r="AR34" s="548"/>
      <c r="AS34" s="548"/>
      <c r="AT34" s="548"/>
      <c r="AU34" s="548"/>
      <c r="AV34" s="548"/>
      <c r="AW34" s="548"/>
      <c r="AX34" s="548"/>
      <c r="AY34" s="548"/>
      <c r="AZ34" s="548"/>
      <c r="BA34" s="548"/>
      <c r="BB34" s="548"/>
      <c r="BC34" s="548"/>
      <c r="BD34" s="165"/>
      <c r="BE34" s="547">
        <f>IF(BG34="","",MAX(C34:D43,U34:V43,AM34:AN43)+1)</f>
        <v>10</v>
      </c>
      <c r="BF34" s="547"/>
      <c r="BG34" s="548" t="str">
        <f>IF('各会計、関係団体の財政状況及び健全化判断比率'!B33="","",'各会計、関係団体の財政状況及び健全化判断比率'!B33)</f>
        <v>小諸市農業集落排水事業特別会計</v>
      </c>
      <c r="BH34" s="548"/>
      <c r="BI34" s="548"/>
      <c r="BJ34" s="548"/>
      <c r="BK34" s="548"/>
      <c r="BL34" s="548"/>
      <c r="BM34" s="548"/>
      <c r="BN34" s="548"/>
      <c r="BO34" s="548"/>
      <c r="BP34" s="548"/>
      <c r="BQ34" s="548"/>
      <c r="BR34" s="548"/>
      <c r="BS34" s="548"/>
      <c r="BT34" s="548"/>
      <c r="BU34" s="548"/>
      <c r="BV34" s="165"/>
      <c r="BW34" s="547">
        <f>IF(BY34="","",MAX(C34:D43,U34:V43,AM34:AN43,BE34:BF43)+1)</f>
        <v>12</v>
      </c>
      <c r="BX34" s="547"/>
      <c r="BY34" s="548" t="str">
        <f>IF('各会計、関係団体の財政状況及び健全化判断比率'!B68="","",'各会計、関係団体の財政状況及び健全化判断比率'!B68)</f>
        <v>佐久広域連合（一般会計）</v>
      </c>
      <c r="BZ34" s="548"/>
      <c r="CA34" s="548"/>
      <c r="CB34" s="548"/>
      <c r="CC34" s="548"/>
      <c r="CD34" s="548"/>
      <c r="CE34" s="548"/>
      <c r="CF34" s="548"/>
      <c r="CG34" s="548"/>
      <c r="CH34" s="548"/>
      <c r="CI34" s="548"/>
      <c r="CJ34" s="548"/>
      <c r="CK34" s="548"/>
      <c r="CL34" s="548"/>
      <c r="CM34" s="548"/>
      <c r="CN34" s="165"/>
      <c r="CO34" s="547">
        <f>IF(CQ34="","",MAX(C34:D43,U34:V43,AM34:AN43,BE34:BF43,BW34:BX43)+1)</f>
        <v>22</v>
      </c>
      <c r="CP34" s="547"/>
      <c r="CQ34" s="548" t="str">
        <f>IF('各会計、関係団体の財政状況及び健全化判断比率'!BS7="","",'各会計、関係団体の財政状況及び健全化判断比率'!BS7)</f>
        <v>小諸市土地開発公社</v>
      </c>
      <c r="CR34" s="548"/>
      <c r="CS34" s="548"/>
      <c r="CT34" s="548"/>
      <c r="CU34" s="548"/>
      <c r="CV34" s="548"/>
      <c r="CW34" s="548"/>
      <c r="CX34" s="548"/>
      <c r="CY34" s="548"/>
      <c r="CZ34" s="548"/>
      <c r="DA34" s="548"/>
      <c r="DB34" s="548"/>
      <c r="DC34" s="548"/>
      <c r="DD34" s="548"/>
      <c r="DE34" s="548"/>
      <c r="DF34" s="162"/>
      <c r="DG34" s="549" t="str">
        <f>IF('各会計、関係団体の財政状況及び健全化判断比率'!BR7="","",'各会計、関係団体の財政状況及び健全化判断比率'!BR7)</f>
        <v>○</v>
      </c>
      <c r="DH34" s="549"/>
      <c r="DI34" s="141"/>
      <c r="DJ34" s="134"/>
      <c r="DK34" s="134"/>
      <c r="DL34" s="134"/>
      <c r="DM34" s="134"/>
      <c r="DN34" s="134"/>
      <c r="DO34" s="134"/>
    </row>
    <row r="35" spans="1:119" ht="32.25" customHeight="1">
      <c r="A35" s="135"/>
      <c r="B35" s="164"/>
      <c r="C35" s="547">
        <f t="shared" ref="C35:C43" si="0">IF(E35="","",C34+1)</f>
        <v>2</v>
      </c>
      <c r="D35" s="547"/>
      <c r="E35" s="548" t="str">
        <f>IF('各会計、関係団体の財政状況及び健全化判断比率'!B8="","",'各会計、関係団体の財政状況及び健全化判断比率'!B8)</f>
        <v>小諸市等公平委員会特別会計</v>
      </c>
      <c r="F35" s="548"/>
      <c r="G35" s="548"/>
      <c r="H35" s="548"/>
      <c r="I35" s="548"/>
      <c r="J35" s="548"/>
      <c r="K35" s="548"/>
      <c r="L35" s="548"/>
      <c r="M35" s="548"/>
      <c r="N35" s="548"/>
      <c r="O35" s="548"/>
      <c r="P35" s="548"/>
      <c r="Q35" s="548"/>
      <c r="R35" s="548"/>
      <c r="S35" s="548"/>
      <c r="T35" s="165"/>
      <c r="U35" s="547">
        <f t="shared" ref="U35:U43" si="1">IF(W35="","",U34+1)</f>
        <v>6</v>
      </c>
      <c r="V35" s="547"/>
      <c r="W35" s="548" t="str">
        <f>IF('各会計、関係団体の財政状況及び健全化判断比率'!B29="","",'各会計、関係団体の財政状況及び健全化判断比率'!B29)</f>
        <v>小諸市後期高齢者医療特別会計</v>
      </c>
      <c r="X35" s="548"/>
      <c r="Y35" s="548"/>
      <c r="Z35" s="548"/>
      <c r="AA35" s="548"/>
      <c r="AB35" s="548"/>
      <c r="AC35" s="548"/>
      <c r="AD35" s="548"/>
      <c r="AE35" s="548"/>
      <c r="AF35" s="548"/>
      <c r="AG35" s="548"/>
      <c r="AH35" s="548"/>
      <c r="AI35" s="548"/>
      <c r="AJ35" s="548"/>
      <c r="AK35" s="548"/>
      <c r="AL35" s="165"/>
      <c r="AM35" s="547">
        <f t="shared" ref="AM35:AM43" si="2">IF(AO35="","",AM34+1)</f>
        <v>9</v>
      </c>
      <c r="AN35" s="547"/>
      <c r="AO35" s="548" t="str">
        <f>IF('各会計、関係団体の財政状況及び健全化判断比率'!B32="","",'各会計、関係団体の財政状況及び健全化判断比率'!B32)</f>
        <v>小諸市公共下水道事業会計</v>
      </c>
      <c r="AP35" s="548"/>
      <c r="AQ35" s="548"/>
      <c r="AR35" s="548"/>
      <c r="AS35" s="548"/>
      <c r="AT35" s="548"/>
      <c r="AU35" s="548"/>
      <c r="AV35" s="548"/>
      <c r="AW35" s="548"/>
      <c r="AX35" s="548"/>
      <c r="AY35" s="548"/>
      <c r="AZ35" s="548"/>
      <c r="BA35" s="548"/>
      <c r="BB35" s="548"/>
      <c r="BC35" s="548"/>
      <c r="BD35" s="165"/>
      <c r="BE35" s="547">
        <f t="shared" ref="BE35:BE43" si="3">IF(BG35="","",BE34+1)</f>
        <v>11</v>
      </c>
      <c r="BF35" s="547"/>
      <c r="BG35" s="548" t="str">
        <f>IF('各会計、関係団体の財政状況及び健全化判断比率'!B34="","",'各会計、関係団体の財政状況及び健全化判断比率'!B34)</f>
        <v>小諸公園事業特別会計</v>
      </c>
      <c r="BH35" s="548"/>
      <c r="BI35" s="548"/>
      <c r="BJ35" s="548"/>
      <c r="BK35" s="548"/>
      <c r="BL35" s="548"/>
      <c r="BM35" s="548"/>
      <c r="BN35" s="548"/>
      <c r="BO35" s="548"/>
      <c r="BP35" s="548"/>
      <c r="BQ35" s="548"/>
      <c r="BR35" s="548"/>
      <c r="BS35" s="548"/>
      <c r="BT35" s="548"/>
      <c r="BU35" s="548"/>
      <c r="BV35" s="165"/>
      <c r="BW35" s="547">
        <f t="shared" ref="BW35:BW43" si="4">IF(BY35="","",BW34+1)</f>
        <v>13</v>
      </c>
      <c r="BX35" s="547"/>
      <c r="BY35" s="548" t="str">
        <f>IF('各会計、関係団体の財政状況及び健全化判断比率'!B69="","",'各会計、関係団体の財政状況及び健全化判断比率'!B69)</f>
        <v>佐久広域連合（消防特別会計）</v>
      </c>
      <c r="BZ35" s="548"/>
      <c r="CA35" s="548"/>
      <c r="CB35" s="548"/>
      <c r="CC35" s="548"/>
      <c r="CD35" s="548"/>
      <c r="CE35" s="548"/>
      <c r="CF35" s="548"/>
      <c r="CG35" s="548"/>
      <c r="CH35" s="548"/>
      <c r="CI35" s="548"/>
      <c r="CJ35" s="548"/>
      <c r="CK35" s="548"/>
      <c r="CL35" s="548"/>
      <c r="CM35" s="548"/>
      <c r="CN35" s="165"/>
      <c r="CO35" s="547">
        <f t="shared" ref="CO35:CO43" si="5">IF(CQ35="","",CO34+1)</f>
        <v>23</v>
      </c>
      <c r="CP35" s="547"/>
      <c r="CQ35" s="548" t="str">
        <f>IF('各会計、関係団体の財政状況及び健全化判断比率'!BS8="","",'各会計、関係団体の財政状況及び健全化判断比率'!BS8)</f>
        <v>株式会社こもろ寅さん会館</v>
      </c>
      <c r="CR35" s="548"/>
      <c r="CS35" s="548"/>
      <c r="CT35" s="548"/>
      <c r="CU35" s="548"/>
      <c r="CV35" s="548"/>
      <c r="CW35" s="548"/>
      <c r="CX35" s="548"/>
      <c r="CY35" s="548"/>
      <c r="CZ35" s="548"/>
      <c r="DA35" s="548"/>
      <c r="DB35" s="548"/>
      <c r="DC35" s="548"/>
      <c r="DD35" s="548"/>
      <c r="DE35" s="548"/>
      <c r="DF35" s="162"/>
      <c r="DG35" s="549" t="str">
        <f>IF('各会計、関係団体の財政状況及び健全化判断比率'!BR8="","",'各会計、関係団体の財政状況及び健全化判断比率'!BR8)</f>
        <v/>
      </c>
      <c r="DH35" s="549"/>
      <c r="DI35" s="141"/>
      <c r="DJ35" s="134"/>
      <c r="DK35" s="134"/>
      <c r="DL35" s="134"/>
      <c r="DM35" s="134"/>
      <c r="DN35" s="134"/>
      <c r="DO35" s="134"/>
    </row>
    <row r="36" spans="1:119" ht="32.25" customHeight="1">
      <c r="A36" s="135"/>
      <c r="B36" s="164"/>
      <c r="C36" s="547">
        <f t="shared" si="0"/>
        <v>3</v>
      </c>
      <c r="D36" s="547"/>
      <c r="E36" s="548" t="str">
        <f>IF('各会計、関係団体の財政状況及び健全化判断比率'!B9="","",'各会計、関係団体の財政状況及び健全化判断比率'!B9)</f>
        <v>小諸市奨学資金特別会計</v>
      </c>
      <c r="F36" s="548"/>
      <c r="G36" s="548"/>
      <c r="H36" s="548"/>
      <c r="I36" s="548"/>
      <c r="J36" s="548"/>
      <c r="K36" s="548"/>
      <c r="L36" s="548"/>
      <c r="M36" s="548"/>
      <c r="N36" s="548"/>
      <c r="O36" s="548"/>
      <c r="P36" s="548"/>
      <c r="Q36" s="548"/>
      <c r="R36" s="548"/>
      <c r="S36" s="548"/>
      <c r="T36" s="165"/>
      <c r="U36" s="547">
        <f t="shared" si="1"/>
        <v>7</v>
      </c>
      <c r="V36" s="547"/>
      <c r="W36" s="548" t="str">
        <f>IF('各会計、関係団体の財政状況及び健全化判断比率'!B30="","",'各会計、関係団体の財政状況及び健全化判断比率'!B30)</f>
        <v>小諸市介護保険事業特別会計</v>
      </c>
      <c r="X36" s="548"/>
      <c r="Y36" s="548"/>
      <c r="Z36" s="548"/>
      <c r="AA36" s="548"/>
      <c r="AB36" s="548"/>
      <c r="AC36" s="548"/>
      <c r="AD36" s="548"/>
      <c r="AE36" s="548"/>
      <c r="AF36" s="548"/>
      <c r="AG36" s="548"/>
      <c r="AH36" s="548"/>
      <c r="AI36" s="548"/>
      <c r="AJ36" s="548"/>
      <c r="AK36" s="548"/>
      <c r="AL36" s="165"/>
      <c r="AM36" s="547" t="str">
        <f t="shared" si="2"/>
        <v/>
      </c>
      <c r="AN36" s="547"/>
      <c r="AO36" s="548"/>
      <c r="AP36" s="548"/>
      <c r="AQ36" s="548"/>
      <c r="AR36" s="548"/>
      <c r="AS36" s="548"/>
      <c r="AT36" s="548"/>
      <c r="AU36" s="548"/>
      <c r="AV36" s="548"/>
      <c r="AW36" s="548"/>
      <c r="AX36" s="548"/>
      <c r="AY36" s="548"/>
      <c r="AZ36" s="548"/>
      <c r="BA36" s="548"/>
      <c r="BB36" s="548"/>
      <c r="BC36" s="548"/>
      <c r="BD36" s="165"/>
      <c r="BE36" s="547" t="str">
        <f t="shared" si="3"/>
        <v/>
      </c>
      <c r="BF36" s="547"/>
      <c r="BG36" s="548"/>
      <c r="BH36" s="548"/>
      <c r="BI36" s="548"/>
      <c r="BJ36" s="548"/>
      <c r="BK36" s="548"/>
      <c r="BL36" s="548"/>
      <c r="BM36" s="548"/>
      <c r="BN36" s="548"/>
      <c r="BO36" s="548"/>
      <c r="BP36" s="548"/>
      <c r="BQ36" s="548"/>
      <c r="BR36" s="548"/>
      <c r="BS36" s="548"/>
      <c r="BT36" s="548"/>
      <c r="BU36" s="548"/>
      <c r="BV36" s="165"/>
      <c r="BW36" s="547">
        <f t="shared" si="4"/>
        <v>14</v>
      </c>
      <c r="BX36" s="547"/>
      <c r="BY36" s="548" t="str">
        <f>IF('各会計、関係団体の財政状況及び健全化判断比率'!B70="","",'各会計、関係団体の財政状況及び健全化判断比率'!B70)</f>
        <v>佐久広域連合（養護老人ホーム特別会計）</v>
      </c>
      <c r="BZ36" s="548"/>
      <c r="CA36" s="548"/>
      <c r="CB36" s="548"/>
      <c r="CC36" s="548"/>
      <c r="CD36" s="548"/>
      <c r="CE36" s="548"/>
      <c r="CF36" s="548"/>
      <c r="CG36" s="548"/>
      <c r="CH36" s="548"/>
      <c r="CI36" s="548"/>
      <c r="CJ36" s="548"/>
      <c r="CK36" s="548"/>
      <c r="CL36" s="548"/>
      <c r="CM36" s="548"/>
      <c r="CN36" s="165"/>
      <c r="CO36" s="547" t="str">
        <f t="shared" si="5"/>
        <v/>
      </c>
      <c r="CP36" s="547"/>
      <c r="CQ36" s="548" t="str">
        <f>IF('各会計、関係団体の財政状況及び健全化判断比率'!BS9="","",'各会計、関係団体の財政状況及び健全化判断比率'!BS9)</f>
        <v/>
      </c>
      <c r="CR36" s="548"/>
      <c r="CS36" s="548"/>
      <c r="CT36" s="548"/>
      <c r="CU36" s="548"/>
      <c r="CV36" s="548"/>
      <c r="CW36" s="548"/>
      <c r="CX36" s="548"/>
      <c r="CY36" s="548"/>
      <c r="CZ36" s="548"/>
      <c r="DA36" s="548"/>
      <c r="DB36" s="548"/>
      <c r="DC36" s="548"/>
      <c r="DD36" s="548"/>
      <c r="DE36" s="548"/>
      <c r="DF36" s="162"/>
      <c r="DG36" s="549" t="str">
        <f>IF('各会計、関係団体の財政状況及び健全化判断比率'!BR9="","",'各会計、関係団体の財政状況及び健全化判断比率'!BR9)</f>
        <v/>
      </c>
      <c r="DH36" s="549"/>
      <c r="DI36" s="141"/>
      <c r="DJ36" s="134"/>
      <c r="DK36" s="134"/>
      <c r="DL36" s="134"/>
      <c r="DM36" s="134"/>
      <c r="DN36" s="134"/>
      <c r="DO36" s="134"/>
    </row>
    <row r="37" spans="1:119" ht="32.25" customHeight="1">
      <c r="A37" s="135"/>
      <c r="B37" s="164"/>
      <c r="C37" s="547">
        <f t="shared" si="0"/>
        <v>4</v>
      </c>
      <c r="D37" s="547"/>
      <c r="E37" s="548" t="str">
        <f>IF('各会計、関係団体の財政状況及び健全化判断比率'!B10="","",'各会計、関係団体の財政状況及び健全化判断比率'!B10)</f>
        <v>小諸市住宅新築資金等貸付事業特別会計</v>
      </c>
      <c r="F37" s="548"/>
      <c r="G37" s="548"/>
      <c r="H37" s="548"/>
      <c r="I37" s="548"/>
      <c r="J37" s="548"/>
      <c r="K37" s="548"/>
      <c r="L37" s="548"/>
      <c r="M37" s="548"/>
      <c r="N37" s="548"/>
      <c r="O37" s="548"/>
      <c r="P37" s="548"/>
      <c r="Q37" s="548"/>
      <c r="R37" s="548"/>
      <c r="S37" s="548"/>
      <c r="T37" s="165"/>
      <c r="U37" s="547" t="str">
        <f t="shared" si="1"/>
        <v/>
      </c>
      <c r="V37" s="547"/>
      <c r="W37" s="548"/>
      <c r="X37" s="548"/>
      <c r="Y37" s="548"/>
      <c r="Z37" s="548"/>
      <c r="AA37" s="548"/>
      <c r="AB37" s="548"/>
      <c r="AC37" s="548"/>
      <c r="AD37" s="548"/>
      <c r="AE37" s="548"/>
      <c r="AF37" s="548"/>
      <c r="AG37" s="548"/>
      <c r="AH37" s="548"/>
      <c r="AI37" s="548"/>
      <c r="AJ37" s="548"/>
      <c r="AK37" s="548"/>
      <c r="AL37" s="165"/>
      <c r="AM37" s="547" t="str">
        <f t="shared" si="2"/>
        <v/>
      </c>
      <c r="AN37" s="547"/>
      <c r="AO37" s="548"/>
      <c r="AP37" s="548"/>
      <c r="AQ37" s="548"/>
      <c r="AR37" s="548"/>
      <c r="AS37" s="548"/>
      <c r="AT37" s="548"/>
      <c r="AU37" s="548"/>
      <c r="AV37" s="548"/>
      <c r="AW37" s="548"/>
      <c r="AX37" s="548"/>
      <c r="AY37" s="548"/>
      <c r="AZ37" s="548"/>
      <c r="BA37" s="548"/>
      <c r="BB37" s="548"/>
      <c r="BC37" s="548"/>
      <c r="BD37" s="165"/>
      <c r="BE37" s="547" t="str">
        <f t="shared" si="3"/>
        <v/>
      </c>
      <c r="BF37" s="547"/>
      <c r="BG37" s="548"/>
      <c r="BH37" s="548"/>
      <c r="BI37" s="548"/>
      <c r="BJ37" s="548"/>
      <c r="BK37" s="548"/>
      <c r="BL37" s="548"/>
      <c r="BM37" s="548"/>
      <c r="BN37" s="548"/>
      <c r="BO37" s="548"/>
      <c r="BP37" s="548"/>
      <c r="BQ37" s="548"/>
      <c r="BR37" s="548"/>
      <c r="BS37" s="548"/>
      <c r="BT37" s="548"/>
      <c r="BU37" s="548"/>
      <c r="BV37" s="165"/>
      <c r="BW37" s="547">
        <f t="shared" si="4"/>
        <v>15</v>
      </c>
      <c r="BX37" s="547"/>
      <c r="BY37" s="548" t="str">
        <f>IF('各会計、関係団体の財政状況及び健全化判断比率'!B71="","",'各会計、関係団体の財政状況及び健全化判断比率'!B71)</f>
        <v>佐久広域連合（特別養護老人ホーム特別会計）</v>
      </c>
      <c r="BZ37" s="548"/>
      <c r="CA37" s="548"/>
      <c r="CB37" s="548"/>
      <c r="CC37" s="548"/>
      <c r="CD37" s="548"/>
      <c r="CE37" s="548"/>
      <c r="CF37" s="548"/>
      <c r="CG37" s="548"/>
      <c r="CH37" s="548"/>
      <c r="CI37" s="548"/>
      <c r="CJ37" s="548"/>
      <c r="CK37" s="548"/>
      <c r="CL37" s="548"/>
      <c r="CM37" s="548"/>
      <c r="CN37" s="165"/>
      <c r="CO37" s="547" t="str">
        <f t="shared" si="5"/>
        <v/>
      </c>
      <c r="CP37" s="547"/>
      <c r="CQ37" s="548" t="str">
        <f>IF('各会計、関係団体の財政状況及び健全化判断比率'!BS10="","",'各会計、関係団体の財政状況及び健全化判断比率'!BS10)</f>
        <v/>
      </c>
      <c r="CR37" s="548"/>
      <c r="CS37" s="548"/>
      <c r="CT37" s="548"/>
      <c r="CU37" s="548"/>
      <c r="CV37" s="548"/>
      <c r="CW37" s="548"/>
      <c r="CX37" s="548"/>
      <c r="CY37" s="548"/>
      <c r="CZ37" s="548"/>
      <c r="DA37" s="548"/>
      <c r="DB37" s="548"/>
      <c r="DC37" s="548"/>
      <c r="DD37" s="548"/>
      <c r="DE37" s="548"/>
      <c r="DF37" s="162"/>
      <c r="DG37" s="549" t="str">
        <f>IF('各会計、関係団体の財政状況及び健全化判断比率'!BR10="","",'各会計、関係団体の財政状況及び健全化判断比率'!BR10)</f>
        <v/>
      </c>
      <c r="DH37" s="549"/>
      <c r="DI37" s="141"/>
      <c r="DJ37" s="134"/>
      <c r="DK37" s="134"/>
      <c r="DL37" s="134"/>
      <c r="DM37" s="134"/>
      <c r="DN37" s="134"/>
      <c r="DO37" s="134"/>
    </row>
    <row r="38" spans="1:119" ht="32.25" customHeight="1">
      <c r="A38" s="135"/>
      <c r="B38" s="164"/>
      <c r="C38" s="547" t="str">
        <f t="shared" si="0"/>
        <v/>
      </c>
      <c r="D38" s="547"/>
      <c r="E38" s="548" t="str">
        <f>IF('各会計、関係団体の財政状況及び健全化判断比率'!B11="","",'各会計、関係団体の財政状況及び健全化判断比率'!B11)</f>
        <v/>
      </c>
      <c r="F38" s="548"/>
      <c r="G38" s="548"/>
      <c r="H38" s="548"/>
      <c r="I38" s="548"/>
      <c r="J38" s="548"/>
      <c r="K38" s="548"/>
      <c r="L38" s="548"/>
      <c r="M38" s="548"/>
      <c r="N38" s="548"/>
      <c r="O38" s="548"/>
      <c r="P38" s="548"/>
      <c r="Q38" s="548"/>
      <c r="R38" s="548"/>
      <c r="S38" s="548"/>
      <c r="T38" s="165"/>
      <c r="U38" s="547" t="str">
        <f t="shared" si="1"/>
        <v/>
      </c>
      <c r="V38" s="547"/>
      <c r="W38" s="548"/>
      <c r="X38" s="548"/>
      <c r="Y38" s="548"/>
      <c r="Z38" s="548"/>
      <c r="AA38" s="548"/>
      <c r="AB38" s="548"/>
      <c r="AC38" s="548"/>
      <c r="AD38" s="548"/>
      <c r="AE38" s="548"/>
      <c r="AF38" s="548"/>
      <c r="AG38" s="548"/>
      <c r="AH38" s="548"/>
      <c r="AI38" s="548"/>
      <c r="AJ38" s="548"/>
      <c r="AK38" s="548"/>
      <c r="AL38" s="165"/>
      <c r="AM38" s="547" t="str">
        <f t="shared" si="2"/>
        <v/>
      </c>
      <c r="AN38" s="547"/>
      <c r="AO38" s="548"/>
      <c r="AP38" s="548"/>
      <c r="AQ38" s="548"/>
      <c r="AR38" s="548"/>
      <c r="AS38" s="548"/>
      <c r="AT38" s="548"/>
      <c r="AU38" s="548"/>
      <c r="AV38" s="548"/>
      <c r="AW38" s="548"/>
      <c r="AX38" s="548"/>
      <c r="AY38" s="548"/>
      <c r="AZ38" s="548"/>
      <c r="BA38" s="548"/>
      <c r="BB38" s="548"/>
      <c r="BC38" s="548"/>
      <c r="BD38" s="165"/>
      <c r="BE38" s="547" t="str">
        <f t="shared" si="3"/>
        <v/>
      </c>
      <c r="BF38" s="547"/>
      <c r="BG38" s="548"/>
      <c r="BH38" s="548"/>
      <c r="BI38" s="548"/>
      <c r="BJ38" s="548"/>
      <c r="BK38" s="548"/>
      <c r="BL38" s="548"/>
      <c r="BM38" s="548"/>
      <c r="BN38" s="548"/>
      <c r="BO38" s="548"/>
      <c r="BP38" s="548"/>
      <c r="BQ38" s="548"/>
      <c r="BR38" s="548"/>
      <c r="BS38" s="548"/>
      <c r="BT38" s="548"/>
      <c r="BU38" s="548"/>
      <c r="BV38" s="165"/>
      <c r="BW38" s="547">
        <f t="shared" si="4"/>
        <v>16</v>
      </c>
      <c r="BX38" s="547"/>
      <c r="BY38" s="548" t="str">
        <f>IF('各会計、関係団体の財政状況及び健全化判断比率'!B72="","",'各会計、関係団体の財政状況及び健全化判断比率'!B72)</f>
        <v>佐久広域連合（救護施設特別会計）</v>
      </c>
      <c r="BZ38" s="548"/>
      <c r="CA38" s="548"/>
      <c r="CB38" s="548"/>
      <c r="CC38" s="548"/>
      <c r="CD38" s="548"/>
      <c r="CE38" s="548"/>
      <c r="CF38" s="548"/>
      <c r="CG38" s="548"/>
      <c r="CH38" s="548"/>
      <c r="CI38" s="548"/>
      <c r="CJ38" s="548"/>
      <c r="CK38" s="548"/>
      <c r="CL38" s="548"/>
      <c r="CM38" s="548"/>
      <c r="CN38" s="165"/>
      <c r="CO38" s="547" t="str">
        <f t="shared" si="5"/>
        <v/>
      </c>
      <c r="CP38" s="547"/>
      <c r="CQ38" s="548" t="str">
        <f>IF('各会計、関係団体の財政状況及び健全化判断比率'!BS11="","",'各会計、関係団体の財政状況及び健全化判断比率'!BS11)</f>
        <v/>
      </c>
      <c r="CR38" s="548"/>
      <c r="CS38" s="548"/>
      <c r="CT38" s="548"/>
      <c r="CU38" s="548"/>
      <c r="CV38" s="548"/>
      <c r="CW38" s="548"/>
      <c r="CX38" s="548"/>
      <c r="CY38" s="548"/>
      <c r="CZ38" s="548"/>
      <c r="DA38" s="548"/>
      <c r="DB38" s="548"/>
      <c r="DC38" s="548"/>
      <c r="DD38" s="548"/>
      <c r="DE38" s="548"/>
      <c r="DF38" s="162"/>
      <c r="DG38" s="549" t="str">
        <f>IF('各会計、関係団体の財政状況及び健全化判断比率'!BR11="","",'各会計、関係団体の財政状況及び健全化判断比率'!BR11)</f>
        <v/>
      </c>
      <c r="DH38" s="549"/>
      <c r="DI38" s="141"/>
      <c r="DJ38" s="134"/>
      <c r="DK38" s="134"/>
      <c r="DL38" s="134"/>
      <c r="DM38" s="134"/>
      <c r="DN38" s="134"/>
      <c r="DO38" s="134"/>
    </row>
    <row r="39" spans="1:119" ht="32.25" customHeight="1">
      <c r="A39" s="135"/>
      <c r="B39" s="164"/>
      <c r="C39" s="547" t="str">
        <f t="shared" si="0"/>
        <v/>
      </c>
      <c r="D39" s="547"/>
      <c r="E39" s="548" t="str">
        <f>IF('各会計、関係団体の財政状況及び健全化判断比率'!B12="","",'各会計、関係団体の財政状況及び健全化判断比率'!B12)</f>
        <v/>
      </c>
      <c r="F39" s="548"/>
      <c r="G39" s="548"/>
      <c r="H39" s="548"/>
      <c r="I39" s="548"/>
      <c r="J39" s="548"/>
      <c r="K39" s="548"/>
      <c r="L39" s="548"/>
      <c r="M39" s="548"/>
      <c r="N39" s="548"/>
      <c r="O39" s="548"/>
      <c r="P39" s="548"/>
      <c r="Q39" s="548"/>
      <c r="R39" s="548"/>
      <c r="S39" s="548"/>
      <c r="T39" s="165"/>
      <c r="U39" s="547" t="str">
        <f t="shared" si="1"/>
        <v/>
      </c>
      <c r="V39" s="547"/>
      <c r="W39" s="548"/>
      <c r="X39" s="548"/>
      <c r="Y39" s="548"/>
      <c r="Z39" s="548"/>
      <c r="AA39" s="548"/>
      <c r="AB39" s="548"/>
      <c r="AC39" s="548"/>
      <c r="AD39" s="548"/>
      <c r="AE39" s="548"/>
      <c r="AF39" s="548"/>
      <c r="AG39" s="548"/>
      <c r="AH39" s="548"/>
      <c r="AI39" s="548"/>
      <c r="AJ39" s="548"/>
      <c r="AK39" s="548"/>
      <c r="AL39" s="165"/>
      <c r="AM39" s="547" t="str">
        <f t="shared" si="2"/>
        <v/>
      </c>
      <c r="AN39" s="547"/>
      <c r="AO39" s="548"/>
      <c r="AP39" s="548"/>
      <c r="AQ39" s="548"/>
      <c r="AR39" s="548"/>
      <c r="AS39" s="548"/>
      <c r="AT39" s="548"/>
      <c r="AU39" s="548"/>
      <c r="AV39" s="548"/>
      <c r="AW39" s="548"/>
      <c r="AX39" s="548"/>
      <c r="AY39" s="548"/>
      <c r="AZ39" s="548"/>
      <c r="BA39" s="548"/>
      <c r="BB39" s="548"/>
      <c r="BC39" s="548"/>
      <c r="BD39" s="165"/>
      <c r="BE39" s="547" t="str">
        <f t="shared" si="3"/>
        <v/>
      </c>
      <c r="BF39" s="547"/>
      <c r="BG39" s="548"/>
      <c r="BH39" s="548"/>
      <c r="BI39" s="548"/>
      <c r="BJ39" s="548"/>
      <c r="BK39" s="548"/>
      <c r="BL39" s="548"/>
      <c r="BM39" s="548"/>
      <c r="BN39" s="548"/>
      <c r="BO39" s="548"/>
      <c r="BP39" s="548"/>
      <c r="BQ39" s="548"/>
      <c r="BR39" s="548"/>
      <c r="BS39" s="548"/>
      <c r="BT39" s="548"/>
      <c r="BU39" s="548"/>
      <c r="BV39" s="165"/>
      <c r="BW39" s="547">
        <f t="shared" si="4"/>
        <v>17</v>
      </c>
      <c r="BX39" s="547"/>
      <c r="BY39" s="548" t="str">
        <f>IF('各会計、関係団体の財政状況及び健全化判断比率'!B73="","",'各会計、関係団体の財政状況及び健全化判断比率'!B73)</f>
        <v>佐久広域連合（食肉流通センター特別会計）</v>
      </c>
      <c r="BZ39" s="548"/>
      <c r="CA39" s="548"/>
      <c r="CB39" s="548"/>
      <c r="CC39" s="548"/>
      <c r="CD39" s="548"/>
      <c r="CE39" s="548"/>
      <c r="CF39" s="548"/>
      <c r="CG39" s="548"/>
      <c r="CH39" s="548"/>
      <c r="CI39" s="548"/>
      <c r="CJ39" s="548"/>
      <c r="CK39" s="548"/>
      <c r="CL39" s="548"/>
      <c r="CM39" s="548"/>
      <c r="CN39" s="165"/>
      <c r="CO39" s="547" t="str">
        <f t="shared" si="5"/>
        <v/>
      </c>
      <c r="CP39" s="547"/>
      <c r="CQ39" s="548" t="str">
        <f>IF('各会計、関係団体の財政状況及び健全化判断比率'!BS12="","",'各会計、関係団体の財政状況及び健全化判断比率'!BS12)</f>
        <v/>
      </c>
      <c r="CR39" s="548"/>
      <c r="CS39" s="548"/>
      <c r="CT39" s="548"/>
      <c r="CU39" s="548"/>
      <c r="CV39" s="548"/>
      <c r="CW39" s="548"/>
      <c r="CX39" s="548"/>
      <c r="CY39" s="548"/>
      <c r="CZ39" s="548"/>
      <c r="DA39" s="548"/>
      <c r="DB39" s="548"/>
      <c r="DC39" s="548"/>
      <c r="DD39" s="548"/>
      <c r="DE39" s="548"/>
      <c r="DF39" s="162"/>
      <c r="DG39" s="549" t="str">
        <f>IF('各会計、関係団体の財政状況及び健全化判断比率'!BR12="","",'各会計、関係団体の財政状況及び健全化判断比率'!BR12)</f>
        <v/>
      </c>
      <c r="DH39" s="549"/>
      <c r="DI39" s="141"/>
      <c r="DJ39" s="134"/>
      <c r="DK39" s="134"/>
      <c r="DL39" s="134"/>
      <c r="DM39" s="134"/>
      <c r="DN39" s="134"/>
      <c r="DO39" s="134"/>
    </row>
    <row r="40" spans="1:119" ht="32.25" customHeight="1">
      <c r="A40" s="135"/>
      <c r="B40" s="164"/>
      <c r="C40" s="547" t="str">
        <f t="shared" si="0"/>
        <v/>
      </c>
      <c r="D40" s="547"/>
      <c r="E40" s="548" t="str">
        <f>IF('各会計、関係団体の財政状況及び健全化判断比率'!B13="","",'各会計、関係団体の財政状況及び健全化判断比率'!B13)</f>
        <v/>
      </c>
      <c r="F40" s="548"/>
      <c r="G40" s="548"/>
      <c r="H40" s="548"/>
      <c r="I40" s="548"/>
      <c r="J40" s="548"/>
      <c r="K40" s="548"/>
      <c r="L40" s="548"/>
      <c r="M40" s="548"/>
      <c r="N40" s="548"/>
      <c r="O40" s="548"/>
      <c r="P40" s="548"/>
      <c r="Q40" s="548"/>
      <c r="R40" s="548"/>
      <c r="S40" s="548"/>
      <c r="T40" s="165"/>
      <c r="U40" s="547" t="str">
        <f t="shared" si="1"/>
        <v/>
      </c>
      <c r="V40" s="547"/>
      <c r="W40" s="548"/>
      <c r="X40" s="548"/>
      <c r="Y40" s="548"/>
      <c r="Z40" s="548"/>
      <c r="AA40" s="548"/>
      <c r="AB40" s="548"/>
      <c r="AC40" s="548"/>
      <c r="AD40" s="548"/>
      <c r="AE40" s="548"/>
      <c r="AF40" s="548"/>
      <c r="AG40" s="548"/>
      <c r="AH40" s="548"/>
      <c r="AI40" s="548"/>
      <c r="AJ40" s="548"/>
      <c r="AK40" s="548"/>
      <c r="AL40" s="165"/>
      <c r="AM40" s="547" t="str">
        <f t="shared" si="2"/>
        <v/>
      </c>
      <c r="AN40" s="547"/>
      <c r="AO40" s="548"/>
      <c r="AP40" s="548"/>
      <c r="AQ40" s="548"/>
      <c r="AR40" s="548"/>
      <c r="AS40" s="548"/>
      <c r="AT40" s="548"/>
      <c r="AU40" s="548"/>
      <c r="AV40" s="548"/>
      <c r="AW40" s="548"/>
      <c r="AX40" s="548"/>
      <c r="AY40" s="548"/>
      <c r="AZ40" s="548"/>
      <c r="BA40" s="548"/>
      <c r="BB40" s="548"/>
      <c r="BC40" s="548"/>
      <c r="BD40" s="165"/>
      <c r="BE40" s="547" t="str">
        <f t="shared" si="3"/>
        <v/>
      </c>
      <c r="BF40" s="547"/>
      <c r="BG40" s="548"/>
      <c r="BH40" s="548"/>
      <c r="BI40" s="548"/>
      <c r="BJ40" s="548"/>
      <c r="BK40" s="548"/>
      <c r="BL40" s="548"/>
      <c r="BM40" s="548"/>
      <c r="BN40" s="548"/>
      <c r="BO40" s="548"/>
      <c r="BP40" s="548"/>
      <c r="BQ40" s="548"/>
      <c r="BR40" s="548"/>
      <c r="BS40" s="548"/>
      <c r="BT40" s="548"/>
      <c r="BU40" s="548"/>
      <c r="BV40" s="165"/>
      <c r="BW40" s="547">
        <f t="shared" si="4"/>
        <v>18</v>
      </c>
      <c r="BX40" s="547"/>
      <c r="BY40" s="548" t="str">
        <f>IF('各会計、関係団体の財政状況及び健全化判断比率'!B74="","",'各会計、関係団体の財政状況及び健全化判断比率'!B74)</f>
        <v>浅麓環境施設組合（一般会計）</v>
      </c>
      <c r="BZ40" s="548"/>
      <c r="CA40" s="548"/>
      <c r="CB40" s="548"/>
      <c r="CC40" s="548"/>
      <c r="CD40" s="548"/>
      <c r="CE40" s="548"/>
      <c r="CF40" s="548"/>
      <c r="CG40" s="548"/>
      <c r="CH40" s="548"/>
      <c r="CI40" s="548"/>
      <c r="CJ40" s="548"/>
      <c r="CK40" s="548"/>
      <c r="CL40" s="548"/>
      <c r="CM40" s="548"/>
      <c r="CN40" s="165"/>
      <c r="CO40" s="547" t="str">
        <f t="shared" si="5"/>
        <v/>
      </c>
      <c r="CP40" s="547"/>
      <c r="CQ40" s="548" t="str">
        <f>IF('各会計、関係団体の財政状況及び健全化判断比率'!BS13="","",'各会計、関係団体の財政状況及び健全化判断比率'!BS13)</f>
        <v/>
      </c>
      <c r="CR40" s="548"/>
      <c r="CS40" s="548"/>
      <c r="CT40" s="548"/>
      <c r="CU40" s="548"/>
      <c r="CV40" s="548"/>
      <c r="CW40" s="548"/>
      <c r="CX40" s="548"/>
      <c r="CY40" s="548"/>
      <c r="CZ40" s="548"/>
      <c r="DA40" s="548"/>
      <c r="DB40" s="548"/>
      <c r="DC40" s="548"/>
      <c r="DD40" s="548"/>
      <c r="DE40" s="548"/>
      <c r="DF40" s="162"/>
      <c r="DG40" s="549" t="str">
        <f>IF('各会計、関係団体の財政状況及び健全化判断比率'!BR13="","",'各会計、関係団体の財政状況及び健全化判断比率'!BR13)</f>
        <v/>
      </c>
      <c r="DH40" s="549"/>
      <c r="DI40" s="141"/>
      <c r="DJ40" s="134"/>
      <c r="DK40" s="134"/>
      <c r="DL40" s="134"/>
      <c r="DM40" s="134"/>
      <c r="DN40" s="134"/>
      <c r="DO40" s="134"/>
    </row>
    <row r="41" spans="1:119" ht="32.25" customHeight="1">
      <c r="A41" s="135"/>
      <c r="B41" s="164"/>
      <c r="C41" s="547" t="str">
        <f t="shared" si="0"/>
        <v/>
      </c>
      <c r="D41" s="547"/>
      <c r="E41" s="548" t="str">
        <f>IF('各会計、関係団体の財政状況及び健全化判断比率'!B14="","",'各会計、関係団体の財政状況及び健全化判断比率'!B14)</f>
        <v/>
      </c>
      <c r="F41" s="548"/>
      <c r="G41" s="548"/>
      <c r="H41" s="548"/>
      <c r="I41" s="548"/>
      <c r="J41" s="548"/>
      <c r="K41" s="548"/>
      <c r="L41" s="548"/>
      <c r="M41" s="548"/>
      <c r="N41" s="548"/>
      <c r="O41" s="548"/>
      <c r="P41" s="548"/>
      <c r="Q41" s="548"/>
      <c r="R41" s="548"/>
      <c r="S41" s="548"/>
      <c r="T41" s="165"/>
      <c r="U41" s="547" t="str">
        <f t="shared" si="1"/>
        <v/>
      </c>
      <c r="V41" s="547"/>
      <c r="W41" s="548"/>
      <c r="X41" s="548"/>
      <c r="Y41" s="548"/>
      <c r="Z41" s="548"/>
      <c r="AA41" s="548"/>
      <c r="AB41" s="548"/>
      <c r="AC41" s="548"/>
      <c r="AD41" s="548"/>
      <c r="AE41" s="548"/>
      <c r="AF41" s="548"/>
      <c r="AG41" s="548"/>
      <c r="AH41" s="548"/>
      <c r="AI41" s="548"/>
      <c r="AJ41" s="548"/>
      <c r="AK41" s="548"/>
      <c r="AL41" s="165"/>
      <c r="AM41" s="547" t="str">
        <f t="shared" si="2"/>
        <v/>
      </c>
      <c r="AN41" s="547"/>
      <c r="AO41" s="548"/>
      <c r="AP41" s="548"/>
      <c r="AQ41" s="548"/>
      <c r="AR41" s="548"/>
      <c r="AS41" s="548"/>
      <c r="AT41" s="548"/>
      <c r="AU41" s="548"/>
      <c r="AV41" s="548"/>
      <c r="AW41" s="548"/>
      <c r="AX41" s="548"/>
      <c r="AY41" s="548"/>
      <c r="AZ41" s="548"/>
      <c r="BA41" s="548"/>
      <c r="BB41" s="548"/>
      <c r="BC41" s="548"/>
      <c r="BD41" s="165"/>
      <c r="BE41" s="547" t="str">
        <f t="shared" si="3"/>
        <v/>
      </c>
      <c r="BF41" s="547"/>
      <c r="BG41" s="548"/>
      <c r="BH41" s="548"/>
      <c r="BI41" s="548"/>
      <c r="BJ41" s="548"/>
      <c r="BK41" s="548"/>
      <c r="BL41" s="548"/>
      <c r="BM41" s="548"/>
      <c r="BN41" s="548"/>
      <c r="BO41" s="548"/>
      <c r="BP41" s="548"/>
      <c r="BQ41" s="548"/>
      <c r="BR41" s="548"/>
      <c r="BS41" s="548"/>
      <c r="BT41" s="548"/>
      <c r="BU41" s="548"/>
      <c r="BV41" s="165"/>
      <c r="BW41" s="547">
        <f t="shared" si="4"/>
        <v>19</v>
      </c>
      <c r="BX41" s="547"/>
      <c r="BY41" s="548" t="str">
        <f>IF('各会計、関係団体の財政状況及び健全化判断比率'!B75="","",'各会計、関係団体の財政状況及び健全化判断比率'!B75)</f>
        <v>小諸市外二市御牧ヶ原水道事業組合会計</v>
      </c>
      <c r="BZ41" s="548"/>
      <c r="CA41" s="548"/>
      <c r="CB41" s="548"/>
      <c r="CC41" s="548"/>
      <c r="CD41" s="548"/>
      <c r="CE41" s="548"/>
      <c r="CF41" s="548"/>
      <c r="CG41" s="548"/>
      <c r="CH41" s="548"/>
      <c r="CI41" s="548"/>
      <c r="CJ41" s="548"/>
      <c r="CK41" s="548"/>
      <c r="CL41" s="548"/>
      <c r="CM41" s="548"/>
      <c r="CN41" s="165"/>
      <c r="CO41" s="547" t="str">
        <f t="shared" si="5"/>
        <v/>
      </c>
      <c r="CP41" s="547"/>
      <c r="CQ41" s="548" t="str">
        <f>IF('各会計、関係団体の財政状況及び健全化判断比率'!BS14="","",'各会計、関係団体の財政状況及び健全化判断比率'!BS14)</f>
        <v/>
      </c>
      <c r="CR41" s="548"/>
      <c r="CS41" s="548"/>
      <c r="CT41" s="548"/>
      <c r="CU41" s="548"/>
      <c r="CV41" s="548"/>
      <c r="CW41" s="548"/>
      <c r="CX41" s="548"/>
      <c r="CY41" s="548"/>
      <c r="CZ41" s="548"/>
      <c r="DA41" s="548"/>
      <c r="DB41" s="548"/>
      <c r="DC41" s="548"/>
      <c r="DD41" s="548"/>
      <c r="DE41" s="548"/>
      <c r="DF41" s="162"/>
      <c r="DG41" s="549" t="str">
        <f>IF('各会計、関係団体の財政状況及び健全化判断比率'!BR14="","",'各会計、関係団体の財政状況及び健全化判断比率'!BR14)</f>
        <v/>
      </c>
      <c r="DH41" s="549"/>
      <c r="DI41" s="141"/>
      <c r="DJ41" s="134"/>
      <c r="DK41" s="134"/>
      <c r="DL41" s="134"/>
      <c r="DM41" s="134"/>
      <c r="DN41" s="134"/>
      <c r="DO41" s="134"/>
    </row>
    <row r="42" spans="1:119" ht="32.25" customHeight="1">
      <c r="A42" s="134"/>
      <c r="B42" s="164"/>
      <c r="C42" s="547" t="str">
        <f t="shared" si="0"/>
        <v/>
      </c>
      <c r="D42" s="547"/>
      <c r="E42" s="548" t="str">
        <f>IF('各会計、関係団体の財政状況及び健全化判断比率'!B15="","",'各会計、関係団体の財政状況及び健全化判断比率'!B15)</f>
        <v/>
      </c>
      <c r="F42" s="548"/>
      <c r="G42" s="548"/>
      <c r="H42" s="548"/>
      <c r="I42" s="548"/>
      <c r="J42" s="548"/>
      <c r="K42" s="548"/>
      <c r="L42" s="548"/>
      <c r="M42" s="548"/>
      <c r="N42" s="548"/>
      <c r="O42" s="548"/>
      <c r="P42" s="548"/>
      <c r="Q42" s="548"/>
      <c r="R42" s="548"/>
      <c r="S42" s="548"/>
      <c r="T42" s="165"/>
      <c r="U42" s="547" t="str">
        <f t="shared" si="1"/>
        <v/>
      </c>
      <c r="V42" s="547"/>
      <c r="W42" s="548"/>
      <c r="X42" s="548"/>
      <c r="Y42" s="548"/>
      <c r="Z42" s="548"/>
      <c r="AA42" s="548"/>
      <c r="AB42" s="548"/>
      <c r="AC42" s="548"/>
      <c r="AD42" s="548"/>
      <c r="AE42" s="548"/>
      <c r="AF42" s="548"/>
      <c r="AG42" s="548"/>
      <c r="AH42" s="548"/>
      <c r="AI42" s="548"/>
      <c r="AJ42" s="548"/>
      <c r="AK42" s="548"/>
      <c r="AL42" s="165"/>
      <c r="AM42" s="547" t="str">
        <f t="shared" si="2"/>
        <v/>
      </c>
      <c r="AN42" s="547"/>
      <c r="AO42" s="548"/>
      <c r="AP42" s="548"/>
      <c r="AQ42" s="548"/>
      <c r="AR42" s="548"/>
      <c r="AS42" s="548"/>
      <c r="AT42" s="548"/>
      <c r="AU42" s="548"/>
      <c r="AV42" s="548"/>
      <c r="AW42" s="548"/>
      <c r="AX42" s="548"/>
      <c r="AY42" s="548"/>
      <c r="AZ42" s="548"/>
      <c r="BA42" s="548"/>
      <c r="BB42" s="548"/>
      <c r="BC42" s="548"/>
      <c r="BD42" s="165"/>
      <c r="BE42" s="547" t="str">
        <f t="shared" si="3"/>
        <v/>
      </c>
      <c r="BF42" s="547"/>
      <c r="BG42" s="548"/>
      <c r="BH42" s="548"/>
      <c r="BI42" s="548"/>
      <c r="BJ42" s="548"/>
      <c r="BK42" s="548"/>
      <c r="BL42" s="548"/>
      <c r="BM42" s="548"/>
      <c r="BN42" s="548"/>
      <c r="BO42" s="548"/>
      <c r="BP42" s="548"/>
      <c r="BQ42" s="548"/>
      <c r="BR42" s="548"/>
      <c r="BS42" s="548"/>
      <c r="BT42" s="548"/>
      <c r="BU42" s="548"/>
      <c r="BV42" s="165"/>
      <c r="BW42" s="547">
        <f t="shared" si="4"/>
        <v>20</v>
      </c>
      <c r="BX42" s="547"/>
      <c r="BY42" s="548" t="str">
        <f>IF('各会計、関係団体の財政状況及び健全化判断比率'!B76="","",'各会計、関係団体の財政状況及び健全化判断比率'!B76)</f>
        <v>浅麓水道企業団（水道事業会計）</v>
      </c>
      <c r="BZ42" s="548"/>
      <c r="CA42" s="548"/>
      <c r="CB42" s="548"/>
      <c r="CC42" s="548"/>
      <c r="CD42" s="548"/>
      <c r="CE42" s="548"/>
      <c r="CF42" s="548"/>
      <c r="CG42" s="548"/>
      <c r="CH42" s="548"/>
      <c r="CI42" s="548"/>
      <c r="CJ42" s="548"/>
      <c r="CK42" s="548"/>
      <c r="CL42" s="548"/>
      <c r="CM42" s="548"/>
      <c r="CN42" s="165"/>
      <c r="CO42" s="547" t="str">
        <f t="shared" si="5"/>
        <v/>
      </c>
      <c r="CP42" s="547"/>
      <c r="CQ42" s="548" t="str">
        <f>IF('各会計、関係団体の財政状況及び健全化判断比率'!BS15="","",'各会計、関係団体の財政状況及び健全化判断比率'!BS15)</f>
        <v/>
      </c>
      <c r="CR42" s="548"/>
      <c r="CS42" s="548"/>
      <c r="CT42" s="548"/>
      <c r="CU42" s="548"/>
      <c r="CV42" s="548"/>
      <c r="CW42" s="548"/>
      <c r="CX42" s="548"/>
      <c r="CY42" s="548"/>
      <c r="CZ42" s="548"/>
      <c r="DA42" s="548"/>
      <c r="DB42" s="548"/>
      <c r="DC42" s="548"/>
      <c r="DD42" s="548"/>
      <c r="DE42" s="548"/>
      <c r="DF42" s="162"/>
      <c r="DG42" s="549" t="str">
        <f>IF('各会計、関係団体の財政状況及び健全化判断比率'!BR15="","",'各会計、関係団体の財政状況及び健全化判断比率'!BR15)</f>
        <v/>
      </c>
      <c r="DH42" s="549"/>
      <c r="DI42" s="141"/>
      <c r="DJ42" s="134"/>
      <c r="DK42" s="134"/>
      <c r="DL42" s="134"/>
      <c r="DM42" s="134"/>
      <c r="DN42" s="134"/>
      <c r="DO42" s="134"/>
    </row>
    <row r="43" spans="1:119" ht="32.25" customHeight="1">
      <c r="A43" s="134"/>
      <c r="B43" s="164"/>
      <c r="C43" s="547" t="str">
        <f t="shared" si="0"/>
        <v/>
      </c>
      <c r="D43" s="547"/>
      <c r="E43" s="548" t="str">
        <f>IF('各会計、関係団体の財政状況及び健全化判断比率'!B16="","",'各会計、関係団体の財政状況及び健全化判断比率'!B16)</f>
        <v/>
      </c>
      <c r="F43" s="548"/>
      <c r="G43" s="548"/>
      <c r="H43" s="548"/>
      <c r="I43" s="548"/>
      <c r="J43" s="548"/>
      <c r="K43" s="548"/>
      <c r="L43" s="548"/>
      <c r="M43" s="548"/>
      <c r="N43" s="548"/>
      <c r="O43" s="548"/>
      <c r="P43" s="548"/>
      <c r="Q43" s="548"/>
      <c r="R43" s="548"/>
      <c r="S43" s="548"/>
      <c r="T43" s="165"/>
      <c r="U43" s="547" t="str">
        <f t="shared" si="1"/>
        <v/>
      </c>
      <c r="V43" s="547"/>
      <c r="W43" s="548"/>
      <c r="X43" s="548"/>
      <c r="Y43" s="548"/>
      <c r="Z43" s="548"/>
      <c r="AA43" s="548"/>
      <c r="AB43" s="548"/>
      <c r="AC43" s="548"/>
      <c r="AD43" s="548"/>
      <c r="AE43" s="548"/>
      <c r="AF43" s="548"/>
      <c r="AG43" s="548"/>
      <c r="AH43" s="548"/>
      <c r="AI43" s="548"/>
      <c r="AJ43" s="548"/>
      <c r="AK43" s="548"/>
      <c r="AL43" s="165"/>
      <c r="AM43" s="547" t="str">
        <f t="shared" si="2"/>
        <v/>
      </c>
      <c r="AN43" s="547"/>
      <c r="AO43" s="548"/>
      <c r="AP43" s="548"/>
      <c r="AQ43" s="548"/>
      <c r="AR43" s="548"/>
      <c r="AS43" s="548"/>
      <c r="AT43" s="548"/>
      <c r="AU43" s="548"/>
      <c r="AV43" s="548"/>
      <c r="AW43" s="548"/>
      <c r="AX43" s="548"/>
      <c r="AY43" s="548"/>
      <c r="AZ43" s="548"/>
      <c r="BA43" s="548"/>
      <c r="BB43" s="548"/>
      <c r="BC43" s="548"/>
      <c r="BD43" s="165"/>
      <c r="BE43" s="547" t="str">
        <f t="shared" si="3"/>
        <v/>
      </c>
      <c r="BF43" s="547"/>
      <c r="BG43" s="548"/>
      <c r="BH43" s="548"/>
      <c r="BI43" s="548"/>
      <c r="BJ43" s="548"/>
      <c r="BK43" s="548"/>
      <c r="BL43" s="548"/>
      <c r="BM43" s="548"/>
      <c r="BN43" s="548"/>
      <c r="BO43" s="548"/>
      <c r="BP43" s="548"/>
      <c r="BQ43" s="548"/>
      <c r="BR43" s="548"/>
      <c r="BS43" s="548"/>
      <c r="BT43" s="548"/>
      <c r="BU43" s="548"/>
      <c r="BV43" s="165"/>
      <c r="BW43" s="547">
        <f t="shared" si="4"/>
        <v>21</v>
      </c>
      <c r="BX43" s="547"/>
      <c r="BY43" s="548" t="str">
        <f>IF('各会計、関係団体の財政状況及び健全化判断比率'!B77="","",'各会計、関係団体の財政状況及び健全化判断比率'!B77)</f>
        <v>長野県市町村自治振興組合（一般会計）</v>
      </c>
      <c r="BZ43" s="548"/>
      <c r="CA43" s="548"/>
      <c r="CB43" s="548"/>
      <c r="CC43" s="548"/>
      <c r="CD43" s="548"/>
      <c r="CE43" s="548"/>
      <c r="CF43" s="548"/>
      <c r="CG43" s="548"/>
      <c r="CH43" s="548"/>
      <c r="CI43" s="548"/>
      <c r="CJ43" s="548"/>
      <c r="CK43" s="548"/>
      <c r="CL43" s="548"/>
      <c r="CM43" s="548"/>
      <c r="CN43" s="165"/>
      <c r="CO43" s="547" t="str">
        <f t="shared" si="5"/>
        <v/>
      </c>
      <c r="CP43" s="547"/>
      <c r="CQ43" s="548" t="str">
        <f>IF('各会計、関係団体の財政状況及び健全化判断比率'!BS16="","",'各会計、関係団体の財政状況及び健全化判断比率'!BS16)</f>
        <v/>
      </c>
      <c r="CR43" s="548"/>
      <c r="CS43" s="548"/>
      <c r="CT43" s="548"/>
      <c r="CU43" s="548"/>
      <c r="CV43" s="548"/>
      <c r="CW43" s="548"/>
      <c r="CX43" s="548"/>
      <c r="CY43" s="548"/>
      <c r="CZ43" s="548"/>
      <c r="DA43" s="548"/>
      <c r="DB43" s="548"/>
      <c r="DC43" s="548"/>
      <c r="DD43" s="548"/>
      <c r="DE43" s="548"/>
      <c r="DF43" s="162"/>
      <c r="DG43" s="549" t="str">
        <f>IF('各会計、関係団体の財政状況及び健全化判断比率'!BR16="","",'各会計、関係団体の財政状況及び健全化判断比率'!BR16)</f>
        <v/>
      </c>
      <c r="DH43" s="549"/>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270</v>
      </c>
    </row>
    <row r="50" spans="5:5">
      <c r="E50" s="136" t="s">
        <v>135</v>
      </c>
    </row>
    <row r="51" spans="5:5">
      <c r="E51" s="136" t="s">
        <v>271</v>
      </c>
    </row>
    <row r="52" spans="5:5">
      <c r="E52" s="136" t="s">
        <v>272</v>
      </c>
    </row>
    <row r="53" spans="5:5"/>
    <row r="54" spans="5:5"/>
    <row r="55" spans="5:5"/>
    <row r="56" spans="5:5"/>
    <row r="57" spans="5:5" hidden="1"/>
    <row r="58" spans="5:5" hidden="1"/>
    <row r="59" spans="5:5" hidden="1"/>
  </sheetData>
  <sheetProtection password="AD67" sheet="1" objects="1" scenarios="1"/>
  <mergeCells count="432">
    <mergeCell ref="AY19:BM19"/>
    <mergeCell ref="AY20:BM20"/>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B9:K11"/>
    <mergeCell ref="L9:Q9"/>
    <mergeCell ref="AY10:BM10"/>
    <mergeCell ref="R9:V9"/>
    <mergeCell ref="L10:Q10"/>
    <mergeCell ref="R10:V10"/>
    <mergeCell ref="L11:Q11"/>
    <mergeCell ref="R11:V11"/>
    <mergeCell ref="AC16:AG16"/>
    <mergeCell ref="W15:AB16"/>
    <mergeCell ref="AC15:AG15"/>
    <mergeCell ref="L12:Q12"/>
    <mergeCell ref="R12:V12"/>
    <mergeCell ref="W13:AB14"/>
    <mergeCell ref="AC14:AG14"/>
    <mergeCell ref="R14:V14"/>
    <mergeCell ref="W9:AL11"/>
    <mergeCell ref="DG42:DH42"/>
    <mergeCell ref="BY42:CM42"/>
    <mergeCell ref="CO43:CP43"/>
    <mergeCell ref="W12:AB12"/>
    <mergeCell ref="AC12:AG12"/>
    <mergeCell ref="AY11:BM11"/>
    <mergeCell ref="AM10:AT10"/>
    <mergeCell ref="AU10:AX10"/>
    <mergeCell ref="AU11:AX11"/>
    <mergeCell ref="AU17:AX17"/>
    <mergeCell ref="BN11:BU11"/>
    <mergeCell ref="BV11:CC11"/>
    <mergeCell ref="DB28:DI29"/>
    <mergeCell ref="CE22:CS23"/>
    <mergeCell ref="CT22:DA23"/>
    <mergeCell ref="DB22:DI23"/>
    <mergeCell ref="CE24:CS25"/>
    <mergeCell ref="CT24:DA25"/>
    <mergeCell ref="DB24:DI25"/>
    <mergeCell ref="CE26:CS27"/>
    <mergeCell ref="CT26:DA27"/>
    <mergeCell ref="DB26:DI27"/>
    <mergeCell ref="CT28:DA29"/>
    <mergeCell ref="CO40:CP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O38:CP38"/>
    <mergeCell ref="CQ38:DE38"/>
    <mergeCell ref="C37:D37"/>
    <mergeCell ref="E37:S37"/>
    <mergeCell ref="U37:V37"/>
    <mergeCell ref="W37:AK37"/>
    <mergeCell ref="AM37:AN37"/>
    <mergeCell ref="AO37:BC37"/>
    <mergeCell ref="CO37:CP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BG36:BU36"/>
    <mergeCell ref="BW36:BX36"/>
    <mergeCell ref="DG35:DH35"/>
    <mergeCell ref="CQ35:DE35"/>
    <mergeCell ref="DG36:DH36"/>
    <mergeCell ref="CQ36:DE36"/>
    <mergeCell ref="DG37:DH37"/>
    <mergeCell ref="CQ37:DE37"/>
    <mergeCell ref="C36:D36"/>
    <mergeCell ref="E36:S36"/>
    <mergeCell ref="U36:V36"/>
    <mergeCell ref="W36:AK36"/>
    <mergeCell ref="AM36:AN36"/>
    <mergeCell ref="CO35:CP35"/>
    <mergeCell ref="BE35:BF35"/>
    <mergeCell ref="BG35:BU35"/>
    <mergeCell ref="BW35:BX35"/>
    <mergeCell ref="BY35:CM35"/>
    <mergeCell ref="C35:D35"/>
    <mergeCell ref="E35:S35"/>
    <mergeCell ref="U35:V35"/>
    <mergeCell ref="W35:AK35"/>
    <mergeCell ref="AM35:AN35"/>
    <mergeCell ref="AO35:BC35"/>
    <mergeCell ref="AO36:BC36"/>
    <mergeCell ref="BE36:BF36"/>
    <mergeCell ref="BY36:CM36"/>
    <mergeCell ref="CO36:CP36"/>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BV30:CC30"/>
    <mergeCell ref="BV27:CC27"/>
    <mergeCell ref="Z25:AG25"/>
    <mergeCell ref="Q26:V26"/>
    <mergeCell ref="BN22:BU22"/>
    <mergeCell ref="BC30:BM30"/>
    <mergeCell ref="AH30:AX30"/>
    <mergeCell ref="BN30:BU30"/>
    <mergeCell ref="AH24:AL24"/>
    <mergeCell ref="AM22:AR23"/>
    <mergeCell ref="AM24:AR24"/>
    <mergeCell ref="CO33:CP33"/>
    <mergeCell ref="BY33:CM33"/>
    <mergeCell ref="BN28:BU28"/>
    <mergeCell ref="BN29:BU29"/>
    <mergeCell ref="BV29:CC29"/>
    <mergeCell ref="AY27:BM27"/>
    <mergeCell ref="AY21:BM21"/>
    <mergeCell ref="AY22:BM22"/>
    <mergeCell ref="BN23:BU23"/>
    <mergeCell ref="AY23:BM23"/>
    <mergeCell ref="AY24:BM24"/>
    <mergeCell ref="BN21:BU21"/>
    <mergeCell ref="BN27:BU27"/>
    <mergeCell ref="AY25:BM25"/>
    <mergeCell ref="BN24:BU24"/>
    <mergeCell ref="BV26:CC26"/>
    <mergeCell ref="BV25:CC25"/>
    <mergeCell ref="BN25:BU25"/>
    <mergeCell ref="AY26:BM26"/>
    <mergeCell ref="BV22:CC22"/>
    <mergeCell ref="BV21:CC21"/>
    <mergeCell ref="BN26:BU26"/>
    <mergeCell ref="BV23:CC23"/>
    <mergeCell ref="BV24:CC24"/>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BV28:CC28"/>
    <mergeCell ref="BC29:BM29"/>
    <mergeCell ref="AS29:AX29"/>
    <mergeCell ref="E30:K30"/>
    <mergeCell ref="AM25:AR25"/>
    <mergeCell ref="AH27:AL27"/>
    <mergeCell ref="AH25:AL25"/>
    <mergeCell ref="AM26:AR26"/>
    <mergeCell ref="B20:K20"/>
    <mergeCell ref="L20:V20"/>
    <mergeCell ref="AC20:AG20"/>
    <mergeCell ref="B19:K19"/>
    <mergeCell ref="L19:V19"/>
    <mergeCell ref="L27:P27"/>
    <mergeCell ref="Q27:V27"/>
    <mergeCell ref="Z27:AG27"/>
    <mergeCell ref="Z26:AG26"/>
    <mergeCell ref="B21:AX21"/>
    <mergeCell ref="B22:D30"/>
    <mergeCell ref="L29:P29"/>
    <mergeCell ref="AH20:AL20"/>
    <mergeCell ref="L25:P25"/>
    <mergeCell ref="Z24:AG24"/>
    <mergeCell ref="AH26:AL26"/>
    <mergeCell ref="AS25:AX25"/>
    <mergeCell ref="AS26:AX26"/>
    <mergeCell ref="AS24:AX24"/>
    <mergeCell ref="AY18:BM18"/>
    <mergeCell ref="AM18:AT18"/>
    <mergeCell ref="AU18:AX18"/>
    <mergeCell ref="AM20:AT20"/>
    <mergeCell ref="W19:AB20"/>
    <mergeCell ref="AC19:AG19"/>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12:K17"/>
    <mergeCell ref="M13:Q13"/>
    <mergeCell ref="M15:Q15"/>
    <mergeCell ref="M17:Q17"/>
    <mergeCell ref="L14:Q14"/>
    <mergeCell ref="CE16:CS17"/>
    <mergeCell ref="AH16:AL16"/>
    <mergeCell ref="AM17:AT17"/>
    <mergeCell ref="BN15:BU15"/>
    <mergeCell ref="AY16:BM16"/>
    <mergeCell ref="AM15:AT15"/>
    <mergeCell ref="BN16:BU16"/>
    <mergeCell ref="AY15:BM15"/>
    <mergeCell ref="CD15:CS15"/>
    <mergeCell ref="AY17:BM17"/>
    <mergeCell ref="BV16:CC16"/>
    <mergeCell ref="BN17:BU17"/>
    <mergeCell ref="AH14:AL14"/>
    <mergeCell ref="AU13:AX13"/>
    <mergeCell ref="AY12:BM12"/>
    <mergeCell ref="AY13:BM13"/>
    <mergeCell ref="AM14:AT14"/>
    <mergeCell ref="DB12:DI12"/>
    <mergeCell ref="BV13:CC13"/>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R13:V13"/>
    <mergeCell ref="AY9:BM9"/>
    <mergeCell ref="DB7:DI7"/>
    <mergeCell ref="AU8:AX8"/>
    <mergeCell ref="BN8:BU8"/>
    <mergeCell ref="BV8:CC8"/>
    <mergeCell ref="CT8:DA8"/>
    <mergeCell ref="DB8:DI8"/>
    <mergeCell ref="BN7:BU7"/>
    <mergeCell ref="BV7:CC7"/>
    <mergeCell ref="CT7:DA7"/>
    <mergeCell ref="AY7:BM7"/>
    <mergeCell ref="AY8:BM8"/>
    <mergeCell ref="AC13:AG13"/>
    <mergeCell ref="AM9:AT9"/>
    <mergeCell ref="AU9:AX9"/>
    <mergeCell ref="CD9:CS9"/>
    <mergeCell ref="BN9:BU9"/>
    <mergeCell ref="BV9:CC9"/>
    <mergeCell ref="BN10:BU10"/>
    <mergeCell ref="BV10:CC10"/>
    <mergeCell ref="CT9:DA9"/>
    <mergeCell ref="DB6:DI6"/>
    <mergeCell ref="AU5:AX5"/>
    <mergeCell ref="BN5:BU5"/>
    <mergeCell ref="BV5:CC5"/>
    <mergeCell ref="CT5:DA5"/>
    <mergeCell ref="DB5:DI5"/>
    <mergeCell ref="BV6:CC6"/>
    <mergeCell ref="CT6:DA6"/>
    <mergeCell ref="AY6:BM6"/>
    <mergeCell ref="CD5:CS5"/>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B6:K8"/>
    <mergeCell ref="CD6:CS6"/>
    <mergeCell ref="CD7:CS7"/>
    <mergeCell ref="CD8:CS8"/>
    <mergeCell ref="AU6:AX6"/>
    <mergeCell ref="AU7:AX7"/>
    <mergeCell ref="BN6:BU6"/>
    <mergeCell ref="L6:V8"/>
    <mergeCell ref="W6:AB8"/>
    <mergeCell ref="AC6:AL8"/>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AU15:AX15"/>
    <mergeCell ref="BV17:CC17"/>
    <mergeCell ref="BN19:BU19"/>
    <mergeCell ref="BV19:CC19"/>
    <mergeCell ref="BN20:BU20"/>
    <mergeCell ref="BV20:CC20"/>
    <mergeCell ref="AU20:AX20"/>
    <mergeCell ref="BN14:BU14"/>
    <mergeCell ref="BV14:CC14"/>
    <mergeCell ref="AY14:BM14"/>
  </mergeCells>
  <phoneticPr fontId="23"/>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25" zoomScale="75" zoomScaleNormal="75"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99</v>
      </c>
    </row>
    <row r="40" spans="2:13" ht="27.75" customHeight="1" thickBot="1">
      <c r="B40" s="74" t="s">
        <v>100</v>
      </c>
      <c r="C40" s="75"/>
      <c r="D40" s="75"/>
      <c r="E40" s="76"/>
      <c r="F40" s="76"/>
      <c r="G40" s="76"/>
      <c r="H40" s="77" t="s">
        <v>91</v>
      </c>
      <c r="I40" s="78" t="s">
        <v>51</v>
      </c>
      <c r="J40" s="79" t="s">
        <v>52</v>
      </c>
      <c r="K40" s="79" t="s">
        <v>53</v>
      </c>
      <c r="L40" s="79" t="s">
        <v>54</v>
      </c>
      <c r="M40" s="80" t="s">
        <v>55</v>
      </c>
    </row>
    <row r="41" spans="2:13" ht="27.75" customHeight="1">
      <c r="B41" s="1169" t="s">
        <v>112</v>
      </c>
      <c r="C41" s="1170"/>
      <c r="D41" s="81"/>
      <c r="E41" s="1179" t="s">
        <v>71</v>
      </c>
      <c r="F41" s="1179"/>
      <c r="G41" s="1179"/>
      <c r="H41" s="1180"/>
      <c r="I41" s="82">
        <v>14430</v>
      </c>
      <c r="J41" s="83">
        <v>14183</v>
      </c>
      <c r="K41" s="83">
        <v>14270</v>
      </c>
      <c r="L41" s="83">
        <v>14234</v>
      </c>
      <c r="M41" s="84">
        <v>14157</v>
      </c>
    </row>
    <row r="42" spans="2:13" ht="27.75" customHeight="1">
      <c r="B42" s="1171"/>
      <c r="C42" s="1172"/>
      <c r="D42" s="85"/>
      <c r="E42" s="1181" t="s">
        <v>72</v>
      </c>
      <c r="F42" s="1181"/>
      <c r="G42" s="1181"/>
      <c r="H42" s="1182"/>
      <c r="I42" s="86">
        <v>56</v>
      </c>
      <c r="J42" s="87">
        <v>20</v>
      </c>
      <c r="K42" s="87">
        <v>12</v>
      </c>
      <c r="L42" s="87">
        <v>6</v>
      </c>
      <c r="M42" s="88">
        <v>1</v>
      </c>
    </row>
    <row r="43" spans="2:13" ht="27.75" customHeight="1">
      <c r="B43" s="1171"/>
      <c r="C43" s="1172"/>
      <c r="D43" s="85"/>
      <c r="E43" s="1181" t="s">
        <v>73</v>
      </c>
      <c r="F43" s="1181"/>
      <c r="G43" s="1181"/>
      <c r="H43" s="1182"/>
      <c r="I43" s="86">
        <v>10887</v>
      </c>
      <c r="J43" s="87">
        <v>11132</v>
      </c>
      <c r="K43" s="87">
        <v>11958</v>
      </c>
      <c r="L43" s="87">
        <v>11739</v>
      </c>
      <c r="M43" s="88">
        <v>10821</v>
      </c>
    </row>
    <row r="44" spans="2:13" ht="27.75" customHeight="1">
      <c r="B44" s="1171"/>
      <c r="C44" s="1172"/>
      <c r="D44" s="85"/>
      <c r="E44" s="1181" t="s">
        <v>74</v>
      </c>
      <c r="F44" s="1181"/>
      <c r="G44" s="1181"/>
      <c r="H44" s="1182"/>
      <c r="I44" s="86">
        <v>1157</v>
      </c>
      <c r="J44" s="87">
        <v>1069</v>
      </c>
      <c r="K44" s="87">
        <v>985</v>
      </c>
      <c r="L44" s="87">
        <v>875</v>
      </c>
      <c r="M44" s="88">
        <v>763</v>
      </c>
    </row>
    <row r="45" spans="2:13" ht="27.75" customHeight="1">
      <c r="B45" s="1171"/>
      <c r="C45" s="1172"/>
      <c r="D45" s="85"/>
      <c r="E45" s="1181" t="s">
        <v>75</v>
      </c>
      <c r="F45" s="1181"/>
      <c r="G45" s="1181"/>
      <c r="H45" s="1182"/>
      <c r="I45" s="86">
        <v>3405</v>
      </c>
      <c r="J45" s="87">
        <v>3175</v>
      </c>
      <c r="K45" s="87">
        <v>3103</v>
      </c>
      <c r="L45" s="87">
        <v>3089</v>
      </c>
      <c r="M45" s="88">
        <v>2977</v>
      </c>
    </row>
    <row r="46" spans="2:13" ht="27.75" customHeight="1">
      <c r="B46" s="1171"/>
      <c r="C46" s="1172"/>
      <c r="D46" s="85"/>
      <c r="E46" s="1181" t="s">
        <v>76</v>
      </c>
      <c r="F46" s="1181"/>
      <c r="G46" s="1181"/>
      <c r="H46" s="1182"/>
      <c r="I46" s="86">
        <v>305</v>
      </c>
      <c r="J46" s="87">
        <v>316</v>
      </c>
      <c r="K46" s="87">
        <v>320</v>
      </c>
      <c r="L46" s="87">
        <v>319</v>
      </c>
      <c r="M46" s="88">
        <v>321</v>
      </c>
    </row>
    <row r="47" spans="2:13" ht="27.75" customHeight="1">
      <c r="B47" s="1171"/>
      <c r="C47" s="1172"/>
      <c r="D47" s="85"/>
      <c r="E47" s="1181" t="s">
        <v>77</v>
      </c>
      <c r="F47" s="1181"/>
      <c r="G47" s="1181"/>
      <c r="H47" s="1182"/>
      <c r="I47" s="86" t="s">
        <v>0</v>
      </c>
      <c r="J47" s="87" t="s">
        <v>0</v>
      </c>
      <c r="K47" s="87" t="s">
        <v>0</v>
      </c>
      <c r="L47" s="87" t="s">
        <v>0</v>
      </c>
      <c r="M47" s="88" t="s">
        <v>0</v>
      </c>
    </row>
    <row r="48" spans="2:13" ht="27.75" customHeight="1">
      <c r="B48" s="1173"/>
      <c r="C48" s="1174"/>
      <c r="D48" s="85"/>
      <c r="E48" s="1181" t="s">
        <v>78</v>
      </c>
      <c r="F48" s="1181"/>
      <c r="G48" s="1181"/>
      <c r="H48" s="1182"/>
      <c r="I48" s="86" t="s">
        <v>0</v>
      </c>
      <c r="J48" s="87" t="s">
        <v>0</v>
      </c>
      <c r="K48" s="87" t="s">
        <v>0</v>
      </c>
      <c r="L48" s="87" t="s">
        <v>0</v>
      </c>
      <c r="M48" s="88" t="s">
        <v>0</v>
      </c>
    </row>
    <row r="49" spans="2:13" ht="27.75" customHeight="1">
      <c r="B49" s="1175" t="s">
        <v>113</v>
      </c>
      <c r="C49" s="1176"/>
      <c r="D49" s="89"/>
      <c r="E49" s="1181" t="s">
        <v>79</v>
      </c>
      <c r="F49" s="1181"/>
      <c r="G49" s="1181"/>
      <c r="H49" s="1182"/>
      <c r="I49" s="86">
        <v>8584</v>
      </c>
      <c r="J49" s="87">
        <v>9057</v>
      </c>
      <c r="K49" s="87">
        <v>10169</v>
      </c>
      <c r="L49" s="87">
        <v>10674</v>
      </c>
      <c r="M49" s="88">
        <v>10693</v>
      </c>
    </row>
    <row r="50" spans="2:13" ht="27.75" customHeight="1">
      <c r="B50" s="1171"/>
      <c r="C50" s="1172"/>
      <c r="D50" s="85"/>
      <c r="E50" s="1181" t="s">
        <v>80</v>
      </c>
      <c r="F50" s="1181"/>
      <c r="G50" s="1181"/>
      <c r="H50" s="1182"/>
      <c r="I50" s="86">
        <v>3840</v>
      </c>
      <c r="J50" s="87">
        <v>4042</v>
      </c>
      <c r="K50" s="87">
        <v>3647</v>
      </c>
      <c r="L50" s="87">
        <v>3840</v>
      </c>
      <c r="M50" s="88">
        <v>3293</v>
      </c>
    </row>
    <row r="51" spans="2:13" ht="27.75" customHeight="1">
      <c r="B51" s="1173"/>
      <c r="C51" s="1174"/>
      <c r="D51" s="85"/>
      <c r="E51" s="1181" t="s">
        <v>81</v>
      </c>
      <c r="F51" s="1181"/>
      <c r="G51" s="1181"/>
      <c r="H51" s="1182"/>
      <c r="I51" s="86">
        <v>17176</v>
      </c>
      <c r="J51" s="87">
        <v>17059</v>
      </c>
      <c r="K51" s="87">
        <v>16953</v>
      </c>
      <c r="L51" s="87">
        <v>16723</v>
      </c>
      <c r="M51" s="88">
        <v>16383</v>
      </c>
    </row>
    <row r="52" spans="2:13" ht="27.75" customHeight="1" thickBot="1">
      <c r="B52" s="1177" t="s">
        <v>107</v>
      </c>
      <c r="C52" s="1178"/>
      <c r="D52" s="90"/>
      <c r="E52" s="1183" t="s">
        <v>82</v>
      </c>
      <c r="F52" s="1183"/>
      <c r="G52" s="1183"/>
      <c r="H52" s="1184"/>
      <c r="I52" s="91">
        <v>640</v>
      </c>
      <c r="J52" s="92">
        <v>-263</v>
      </c>
      <c r="K52" s="92">
        <v>-119</v>
      </c>
      <c r="L52" s="92">
        <v>-975</v>
      </c>
      <c r="M52" s="93">
        <v>-1329</v>
      </c>
    </row>
    <row r="53" spans="2:13" ht="27.75" customHeight="1">
      <c r="B53" s="94" t="s">
        <v>114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83</v>
      </c>
      <c r="E2" s="108"/>
      <c r="F2" s="109" t="s">
        <v>50</v>
      </c>
      <c r="G2" s="342"/>
      <c r="H2" s="343"/>
    </row>
    <row r="3" spans="1:8">
      <c r="A3" s="107" t="s">
        <v>6</v>
      </c>
      <c r="B3" s="110"/>
      <c r="C3" s="111"/>
      <c r="D3" s="112">
        <v>53148</v>
      </c>
      <c r="E3" s="113"/>
      <c r="F3" s="114">
        <v>61050</v>
      </c>
      <c r="G3" s="115"/>
      <c r="H3" s="116"/>
    </row>
    <row r="4" spans="1:8">
      <c r="A4" s="117"/>
      <c r="B4" s="118"/>
      <c r="C4" s="119"/>
      <c r="D4" s="120">
        <v>26531</v>
      </c>
      <c r="E4" s="121"/>
      <c r="F4" s="122">
        <v>31167</v>
      </c>
      <c r="G4" s="123"/>
      <c r="H4" s="124"/>
    </row>
    <row r="5" spans="1:8">
      <c r="A5" s="107" t="s">
        <v>7</v>
      </c>
      <c r="B5" s="110"/>
      <c r="C5" s="111"/>
      <c r="D5" s="112">
        <v>47869</v>
      </c>
      <c r="E5" s="113"/>
      <c r="F5" s="114">
        <v>76282</v>
      </c>
      <c r="G5" s="115"/>
      <c r="H5" s="116"/>
    </row>
    <row r="6" spans="1:8">
      <c r="A6" s="117"/>
      <c r="B6" s="118"/>
      <c r="C6" s="119"/>
      <c r="D6" s="120">
        <v>25563</v>
      </c>
      <c r="E6" s="121"/>
      <c r="F6" s="122">
        <v>41092</v>
      </c>
      <c r="G6" s="123"/>
      <c r="H6" s="124"/>
    </row>
    <row r="7" spans="1:8">
      <c r="A7" s="107" t="s">
        <v>8</v>
      </c>
      <c r="B7" s="110"/>
      <c r="C7" s="111"/>
      <c r="D7" s="112">
        <v>40581</v>
      </c>
      <c r="E7" s="113"/>
      <c r="F7" s="114">
        <v>78670</v>
      </c>
      <c r="G7" s="115"/>
      <c r="H7" s="116"/>
    </row>
    <row r="8" spans="1:8">
      <c r="A8" s="117"/>
      <c r="B8" s="118"/>
      <c r="C8" s="119"/>
      <c r="D8" s="120">
        <v>20129</v>
      </c>
      <c r="E8" s="121"/>
      <c r="F8" s="122">
        <v>38094</v>
      </c>
      <c r="G8" s="123"/>
      <c r="H8" s="124"/>
    </row>
    <row r="9" spans="1:8">
      <c r="A9" s="107" t="s">
        <v>9</v>
      </c>
      <c r="B9" s="110"/>
      <c r="C9" s="111"/>
      <c r="D9" s="112">
        <v>43253</v>
      </c>
      <c r="E9" s="113"/>
      <c r="F9" s="114">
        <v>67201</v>
      </c>
      <c r="G9" s="115"/>
      <c r="H9" s="116"/>
    </row>
    <row r="10" spans="1:8">
      <c r="A10" s="117"/>
      <c r="B10" s="118"/>
      <c r="C10" s="119"/>
      <c r="D10" s="120">
        <v>22959</v>
      </c>
      <c r="E10" s="121"/>
      <c r="F10" s="122">
        <v>35210</v>
      </c>
      <c r="G10" s="123"/>
      <c r="H10" s="124"/>
    </row>
    <row r="11" spans="1:8">
      <c r="A11" s="107" t="s">
        <v>10</v>
      </c>
      <c r="B11" s="110"/>
      <c r="C11" s="111"/>
      <c r="D11" s="112">
        <v>47971</v>
      </c>
      <c r="E11" s="113"/>
      <c r="F11" s="114">
        <v>75709</v>
      </c>
      <c r="G11" s="115"/>
      <c r="H11" s="116"/>
    </row>
    <row r="12" spans="1:8">
      <c r="A12" s="117"/>
      <c r="B12" s="118"/>
      <c r="C12" s="125"/>
      <c r="D12" s="120">
        <v>22429</v>
      </c>
      <c r="E12" s="121"/>
      <c r="F12" s="122">
        <v>35212</v>
      </c>
      <c r="G12" s="123"/>
      <c r="H12" s="124"/>
    </row>
    <row r="13" spans="1:8">
      <c r="A13" s="107"/>
      <c r="B13" s="110"/>
      <c r="C13" s="126"/>
      <c r="D13" s="127">
        <v>46564</v>
      </c>
      <c r="E13" s="128"/>
      <c r="F13" s="129">
        <v>71782</v>
      </c>
      <c r="G13" s="130"/>
      <c r="H13" s="116"/>
    </row>
    <row r="14" spans="1:8">
      <c r="A14" s="117"/>
      <c r="B14" s="118"/>
      <c r="C14" s="119"/>
      <c r="D14" s="120">
        <v>23522</v>
      </c>
      <c r="E14" s="121"/>
      <c r="F14" s="122">
        <v>36155</v>
      </c>
      <c r="G14" s="123"/>
      <c r="H14" s="124"/>
    </row>
    <row r="17" spans="1:11">
      <c r="A17" s="103" t="s">
        <v>84</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115</v>
      </c>
      <c r="B19" s="131">
        <f>ROUND(VALUE(SUBSTITUTE(実質収支比率等に係る経年分析!F$48,"▲","-")),2)</f>
        <v>5.51</v>
      </c>
      <c r="C19" s="131">
        <f>ROUND(VALUE(SUBSTITUTE(実質収支比率等に係る経年分析!G$48,"▲","-")),2)</f>
        <v>5.88</v>
      </c>
      <c r="D19" s="131">
        <f>ROUND(VALUE(SUBSTITUTE(実質収支比率等に係る経年分析!H$48,"▲","-")),2)</f>
        <v>5.57</v>
      </c>
      <c r="E19" s="131">
        <f>ROUND(VALUE(SUBSTITUTE(実質収支比率等に係る経年分析!I$48,"▲","-")),2)</f>
        <v>6.06</v>
      </c>
      <c r="F19" s="131">
        <f>ROUND(VALUE(SUBSTITUTE(実質収支比率等に係る経年分析!J$48,"▲","-")),2)</f>
        <v>4.7</v>
      </c>
    </row>
    <row r="20" spans="1:11">
      <c r="A20" s="131" t="s">
        <v>116</v>
      </c>
      <c r="B20" s="131">
        <f>ROUND(VALUE(SUBSTITUTE(実質収支比率等に係る経年分析!F$47,"▲","-")),2)</f>
        <v>6.11</v>
      </c>
      <c r="C20" s="131">
        <f>ROUND(VALUE(SUBSTITUTE(実質収支比率等に係る経年分析!G$47,"▲","-")),2)</f>
        <v>6.1</v>
      </c>
      <c r="D20" s="131">
        <f>ROUND(VALUE(SUBSTITUTE(実質収支比率等に係る経年分析!H$47,"▲","-")),2)</f>
        <v>14.45</v>
      </c>
      <c r="E20" s="131">
        <f>ROUND(VALUE(SUBSTITUTE(実質収支比率等に係る経年分析!I$47,"▲","-")),2)</f>
        <v>21.42</v>
      </c>
      <c r="F20" s="131">
        <f>ROUND(VALUE(SUBSTITUTE(実質収支比率等に係る経年分析!J$47,"▲","-")),2)</f>
        <v>21.51</v>
      </c>
    </row>
    <row r="21" spans="1:11">
      <c r="A21" s="131" t="s">
        <v>117</v>
      </c>
      <c r="B21" s="131">
        <f>IF(ISNUMBER(VALUE(SUBSTITUTE(実質収支比率等に係る経年分析!F$49,"▲","-"))),ROUND(VALUE(SUBSTITUTE(実質収支比率等に係る経年分析!F$49,"▲","-")),2),NA())</f>
        <v>0.63</v>
      </c>
      <c r="C21" s="131">
        <f>IF(ISNUMBER(VALUE(SUBSTITUTE(実質収支比率等に係る経年分析!G$49,"▲","-"))),ROUND(VALUE(SUBSTITUTE(実質収支比率等に係る経年分析!G$49,"▲","-")),2),NA())</f>
        <v>0.43</v>
      </c>
      <c r="D21" s="131">
        <f>IF(ISNUMBER(VALUE(SUBSTITUTE(実質収支比率等に係る経年分析!H$49,"▲","-"))),ROUND(VALUE(SUBSTITUTE(実質収支比率等に係る経年分析!H$49,"▲","-")),2),NA())</f>
        <v>8.25</v>
      </c>
      <c r="E21" s="131">
        <f>IF(ISNUMBER(VALUE(SUBSTITUTE(実質収支比率等に係る経年分析!I$49,"▲","-"))),ROUND(VALUE(SUBSTITUTE(実質収支比率等に係る経年分析!I$49,"▲","-")),2),NA())</f>
        <v>4.18</v>
      </c>
      <c r="F21" s="131">
        <f>IF(ISNUMBER(VALUE(SUBSTITUTE(実質収支比率等に係る経年分析!J$49,"▲","-"))),ROUND(VALUE(SUBSTITUTE(実質収支比率等に係る経年分析!J$49,"▲","-")),2),NA())</f>
        <v>-1.36</v>
      </c>
    </row>
    <row r="24" spans="1:11">
      <c r="A24" s="103" t="s">
        <v>85</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118</v>
      </c>
      <c r="C26" s="132" t="s">
        <v>119</v>
      </c>
      <c r="D26" s="132" t="s">
        <v>118</v>
      </c>
      <c r="E26" s="132" t="s">
        <v>119</v>
      </c>
      <c r="F26" s="132" t="s">
        <v>118</v>
      </c>
      <c r="G26" s="132" t="s">
        <v>119</v>
      </c>
      <c r="H26" s="132" t="s">
        <v>118</v>
      </c>
      <c r="I26" s="132" t="s">
        <v>119</v>
      </c>
      <c r="J26" s="132" t="s">
        <v>118</v>
      </c>
      <c r="K26" s="132" t="s">
        <v>119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0.57999999999999996</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0.38</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0.32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3.86</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0.05</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小諸市農業集落排水事業特別会計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0.1</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7.0000000000000007E-2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7.0000000000000007E-2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0.06</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0.05</v>
      </c>
    </row>
    <row r="30" spans="1:11">
      <c r="A30" s="132" t="str">
        <f>IF(連結実質赤字比率に係る赤字・黒字の構成分析!C$40="",NA(),連結実質赤字比率に係る赤字・黒字の構成分析!C$40)</f>
        <v>小諸市後期高齢者医療特別会計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0.04</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0.04</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0.05</v>
      </c>
    </row>
    <row r="31" spans="1:11">
      <c r="A31" s="132" t="str">
        <f>IF(連結実質赤字比率に係る赤字・黒字の構成分析!C$39="",NA(),連結実質赤字比率に係る赤字・黒字の構成分析!C$39)</f>
        <v>小諸市住宅新築資金等貸付事業特別会計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0.05</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0.15</v>
      </c>
    </row>
    <row r="32" spans="1:11">
      <c r="A32" s="132" t="str">
        <f>IF(連結実質赤字比率に係る赤字・黒字の構成分析!C$38="",NA(),連結実質赤字比率に係る赤字・黒字の構成分析!C$38)</f>
        <v>小諸市国民健康保険事業特別会計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1.39</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1.52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1.18</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0.51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0.25</v>
      </c>
    </row>
    <row r="33" spans="1:16">
      <c r="A33" s="132" t="str">
        <f>IF(連結実質赤字比率に係る赤字・黒字の構成分析!C$37="",NA(),連結実質赤字比率に係る赤字・黒字の構成分析!C$37)</f>
        <v>小諸市介護保険事業特別会計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0.73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1.1299999999999999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1.1399999999999999</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0.95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1.32</v>
      </c>
    </row>
    <row r="34" spans="1:16">
      <c r="A34" s="132" t="str">
        <f>IF(連結実質赤字比率に係る赤字・黒字の構成分析!C$36="",NA(),連結実質赤字比率に係る赤字・黒字の構成分析!C$36)</f>
        <v>小諸市公共下水道事業会計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#VALUE!</v>
      </c>
      <c r="E34" s="132" t="e">
        <f>IF(ROUND(VALUE(SUBSTITUTE(連結実質赤字比率に係る赤字・黒字の構成分析!G$36,"▲", "-")), 2) &gt;= 0, ABS(ROUND(VALUE(SUBSTITUTE(連結実質赤字比率に係る赤字・黒字の構成分析!G$36,"▲", "-")), 2)), NA())</f>
        <v>#VALUE!</v>
      </c>
      <c r="F34" s="132" t="e">
        <f>IF(ROUND(VALUE(SUBSTITUTE(連結実質赤字比率に係る赤字・黒字の構成分析!H$36,"▲", "-")), 2) &lt; 0, ABS(ROUND(VALUE(SUBSTITUTE(連結実質赤字比率に係る赤字・黒字の構成分析!H$36,"▲", "-")), 2)), NA())</f>
        <v>#VALUE!</v>
      </c>
      <c r="G34" s="132" t="e">
        <f>IF(ROUND(VALUE(SUBSTITUTE(連結実質赤字比率に係る赤字・黒字の構成分析!H$36,"▲", "-")), 2) &gt;= 0, ABS(ROUND(VALUE(SUBSTITUTE(連結実質赤字比率に係る赤字・黒字の構成分析!H$36,"▲", "-")), 2)), NA())</f>
        <v>#VALUE!</v>
      </c>
      <c r="H34" s="132" t="e">
        <f>IF(ROUND(VALUE(SUBSTITUTE(連結実質赤字比率に係る赤字・黒字の構成分析!I$36,"▲", "-")), 2) &lt; 0, ABS(ROUND(VALUE(SUBSTITUTE(連結実質赤字比率に係る赤字・黒字の構成分析!I$36,"▲", "-")), 2)), NA())</f>
        <v>#VALUE!</v>
      </c>
      <c r="I34" s="132" t="e">
        <f>IF(ROUND(VALUE(SUBSTITUTE(連結実質赤字比率に係る赤字・黒字の構成分析!I$36,"▲", "-")), 2) &gt;= 0, ABS(ROUND(VALUE(SUBSTITUTE(連結実質赤字比率に係る赤字・黒字の構成分析!I$36,"▲", "-")), 2)), NA())</f>
        <v>#VALUE!</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4.5</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5.5</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5.88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5.57</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6.01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4.5599999999999996</v>
      </c>
    </row>
    <row r="36" spans="1:16">
      <c r="A36" s="132" t="str">
        <f>IF(連結実質赤字比率に係る赤字・黒字の構成分析!C$34="",NA(),連結実質赤字比率に係る赤字・黒字の構成分析!C$34)</f>
        <v>小諸市水道事業会計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12.49</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11.93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12.68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14.33</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15.95</v>
      </c>
    </row>
    <row r="39" spans="1:16">
      <c r="A39" s="103" t="s">
        <v>86</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c r="A42" s="133" t="s">
        <v>122</v>
      </c>
      <c r="B42" s="133"/>
      <c r="C42" s="133"/>
      <c r="D42" s="133">
        <f>'実質公債費比率（分子）の構造'!K$52</f>
        <v>1393</v>
      </c>
      <c r="E42" s="133"/>
      <c r="F42" s="133"/>
      <c r="G42" s="133">
        <f>'実質公債費比率（分子）の構造'!L$52</f>
        <v>1754</v>
      </c>
      <c r="H42" s="133"/>
      <c r="I42" s="133"/>
      <c r="J42" s="133">
        <f>'実質公債費比率（分子）の構造'!M$52</f>
        <v>1719</v>
      </c>
      <c r="K42" s="133"/>
      <c r="L42" s="133"/>
      <c r="M42" s="133">
        <f>'実質公債費比率（分子）の構造'!N$52</f>
        <v>1757</v>
      </c>
      <c r="N42" s="133"/>
      <c r="O42" s="133"/>
      <c r="P42" s="133">
        <f>'実質公債費比率（分子）の構造'!O$52</f>
        <v>1710</v>
      </c>
    </row>
    <row r="43" spans="1:16">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124</v>
      </c>
      <c r="B44" s="133">
        <f>'実質公債費比率（分子）の構造'!K$50</f>
        <v>28</v>
      </c>
      <c r="C44" s="133"/>
      <c r="D44" s="133"/>
      <c r="E44" s="133">
        <f>'実質公債費比率（分子）の構造'!L$50</f>
        <v>22</v>
      </c>
      <c r="F44" s="133"/>
      <c r="G44" s="133"/>
      <c r="H44" s="133">
        <f>'実質公債費比率（分子）の構造'!M$50</f>
        <v>19</v>
      </c>
      <c r="I44" s="133"/>
      <c r="J44" s="133"/>
      <c r="K44" s="133">
        <f>'実質公債費比率（分子）の構造'!N$50</f>
        <v>16</v>
      </c>
      <c r="L44" s="133"/>
      <c r="M44" s="133"/>
      <c r="N44" s="133">
        <f>'実質公債費比率（分子）の構造'!O$50</f>
        <v>12</v>
      </c>
      <c r="O44" s="133"/>
      <c r="P44" s="133"/>
    </row>
    <row r="45" spans="1:16">
      <c r="A45" s="133" t="s">
        <v>125</v>
      </c>
      <c r="B45" s="133">
        <f>'実質公債費比率（分子）の構造'!K$49</f>
        <v>100</v>
      </c>
      <c r="C45" s="133"/>
      <c r="D45" s="133"/>
      <c r="E45" s="133">
        <f>'実質公債費比率（分子）の構造'!L$49</f>
        <v>97</v>
      </c>
      <c r="F45" s="133"/>
      <c r="G45" s="133"/>
      <c r="H45" s="133">
        <f>'実質公債費比率（分子）の構造'!M$49</f>
        <v>115</v>
      </c>
      <c r="I45" s="133"/>
      <c r="J45" s="133"/>
      <c r="K45" s="133">
        <f>'実質公債費比率（分子）の構造'!N$49</f>
        <v>116</v>
      </c>
      <c r="L45" s="133"/>
      <c r="M45" s="133"/>
      <c r="N45" s="133">
        <f>'実質公債費比率（分子）の構造'!O$49</f>
        <v>117</v>
      </c>
      <c r="O45" s="133"/>
      <c r="P45" s="133"/>
    </row>
    <row r="46" spans="1:16">
      <c r="A46" s="133" t="s">
        <v>126</v>
      </c>
      <c r="B46" s="133">
        <f>'実質公債費比率（分子）の構造'!K$48</f>
        <v>847</v>
      </c>
      <c r="C46" s="133"/>
      <c r="D46" s="133"/>
      <c r="E46" s="133">
        <f>'実質公債費比率（分子）の構造'!L$48</f>
        <v>866</v>
      </c>
      <c r="F46" s="133"/>
      <c r="G46" s="133"/>
      <c r="H46" s="133">
        <f>'実質公債費比率（分子）の構造'!M$48</f>
        <v>825</v>
      </c>
      <c r="I46" s="133"/>
      <c r="J46" s="133"/>
      <c r="K46" s="133">
        <f>'実質公債費比率（分子）の構造'!N$48</f>
        <v>826</v>
      </c>
      <c r="L46" s="133"/>
      <c r="M46" s="133"/>
      <c r="N46" s="133">
        <f>'実質公債費比率（分子）の構造'!O$48</f>
        <v>843</v>
      </c>
      <c r="O46" s="133"/>
      <c r="P46" s="133"/>
    </row>
    <row r="47" spans="1:16">
      <c r="A47" s="133" t="s">
        <v>127</v>
      </c>
      <c r="B47" s="133">
        <f>'実質公債費比率（分子）の構造'!K$47</f>
        <v>5</v>
      </c>
      <c r="C47" s="133"/>
      <c r="D47" s="133"/>
      <c r="E47" s="133">
        <f>'実質公債費比率（分子）の構造'!L$47</f>
        <v>8</v>
      </c>
      <c r="F47" s="133"/>
      <c r="G47" s="133"/>
      <c r="H47" s="133">
        <f>'実質公債費比率（分子）の構造'!M$47</f>
        <v>12</v>
      </c>
      <c r="I47" s="133"/>
      <c r="J47" s="133"/>
      <c r="K47" s="133">
        <f>'実質公債費比率（分子）の構造'!N$47</f>
        <v>12</v>
      </c>
      <c r="L47" s="133"/>
      <c r="M47" s="133"/>
      <c r="N47" s="133">
        <f>'実質公債費比率（分子）の構造'!O$47</f>
        <v>8</v>
      </c>
      <c r="O47" s="133"/>
      <c r="P47" s="133"/>
    </row>
    <row r="48" spans="1:16">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129</v>
      </c>
      <c r="B49" s="133">
        <f>'実質公債費比率（分子）の構造'!K$45</f>
        <v>1214</v>
      </c>
      <c r="C49" s="133"/>
      <c r="D49" s="133"/>
      <c r="E49" s="133">
        <f>'実質公債費比率（分子）の構造'!L$45</f>
        <v>1567</v>
      </c>
      <c r="F49" s="133"/>
      <c r="G49" s="133"/>
      <c r="H49" s="133">
        <f>'実質公債費比率（分子）の構造'!M$45</f>
        <v>1601</v>
      </c>
      <c r="I49" s="133"/>
      <c r="J49" s="133"/>
      <c r="K49" s="133">
        <f>'実質公債費比率（分子）の構造'!N$45</f>
        <v>1585</v>
      </c>
      <c r="L49" s="133"/>
      <c r="M49" s="133"/>
      <c r="N49" s="133">
        <f>'実質公債費比率（分子）の構造'!O$45</f>
        <v>1587</v>
      </c>
      <c r="O49" s="133"/>
      <c r="P49" s="133"/>
    </row>
    <row r="50" spans="1:16">
      <c r="A50" s="133" t="s">
        <v>87</v>
      </c>
      <c r="B50" s="133" t="e">
        <f>NA()</f>
        <v>#N/A</v>
      </c>
      <c r="C50" s="133">
        <f>IF(ISNUMBER('実質公債費比率（分子）の構造'!K$53),'実質公債費比率（分子）の構造'!K$53,NA())</f>
        <v>801</v>
      </c>
      <c r="D50" s="133" t="e">
        <f>NA()</f>
        <v>#N/A</v>
      </c>
      <c r="E50" s="133" t="e">
        <f>NA()</f>
        <v>#N/A</v>
      </c>
      <c r="F50" s="133">
        <f>IF(ISNUMBER('実質公債費比率（分子）の構造'!L$53),'実質公債費比率（分子）の構造'!L$53,NA())</f>
        <v>806</v>
      </c>
      <c r="G50" s="133" t="e">
        <f>NA()</f>
        <v>#N/A</v>
      </c>
      <c r="H50" s="133" t="e">
        <f>NA()</f>
        <v>#N/A</v>
      </c>
      <c r="I50" s="133">
        <f>IF(ISNUMBER('実質公債費比率（分子）の構造'!M$53),'実質公債費比率（分子）の構造'!M$53,NA())</f>
        <v>853</v>
      </c>
      <c r="J50" s="133" t="e">
        <f>NA()</f>
        <v>#N/A</v>
      </c>
      <c r="K50" s="133" t="e">
        <f>NA()</f>
        <v>#N/A</v>
      </c>
      <c r="L50" s="133">
        <f>IF(ISNUMBER('実質公債費比率（分子）の構造'!N$53),'実質公債費比率（分子）の構造'!N$53,NA())</f>
        <v>798</v>
      </c>
      <c r="M50" s="133" t="e">
        <f>NA()</f>
        <v>#N/A</v>
      </c>
      <c r="N50" s="133" t="e">
        <f>NA()</f>
        <v>#N/A</v>
      </c>
      <c r="O50" s="133">
        <f>IF(ISNUMBER('実質公債費比率（分子）の構造'!O$53),'実質公債費比率（分子）の構造'!O$53,NA())</f>
        <v>857</v>
      </c>
      <c r="P50" s="133" t="e">
        <f>NA()</f>
        <v>#N/A</v>
      </c>
    </row>
    <row r="53" spans="1:16">
      <c r="A53" s="103" t="s">
        <v>88</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c r="A56" s="132" t="s">
        <v>81</v>
      </c>
      <c r="B56" s="132"/>
      <c r="C56" s="132"/>
      <c r="D56" s="132">
        <f>'将来負担比率（分子）の構造'!I$51</f>
        <v>17176</v>
      </c>
      <c r="E56" s="132"/>
      <c r="F56" s="132"/>
      <c r="G56" s="132">
        <f>'将来負担比率（分子）の構造'!J$51</f>
        <v>17059</v>
      </c>
      <c r="H56" s="132"/>
      <c r="I56" s="132"/>
      <c r="J56" s="132">
        <f>'将来負担比率（分子）の構造'!K$51</f>
        <v>16953</v>
      </c>
      <c r="K56" s="132"/>
      <c r="L56" s="132"/>
      <c r="M56" s="132">
        <f>'将来負担比率（分子）の構造'!L$51</f>
        <v>16723</v>
      </c>
      <c r="N56" s="132"/>
      <c r="O56" s="132"/>
      <c r="P56" s="132">
        <f>'将来負担比率（分子）の構造'!M$51</f>
        <v>16383</v>
      </c>
    </row>
    <row r="57" spans="1:16">
      <c r="A57" s="132" t="s">
        <v>80</v>
      </c>
      <c r="B57" s="132"/>
      <c r="C57" s="132"/>
      <c r="D57" s="132">
        <f>'将来負担比率（分子）の構造'!I$50</f>
        <v>3840</v>
      </c>
      <c r="E57" s="132"/>
      <c r="F57" s="132"/>
      <c r="G57" s="132">
        <f>'将来負担比率（分子）の構造'!J$50</f>
        <v>4042</v>
      </c>
      <c r="H57" s="132"/>
      <c r="I57" s="132"/>
      <c r="J57" s="132">
        <f>'将来負担比率（分子）の構造'!K$50</f>
        <v>3647</v>
      </c>
      <c r="K57" s="132"/>
      <c r="L57" s="132"/>
      <c r="M57" s="132">
        <f>'将来負担比率（分子）の構造'!L$50</f>
        <v>3840</v>
      </c>
      <c r="N57" s="132"/>
      <c r="O57" s="132"/>
      <c r="P57" s="132">
        <f>'将来負担比率（分子）の構造'!M$50</f>
        <v>3293</v>
      </c>
    </row>
    <row r="58" spans="1:16">
      <c r="A58" s="132" t="s">
        <v>79</v>
      </c>
      <c r="B58" s="132"/>
      <c r="C58" s="132"/>
      <c r="D58" s="132">
        <f>'将来負担比率（分子）の構造'!I$49</f>
        <v>8584</v>
      </c>
      <c r="E58" s="132"/>
      <c r="F58" s="132"/>
      <c r="G58" s="132">
        <f>'将来負担比率（分子）の構造'!J$49</f>
        <v>9057</v>
      </c>
      <c r="H58" s="132"/>
      <c r="I58" s="132"/>
      <c r="J58" s="132">
        <f>'将来負担比率（分子）の構造'!K$49</f>
        <v>10169</v>
      </c>
      <c r="K58" s="132"/>
      <c r="L58" s="132"/>
      <c r="M58" s="132">
        <f>'将来負担比率（分子）の構造'!L$49</f>
        <v>10674</v>
      </c>
      <c r="N58" s="132"/>
      <c r="O58" s="132"/>
      <c r="P58" s="132">
        <f>'将来負担比率（分子）の構造'!M$49</f>
        <v>10693</v>
      </c>
    </row>
    <row r="59" spans="1:16">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76</v>
      </c>
      <c r="B61" s="132">
        <f>'将来負担比率（分子）の構造'!I$46</f>
        <v>305</v>
      </c>
      <c r="C61" s="132"/>
      <c r="D61" s="132"/>
      <c r="E61" s="132">
        <f>'将来負担比率（分子）の構造'!J$46</f>
        <v>316</v>
      </c>
      <c r="F61" s="132"/>
      <c r="G61" s="132"/>
      <c r="H61" s="132">
        <f>'将来負担比率（分子）の構造'!K$46</f>
        <v>320</v>
      </c>
      <c r="I61" s="132"/>
      <c r="J61" s="132"/>
      <c r="K61" s="132">
        <f>'将来負担比率（分子）の構造'!L$46</f>
        <v>319</v>
      </c>
      <c r="L61" s="132"/>
      <c r="M61" s="132"/>
      <c r="N61" s="132">
        <f>'将来負担比率（分子）の構造'!M$46</f>
        <v>321</v>
      </c>
      <c r="O61" s="132"/>
      <c r="P61" s="132"/>
    </row>
    <row r="62" spans="1:16">
      <c r="A62" s="132" t="s">
        <v>75</v>
      </c>
      <c r="B62" s="132">
        <f>'将来負担比率（分子）の構造'!I$45</f>
        <v>3405</v>
      </c>
      <c r="C62" s="132"/>
      <c r="D62" s="132"/>
      <c r="E62" s="132">
        <f>'将来負担比率（分子）の構造'!J$45</f>
        <v>3175</v>
      </c>
      <c r="F62" s="132"/>
      <c r="G62" s="132"/>
      <c r="H62" s="132">
        <f>'将来負担比率（分子）の構造'!K$45</f>
        <v>3103</v>
      </c>
      <c r="I62" s="132"/>
      <c r="J62" s="132"/>
      <c r="K62" s="132">
        <f>'将来負担比率（分子）の構造'!L$45</f>
        <v>3089</v>
      </c>
      <c r="L62" s="132"/>
      <c r="M62" s="132"/>
      <c r="N62" s="132">
        <f>'将来負担比率（分子）の構造'!M$45</f>
        <v>2977</v>
      </c>
      <c r="O62" s="132"/>
      <c r="P62" s="132"/>
    </row>
    <row r="63" spans="1:16">
      <c r="A63" s="132" t="s">
        <v>74</v>
      </c>
      <c r="B63" s="132">
        <f>'将来負担比率（分子）の構造'!I$44</f>
        <v>1157</v>
      </c>
      <c r="C63" s="132"/>
      <c r="D63" s="132"/>
      <c r="E63" s="132">
        <f>'将来負担比率（分子）の構造'!J$44</f>
        <v>1069</v>
      </c>
      <c r="F63" s="132"/>
      <c r="G63" s="132"/>
      <c r="H63" s="132">
        <f>'将来負担比率（分子）の構造'!K$44</f>
        <v>985</v>
      </c>
      <c r="I63" s="132"/>
      <c r="J63" s="132"/>
      <c r="K63" s="132">
        <f>'将来負担比率（分子）の構造'!L$44</f>
        <v>875</v>
      </c>
      <c r="L63" s="132"/>
      <c r="M63" s="132"/>
      <c r="N63" s="132">
        <f>'将来負担比率（分子）の構造'!M$44</f>
        <v>763</v>
      </c>
      <c r="O63" s="132"/>
      <c r="P63" s="132"/>
    </row>
    <row r="64" spans="1:16">
      <c r="A64" s="132" t="s">
        <v>73</v>
      </c>
      <c r="B64" s="132">
        <f>'将来負担比率（分子）の構造'!I$43</f>
        <v>10887</v>
      </c>
      <c r="C64" s="132"/>
      <c r="D64" s="132"/>
      <c r="E64" s="132">
        <f>'将来負担比率（分子）の構造'!J$43</f>
        <v>11132</v>
      </c>
      <c r="F64" s="132"/>
      <c r="G64" s="132"/>
      <c r="H64" s="132">
        <f>'将来負担比率（分子）の構造'!K$43</f>
        <v>11958</v>
      </c>
      <c r="I64" s="132"/>
      <c r="J64" s="132"/>
      <c r="K64" s="132">
        <f>'将来負担比率（分子）の構造'!L$43</f>
        <v>11739</v>
      </c>
      <c r="L64" s="132"/>
      <c r="M64" s="132"/>
      <c r="N64" s="132">
        <f>'将来負担比率（分子）の構造'!M$43</f>
        <v>10821</v>
      </c>
      <c r="O64" s="132"/>
      <c r="P64" s="132"/>
    </row>
    <row r="65" spans="1:16">
      <c r="A65" s="132" t="s">
        <v>72</v>
      </c>
      <c r="B65" s="132">
        <f>'将来負担比率（分子）の構造'!I$42</f>
        <v>56</v>
      </c>
      <c r="C65" s="132"/>
      <c r="D65" s="132"/>
      <c r="E65" s="132">
        <f>'将来負担比率（分子）の構造'!J$42</f>
        <v>20</v>
      </c>
      <c r="F65" s="132"/>
      <c r="G65" s="132"/>
      <c r="H65" s="132">
        <f>'将来負担比率（分子）の構造'!K$42</f>
        <v>12</v>
      </c>
      <c r="I65" s="132"/>
      <c r="J65" s="132"/>
      <c r="K65" s="132">
        <f>'将来負担比率（分子）の構造'!L$42</f>
        <v>6</v>
      </c>
      <c r="L65" s="132"/>
      <c r="M65" s="132"/>
      <c r="N65" s="132">
        <f>'将来負担比率（分子）の構造'!M$42</f>
        <v>1</v>
      </c>
      <c r="O65" s="132"/>
      <c r="P65" s="132"/>
    </row>
    <row r="66" spans="1:16">
      <c r="A66" s="132" t="s">
        <v>71</v>
      </c>
      <c r="B66" s="132">
        <f>'将来負担比率（分子）の構造'!I$41</f>
        <v>14430</v>
      </c>
      <c r="C66" s="132"/>
      <c r="D66" s="132"/>
      <c r="E66" s="132">
        <f>'将来負担比率（分子）の構造'!J$41</f>
        <v>14183</v>
      </c>
      <c r="F66" s="132"/>
      <c r="G66" s="132"/>
      <c r="H66" s="132">
        <f>'将来負担比率（分子）の構造'!K$41</f>
        <v>14270</v>
      </c>
      <c r="I66" s="132"/>
      <c r="J66" s="132"/>
      <c r="K66" s="132">
        <f>'将来負担比率（分子）の構造'!L$41</f>
        <v>14234</v>
      </c>
      <c r="L66" s="132"/>
      <c r="M66" s="132"/>
      <c r="N66" s="132">
        <f>'将来負担比率（分子）の構造'!M$41</f>
        <v>14157</v>
      </c>
      <c r="O66" s="132"/>
      <c r="P66" s="132"/>
    </row>
    <row r="67" spans="1:16">
      <c r="A67" s="132" t="s">
        <v>132</v>
      </c>
      <c r="B67" s="132" t="e">
        <f>NA()</f>
        <v>#N/A</v>
      </c>
      <c r="C67" s="132">
        <f>IF(ISNUMBER('将来負担比率（分子）の構造'!I$52), IF('将来負担比率（分子）の構造'!I$52 &lt; 0, 0, '将来負担比率（分子）の構造'!I$52), NA())</f>
        <v>640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69" t="s">
        <v>397</v>
      </c>
      <c r="DI1" s="570"/>
      <c r="DJ1" s="570"/>
      <c r="DK1" s="570"/>
      <c r="DL1" s="570"/>
      <c r="DM1" s="570"/>
      <c r="DN1" s="571"/>
      <c r="DP1" s="569" t="s">
        <v>398</v>
      </c>
      <c r="DQ1" s="570"/>
      <c r="DR1" s="570"/>
      <c r="DS1" s="570"/>
      <c r="DT1" s="570"/>
      <c r="DU1" s="570"/>
      <c r="DV1" s="570"/>
      <c r="DW1" s="570"/>
      <c r="DX1" s="570"/>
      <c r="DY1" s="570"/>
      <c r="DZ1" s="570"/>
      <c r="EA1" s="570"/>
      <c r="EB1" s="570"/>
      <c r="EC1" s="571"/>
      <c r="ED1" s="172"/>
      <c r="EE1" s="172"/>
      <c r="EF1" s="172"/>
      <c r="EG1" s="172"/>
      <c r="EH1" s="172"/>
      <c r="EI1" s="172"/>
      <c r="EJ1" s="172"/>
      <c r="EK1" s="172"/>
      <c r="EL1" s="172"/>
      <c r="EM1" s="172"/>
    </row>
    <row r="2" spans="2:143" ht="22.5" customHeight="1">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274</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275</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2" t="s">
        <v>276</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c r="B4" s="585" t="s">
        <v>90</v>
      </c>
      <c r="C4" s="586"/>
      <c r="D4" s="586"/>
      <c r="E4" s="586"/>
      <c r="F4" s="586"/>
      <c r="G4" s="586"/>
      <c r="H4" s="586"/>
      <c r="I4" s="586"/>
      <c r="J4" s="586"/>
      <c r="K4" s="586"/>
      <c r="L4" s="586"/>
      <c r="M4" s="586"/>
      <c r="N4" s="586"/>
      <c r="O4" s="586"/>
      <c r="P4" s="586"/>
      <c r="Q4" s="587"/>
      <c r="R4" s="585" t="s">
        <v>277</v>
      </c>
      <c r="S4" s="586"/>
      <c r="T4" s="586"/>
      <c r="U4" s="586"/>
      <c r="V4" s="586"/>
      <c r="W4" s="586"/>
      <c r="X4" s="586"/>
      <c r="Y4" s="587"/>
      <c r="Z4" s="585" t="s">
        <v>278</v>
      </c>
      <c r="AA4" s="586"/>
      <c r="AB4" s="586"/>
      <c r="AC4" s="587"/>
      <c r="AD4" s="585" t="s">
        <v>279</v>
      </c>
      <c r="AE4" s="586"/>
      <c r="AF4" s="586"/>
      <c r="AG4" s="586"/>
      <c r="AH4" s="586"/>
      <c r="AI4" s="586"/>
      <c r="AJ4" s="586"/>
      <c r="AK4" s="587"/>
      <c r="AL4" s="585" t="s">
        <v>278</v>
      </c>
      <c r="AM4" s="586"/>
      <c r="AN4" s="586"/>
      <c r="AO4" s="587"/>
      <c r="AP4" s="575" t="s">
        <v>280</v>
      </c>
      <c r="AQ4" s="575"/>
      <c r="AR4" s="575"/>
      <c r="AS4" s="575"/>
      <c r="AT4" s="575"/>
      <c r="AU4" s="575"/>
      <c r="AV4" s="575"/>
      <c r="AW4" s="575"/>
      <c r="AX4" s="575"/>
      <c r="AY4" s="575"/>
      <c r="AZ4" s="575"/>
      <c r="BA4" s="575"/>
      <c r="BB4" s="575"/>
      <c r="BC4" s="575"/>
      <c r="BD4" s="575"/>
      <c r="BE4" s="575"/>
      <c r="BF4" s="575"/>
      <c r="BG4" s="575" t="s">
        <v>281</v>
      </c>
      <c r="BH4" s="575"/>
      <c r="BI4" s="575"/>
      <c r="BJ4" s="575"/>
      <c r="BK4" s="575"/>
      <c r="BL4" s="575"/>
      <c r="BM4" s="575"/>
      <c r="BN4" s="575"/>
      <c r="BO4" s="575" t="s">
        <v>278</v>
      </c>
      <c r="BP4" s="575"/>
      <c r="BQ4" s="575"/>
      <c r="BR4" s="575"/>
      <c r="BS4" s="575" t="s">
        <v>282</v>
      </c>
      <c r="BT4" s="575"/>
      <c r="BU4" s="575"/>
      <c r="BV4" s="575"/>
      <c r="BW4" s="575"/>
      <c r="BX4" s="575"/>
      <c r="BY4" s="575"/>
      <c r="BZ4" s="575"/>
      <c r="CA4" s="575"/>
      <c r="CB4" s="575"/>
      <c r="CD4" s="572" t="s">
        <v>283</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79" customFormat="1" ht="11.25" customHeight="1">
      <c r="B5" s="596" t="s">
        <v>284</v>
      </c>
      <c r="C5" s="597"/>
      <c r="D5" s="597"/>
      <c r="E5" s="597"/>
      <c r="F5" s="597"/>
      <c r="G5" s="597"/>
      <c r="H5" s="597"/>
      <c r="I5" s="597"/>
      <c r="J5" s="597"/>
      <c r="K5" s="597"/>
      <c r="L5" s="597"/>
      <c r="M5" s="597"/>
      <c r="N5" s="597"/>
      <c r="O5" s="597"/>
      <c r="P5" s="597"/>
      <c r="Q5" s="598"/>
      <c r="R5" s="588">
        <v>4991763</v>
      </c>
      <c r="S5" s="589"/>
      <c r="T5" s="589"/>
      <c r="U5" s="589"/>
      <c r="V5" s="589"/>
      <c r="W5" s="589"/>
      <c r="X5" s="589"/>
      <c r="Y5" s="590"/>
      <c r="Z5" s="591">
        <v>29.7</v>
      </c>
      <c r="AA5" s="591"/>
      <c r="AB5" s="591"/>
      <c r="AC5" s="591"/>
      <c r="AD5" s="592">
        <v>4714715</v>
      </c>
      <c r="AE5" s="592"/>
      <c r="AF5" s="592"/>
      <c r="AG5" s="592"/>
      <c r="AH5" s="592"/>
      <c r="AI5" s="592"/>
      <c r="AJ5" s="592"/>
      <c r="AK5" s="592"/>
      <c r="AL5" s="593">
        <v>50.5</v>
      </c>
      <c r="AM5" s="594"/>
      <c r="AN5" s="594"/>
      <c r="AO5" s="595"/>
      <c r="AP5" s="596" t="s">
        <v>399</v>
      </c>
      <c r="AQ5" s="597"/>
      <c r="AR5" s="597"/>
      <c r="AS5" s="597"/>
      <c r="AT5" s="597"/>
      <c r="AU5" s="597"/>
      <c r="AV5" s="597"/>
      <c r="AW5" s="597"/>
      <c r="AX5" s="597"/>
      <c r="AY5" s="597"/>
      <c r="AZ5" s="597"/>
      <c r="BA5" s="597"/>
      <c r="BB5" s="597"/>
      <c r="BC5" s="597"/>
      <c r="BD5" s="597"/>
      <c r="BE5" s="597"/>
      <c r="BF5" s="598"/>
      <c r="BG5" s="576">
        <v>4665021</v>
      </c>
      <c r="BH5" s="577"/>
      <c r="BI5" s="577"/>
      <c r="BJ5" s="577"/>
      <c r="BK5" s="577"/>
      <c r="BL5" s="577"/>
      <c r="BM5" s="577"/>
      <c r="BN5" s="578"/>
      <c r="BO5" s="581">
        <v>93.5</v>
      </c>
      <c r="BP5" s="581"/>
      <c r="BQ5" s="581"/>
      <c r="BR5" s="581"/>
      <c r="BS5" s="579">
        <v>24652</v>
      </c>
      <c r="BT5" s="579"/>
      <c r="BU5" s="579"/>
      <c r="BV5" s="579"/>
      <c r="BW5" s="579"/>
      <c r="BX5" s="579"/>
      <c r="BY5" s="579"/>
      <c r="BZ5" s="579"/>
      <c r="CA5" s="579"/>
      <c r="CB5" s="580"/>
      <c r="CD5" s="572" t="s">
        <v>280</v>
      </c>
      <c r="CE5" s="573"/>
      <c r="CF5" s="573"/>
      <c r="CG5" s="573"/>
      <c r="CH5" s="573"/>
      <c r="CI5" s="573"/>
      <c r="CJ5" s="573"/>
      <c r="CK5" s="573"/>
      <c r="CL5" s="573"/>
      <c r="CM5" s="573"/>
      <c r="CN5" s="573"/>
      <c r="CO5" s="573"/>
      <c r="CP5" s="573"/>
      <c r="CQ5" s="574"/>
      <c r="CR5" s="572" t="s">
        <v>285</v>
      </c>
      <c r="CS5" s="573"/>
      <c r="CT5" s="573"/>
      <c r="CU5" s="573"/>
      <c r="CV5" s="573"/>
      <c r="CW5" s="573"/>
      <c r="CX5" s="573"/>
      <c r="CY5" s="574"/>
      <c r="CZ5" s="572" t="s">
        <v>278</v>
      </c>
      <c r="DA5" s="573"/>
      <c r="DB5" s="573"/>
      <c r="DC5" s="574"/>
      <c r="DD5" s="572" t="s">
        <v>286</v>
      </c>
      <c r="DE5" s="573"/>
      <c r="DF5" s="573"/>
      <c r="DG5" s="573"/>
      <c r="DH5" s="573"/>
      <c r="DI5" s="573"/>
      <c r="DJ5" s="573"/>
      <c r="DK5" s="573"/>
      <c r="DL5" s="573"/>
      <c r="DM5" s="573"/>
      <c r="DN5" s="573"/>
      <c r="DO5" s="573"/>
      <c r="DP5" s="574"/>
      <c r="DQ5" s="572" t="s">
        <v>287</v>
      </c>
      <c r="DR5" s="573"/>
      <c r="DS5" s="573"/>
      <c r="DT5" s="573"/>
      <c r="DU5" s="573"/>
      <c r="DV5" s="573"/>
      <c r="DW5" s="573"/>
      <c r="DX5" s="573"/>
      <c r="DY5" s="573"/>
      <c r="DZ5" s="573"/>
      <c r="EA5" s="573"/>
      <c r="EB5" s="573"/>
      <c r="EC5" s="574"/>
    </row>
    <row r="6" spans="2:143" ht="11.25" customHeight="1">
      <c r="B6" s="607" t="s">
        <v>288</v>
      </c>
      <c r="C6" s="608"/>
      <c r="D6" s="608"/>
      <c r="E6" s="608"/>
      <c r="F6" s="608"/>
      <c r="G6" s="608"/>
      <c r="H6" s="608"/>
      <c r="I6" s="608"/>
      <c r="J6" s="608"/>
      <c r="K6" s="608"/>
      <c r="L6" s="608"/>
      <c r="M6" s="608"/>
      <c r="N6" s="608"/>
      <c r="O6" s="608"/>
      <c r="P6" s="608"/>
      <c r="Q6" s="609"/>
      <c r="R6" s="576">
        <v>233240</v>
      </c>
      <c r="S6" s="577"/>
      <c r="T6" s="577"/>
      <c r="U6" s="577"/>
      <c r="V6" s="577"/>
      <c r="W6" s="577"/>
      <c r="X6" s="577"/>
      <c r="Y6" s="578"/>
      <c r="Z6" s="581">
        <v>1.4</v>
      </c>
      <c r="AA6" s="581"/>
      <c r="AB6" s="581"/>
      <c r="AC6" s="581"/>
      <c r="AD6" s="579">
        <v>233240</v>
      </c>
      <c r="AE6" s="579"/>
      <c r="AF6" s="579"/>
      <c r="AG6" s="579"/>
      <c r="AH6" s="579"/>
      <c r="AI6" s="579"/>
      <c r="AJ6" s="579"/>
      <c r="AK6" s="579"/>
      <c r="AL6" s="599">
        <v>2.5</v>
      </c>
      <c r="AM6" s="600"/>
      <c r="AN6" s="600"/>
      <c r="AO6" s="601"/>
      <c r="AP6" s="607" t="s">
        <v>289</v>
      </c>
      <c r="AQ6" s="608"/>
      <c r="AR6" s="608"/>
      <c r="AS6" s="608"/>
      <c r="AT6" s="608"/>
      <c r="AU6" s="608"/>
      <c r="AV6" s="608"/>
      <c r="AW6" s="608"/>
      <c r="AX6" s="608"/>
      <c r="AY6" s="608"/>
      <c r="AZ6" s="608"/>
      <c r="BA6" s="608"/>
      <c r="BB6" s="608"/>
      <c r="BC6" s="608"/>
      <c r="BD6" s="608"/>
      <c r="BE6" s="608"/>
      <c r="BF6" s="609"/>
      <c r="BG6" s="576">
        <v>4665021</v>
      </c>
      <c r="BH6" s="577"/>
      <c r="BI6" s="577"/>
      <c r="BJ6" s="577"/>
      <c r="BK6" s="577"/>
      <c r="BL6" s="577"/>
      <c r="BM6" s="577"/>
      <c r="BN6" s="578"/>
      <c r="BO6" s="581">
        <v>93.5</v>
      </c>
      <c r="BP6" s="581"/>
      <c r="BQ6" s="581"/>
      <c r="BR6" s="581"/>
      <c r="BS6" s="579">
        <v>24652</v>
      </c>
      <c r="BT6" s="579"/>
      <c r="BU6" s="579"/>
      <c r="BV6" s="579"/>
      <c r="BW6" s="579"/>
      <c r="BX6" s="579"/>
      <c r="BY6" s="579"/>
      <c r="BZ6" s="579"/>
      <c r="CA6" s="579"/>
      <c r="CB6" s="580"/>
      <c r="CD6" s="604" t="s">
        <v>290</v>
      </c>
      <c r="CE6" s="605"/>
      <c r="CF6" s="605"/>
      <c r="CG6" s="605"/>
      <c r="CH6" s="605"/>
      <c r="CI6" s="605"/>
      <c r="CJ6" s="605"/>
      <c r="CK6" s="605"/>
      <c r="CL6" s="605"/>
      <c r="CM6" s="605"/>
      <c r="CN6" s="605"/>
      <c r="CO6" s="605"/>
      <c r="CP6" s="605"/>
      <c r="CQ6" s="606"/>
      <c r="CR6" s="576">
        <v>210757</v>
      </c>
      <c r="CS6" s="577"/>
      <c r="CT6" s="577"/>
      <c r="CU6" s="577"/>
      <c r="CV6" s="577"/>
      <c r="CW6" s="577"/>
      <c r="CX6" s="577"/>
      <c r="CY6" s="578"/>
      <c r="CZ6" s="581">
        <v>1.3</v>
      </c>
      <c r="DA6" s="581"/>
      <c r="DB6" s="581"/>
      <c r="DC6" s="581"/>
      <c r="DD6" s="602" t="s">
        <v>400</v>
      </c>
      <c r="DE6" s="577"/>
      <c r="DF6" s="577"/>
      <c r="DG6" s="577"/>
      <c r="DH6" s="577"/>
      <c r="DI6" s="577"/>
      <c r="DJ6" s="577"/>
      <c r="DK6" s="577"/>
      <c r="DL6" s="577"/>
      <c r="DM6" s="577"/>
      <c r="DN6" s="577"/>
      <c r="DO6" s="577"/>
      <c r="DP6" s="578"/>
      <c r="DQ6" s="602">
        <v>210757</v>
      </c>
      <c r="DR6" s="577"/>
      <c r="DS6" s="577"/>
      <c r="DT6" s="577"/>
      <c r="DU6" s="577"/>
      <c r="DV6" s="577"/>
      <c r="DW6" s="577"/>
      <c r="DX6" s="577"/>
      <c r="DY6" s="577"/>
      <c r="DZ6" s="577"/>
      <c r="EA6" s="577"/>
      <c r="EB6" s="577"/>
      <c r="EC6" s="603"/>
    </row>
    <row r="7" spans="2:143" ht="11.25" customHeight="1">
      <c r="B7" s="607" t="s">
        <v>291</v>
      </c>
      <c r="C7" s="608"/>
      <c r="D7" s="608"/>
      <c r="E7" s="608"/>
      <c r="F7" s="608"/>
      <c r="G7" s="608"/>
      <c r="H7" s="608"/>
      <c r="I7" s="608"/>
      <c r="J7" s="608"/>
      <c r="K7" s="608"/>
      <c r="L7" s="608"/>
      <c r="M7" s="608"/>
      <c r="N7" s="608"/>
      <c r="O7" s="608"/>
      <c r="P7" s="608"/>
      <c r="Q7" s="609"/>
      <c r="R7" s="576">
        <v>11155</v>
      </c>
      <c r="S7" s="577"/>
      <c r="T7" s="577"/>
      <c r="U7" s="577"/>
      <c r="V7" s="577"/>
      <c r="W7" s="577"/>
      <c r="X7" s="577"/>
      <c r="Y7" s="578"/>
      <c r="Z7" s="581">
        <v>0.1</v>
      </c>
      <c r="AA7" s="581"/>
      <c r="AB7" s="581"/>
      <c r="AC7" s="581"/>
      <c r="AD7" s="579">
        <v>11155</v>
      </c>
      <c r="AE7" s="579"/>
      <c r="AF7" s="579"/>
      <c r="AG7" s="579"/>
      <c r="AH7" s="579"/>
      <c r="AI7" s="579"/>
      <c r="AJ7" s="579"/>
      <c r="AK7" s="579"/>
      <c r="AL7" s="599">
        <v>0.1</v>
      </c>
      <c r="AM7" s="600"/>
      <c r="AN7" s="600"/>
      <c r="AO7" s="601"/>
      <c r="AP7" s="607" t="s">
        <v>292</v>
      </c>
      <c r="AQ7" s="608"/>
      <c r="AR7" s="608"/>
      <c r="AS7" s="608"/>
      <c r="AT7" s="608"/>
      <c r="AU7" s="608"/>
      <c r="AV7" s="608"/>
      <c r="AW7" s="608"/>
      <c r="AX7" s="608"/>
      <c r="AY7" s="608"/>
      <c r="AZ7" s="608"/>
      <c r="BA7" s="608"/>
      <c r="BB7" s="608"/>
      <c r="BC7" s="608"/>
      <c r="BD7" s="608"/>
      <c r="BE7" s="608"/>
      <c r="BF7" s="609"/>
      <c r="BG7" s="576">
        <v>2120823</v>
      </c>
      <c r="BH7" s="577"/>
      <c r="BI7" s="577"/>
      <c r="BJ7" s="577"/>
      <c r="BK7" s="577"/>
      <c r="BL7" s="577"/>
      <c r="BM7" s="577"/>
      <c r="BN7" s="578"/>
      <c r="BO7" s="581">
        <v>42.5</v>
      </c>
      <c r="BP7" s="581"/>
      <c r="BQ7" s="581"/>
      <c r="BR7" s="581"/>
      <c r="BS7" s="579">
        <v>24652</v>
      </c>
      <c r="BT7" s="579"/>
      <c r="BU7" s="579"/>
      <c r="BV7" s="579"/>
      <c r="BW7" s="579"/>
      <c r="BX7" s="579"/>
      <c r="BY7" s="579"/>
      <c r="BZ7" s="579"/>
      <c r="CA7" s="579"/>
      <c r="CB7" s="580"/>
      <c r="CD7" s="582" t="s">
        <v>293</v>
      </c>
      <c r="CE7" s="583"/>
      <c r="CF7" s="583"/>
      <c r="CG7" s="583"/>
      <c r="CH7" s="583"/>
      <c r="CI7" s="583"/>
      <c r="CJ7" s="583"/>
      <c r="CK7" s="583"/>
      <c r="CL7" s="583"/>
      <c r="CM7" s="583"/>
      <c r="CN7" s="583"/>
      <c r="CO7" s="583"/>
      <c r="CP7" s="583"/>
      <c r="CQ7" s="584"/>
      <c r="CR7" s="576">
        <v>1685950</v>
      </c>
      <c r="CS7" s="577"/>
      <c r="CT7" s="577"/>
      <c r="CU7" s="577"/>
      <c r="CV7" s="577"/>
      <c r="CW7" s="577"/>
      <c r="CX7" s="577"/>
      <c r="CY7" s="578"/>
      <c r="CZ7" s="581">
        <v>10.5</v>
      </c>
      <c r="DA7" s="581"/>
      <c r="DB7" s="581"/>
      <c r="DC7" s="581"/>
      <c r="DD7" s="602">
        <v>122710</v>
      </c>
      <c r="DE7" s="577"/>
      <c r="DF7" s="577"/>
      <c r="DG7" s="577"/>
      <c r="DH7" s="577"/>
      <c r="DI7" s="577"/>
      <c r="DJ7" s="577"/>
      <c r="DK7" s="577"/>
      <c r="DL7" s="577"/>
      <c r="DM7" s="577"/>
      <c r="DN7" s="577"/>
      <c r="DO7" s="577"/>
      <c r="DP7" s="578"/>
      <c r="DQ7" s="602">
        <v>1479801</v>
      </c>
      <c r="DR7" s="577"/>
      <c r="DS7" s="577"/>
      <c r="DT7" s="577"/>
      <c r="DU7" s="577"/>
      <c r="DV7" s="577"/>
      <c r="DW7" s="577"/>
      <c r="DX7" s="577"/>
      <c r="DY7" s="577"/>
      <c r="DZ7" s="577"/>
      <c r="EA7" s="577"/>
      <c r="EB7" s="577"/>
      <c r="EC7" s="603"/>
    </row>
    <row r="8" spans="2:143" ht="11.25" customHeight="1">
      <c r="B8" s="607" t="s">
        <v>401</v>
      </c>
      <c r="C8" s="608"/>
      <c r="D8" s="608"/>
      <c r="E8" s="608"/>
      <c r="F8" s="608"/>
      <c r="G8" s="608"/>
      <c r="H8" s="608"/>
      <c r="I8" s="608"/>
      <c r="J8" s="608"/>
      <c r="K8" s="608"/>
      <c r="L8" s="608"/>
      <c r="M8" s="608"/>
      <c r="N8" s="608"/>
      <c r="O8" s="608"/>
      <c r="P8" s="608"/>
      <c r="Q8" s="609"/>
      <c r="R8" s="576">
        <v>7384</v>
      </c>
      <c r="S8" s="577"/>
      <c r="T8" s="577"/>
      <c r="U8" s="577"/>
      <c r="V8" s="577"/>
      <c r="W8" s="577"/>
      <c r="X8" s="577"/>
      <c r="Y8" s="578"/>
      <c r="Z8" s="581">
        <v>0</v>
      </c>
      <c r="AA8" s="581"/>
      <c r="AB8" s="581"/>
      <c r="AC8" s="581"/>
      <c r="AD8" s="579">
        <v>7384</v>
      </c>
      <c r="AE8" s="579"/>
      <c r="AF8" s="579"/>
      <c r="AG8" s="579"/>
      <c r="AH8" s="579"/>
      <c r="AI8" s="579"/>
      <c r="AJ8" s="579"/>
      <c r="AK8" s="579"/>
      <c r="AL8" s="599">
        <v>0.1</v>
      </c>
      <c r="AM8" s="600"/>
      <c r="AN8" s="600"/>
      <c r="AO8" s="601"/>
      <c r="AP8" s="607" t="s">
        <v>294</v>
      </c>
      <c r="AQ8" s="608"/>
      <c r="AR8" s="608"/>
      <c r="AS8" s="608"/>
      <c r="AT8" s="608"/>
      <c r="AU8" s="608"/>
      <c r="AV8" s="608"/>
      <c r="AW8" s="608"/>
      <c r="AX8" s="608"/>
      <c r="AY8" s="608"/>
      <c r="AZ8" s="608"/>
      <c r="BA8" s="608"/>
      <c r="BB8" s="608"/>
      <c r="BC8" s="608"/>
      <c r="BD8" s="608"/>
      <c r="BE8" s="608"/>
      <c r="BF8" s="609"/>
      <c r="BG8" s="576">
        <v>61523</v>
      </c>
      <c r="BH8" s="577"/>
      <c r="BI8" s="577"/>
      <c r="BJ8" s="577"/>
      <c r="BK8" s="577"/>
      <c r="BL8" s="577"/>
      <c r="BM8" s="577"/>
      <c r="BN8" s="578"/>
      <c r="BO8" s="581">
        <v>1.2</v>
      </c>
      <c r="BP8" s="581"/>
      <c r="BQ8" s="581"/>
      <c r="BR8" s="581"/>
      <c r="BS8" s="602" t="s">
        <v>402</v>
      </c>
      <c r="BT8" s="577"/>
      <c r="BU8" s="577"/>
      <c r="BV8" s="577"/>
      <c r="BW8" s="577"/>
      <c r="BX8" s="577"/>
      <c r="BY8" s="577"/>
      <c r="BZ8" s="577"/>
      <c r="CA8" s="577"/>
      <c r="CB8" s="603"/>
      <c r="CD8" s="582" t="s">
        <v>295</v>
      </c>
      <c r="CE8" s="583"/>
      <c r="CF8" s="583"/>
      <c r="CG8" s="583"/>
      <c r="CH8" s="583"/>
      <c r="CI8" s="583"/>
      <c r="CJ8" s="583"/>
      <c r="CK8" s="583"/>
      <c r="CL8" s="583"/>
      <c r="CM8" s="583"/>
      <c r="CN8" s="583"/>
      <c r="CO8" s="583"/>
      <c r="CP8" s="583"/>
      <c r="CQ8" s="584"/>
      <c r="CR8" s="576">
        <v>4858448</v>
      </c>
      <c r="CS8" s="577"/>
      <c r="CT8" s="577"/>
      <c r="CU8" s="577"/>
      <c r="CV8" s="577"/>
      <c r="CW8" s="577"/>
      <c r="CX8" s="577"/>
      <c r="CY8" s="578"/>
      <c r="CZ8" s="581">
        <v>30.1</v>
      </c>
      <c r="DA8" s="581"/>
      <c r="DB8" s="581"/>
      <c r="DC8" s="581"/>
      <c r="DD8" s="602">
        <v>12988</v>
      </c>
      <c r="DE8" s="577"/>
      <c r="DF8" s="577"/>
      <c r="DG8" s="577"/>
      <c r="DH8" s="577"/>
      <c r="DI8" s="577"/>
      <c r="DJ8" s="577"/>
      <c r="DK8" s="577"/>
      <c r="DL8" s="577"/>
      <c r="DM8" s="577"/>
      <c r="DN8" s="577"/>
      <c r="DO8" s="577"/>
      <c r="DP8" s="578"/>
      <c r="DQ8" s="602">
        <v>2572625</v>
      </c>
      <c r="DR8" s="577"/>
      <c r="DS8" s="577"/>
      <c r="DT8" s="577"/>
      <c r="DU8" s="577"/>
      <c r="DV8" s="577"/>
      <c r="DW8" s="577"/>
      <c r="DX8" s="577"/>
      <c r="DY8" s="577"/>
      <c r="DZ8" s="577"/>
      <c r="EA8" s="577"/>
      <c r="EB8" s="577"/>
      <c r="EC8" s="603"/>
    </row>
    <row r="9" spans="2:143" ht="11.25" customHeight="1">
      <c r="B9" s="607" t="s">
        <v>403</v>
      </c>
      <c r="C9" s="608"/>
      <c r="D9" s="608"/>
      <c r="E9" s="608"/>
      <c r="F9" s="608"/>
      <c r="G9" s="608"/>
      <c r="H9" s="608"/>
      <c r="I9" s="608"/>
      <c r="J9" s="608"/>
      <c r="K9" s="608"/>
      <c r="L9" s="608"/>
      <c r="M9" s="608"/>
      <c r="N9" s="608"/>
      <c r="O9" s="608"/>
      <c r="P9" s="608"/>
      <c r="Q9" s="609"/>
      <c r="R9" s="576">
        <v>1686</v>
      </c>
      <c r="S9" s="577"/>
      <c r="T9" s="577"/>
      <c r="U9" s="577"/>
      <c r="V9" s="577"/>
      <c r="W9" s="577"/>
      <c r="X9" s="577"/>
      <c r="Y9" s="578"/>
      <c r="Z9" s="581">
        <v>0</v>
      </c>
      <c r="AA9" s="581"/>
      <c r="AB9" s="581"/>
      <c r="AC9" s="581"/>
      <c r="AD9" s="579">
        <v>1686</v>
      </c>
      <c r="AE9" s="579"/>
      <c r="AF9" s="579"/>
      <c r="AG9" s="579"/>
      <c r="AH9" s="579"/>
      <c r="AI9" s="579"/>
      <c r="AJ9" s="579"/>
      <c r="AK9" s="579"/>
      <c r="AL9" s="599">
        <v>0</v>
      </c>
      <c r="AM9" s="600"/>
      <c r="AN9" s="600"/>
      <c r="AO9" s="601"/>
      <c r="AP9" s="607" t="s">
        <v>296</v>
      </c>
      <c r="AQ9" s="608"/>
      <c r="AR9" s="608"/>
      <c r="AS9" s="608"/>
      <c r="AT9" s="608"/>
      <c r="AU9" s="608"/>
      <c r="AV9" s="608"/>
      <c r="AW9" s="608"/>
      <c r="AX9" s="608"/>
      <c r="AY9" s="608"/>
      <c r="AZ9" s="608"/>
      <c r="BA9" s="608"/>
      <c r="BB9" s="608"/>
      <c r="BC9" s="608"/>
      <c r="BD9" s="608"/>
      <c r="BE9" s="608"/>
      <c r="BF9" s="609"/>
      <c r="BG9" s="576">
        <v>1667373</v>
      </c>
      <c r="BH9" s="577"/>
      <c r="BI9" s="577"/>
      <c r="BJ9" s="577"/>
      <c r="BK9" s="577"/>
      <c r="BL9" s="577"/>
      <c r="BM9" s="577"/>
      <c r="BN9" s="578"/>
      <c r="BO9" s="581">
        <v>33.4</v>
      </c>
      <c r="BP9" s="581"/>
      <c r="BQ9" s="581"/>
      <c r="BR9" s="581"/>
      <c r="BS9" s="602" t="s">
        <v>404</v>
      </c>
      <c r="BT9" s="577"/>
      <c r="BU9" s="577"/>
      <c r="BV9" s="577"/>
      <c r="BW9" s="577"/>
      <c r="BX9" s="577"/>
      <c r="BY9" s="577"/>
      <c r="BZ9" s="577"/>
      <c r="CA9" s="577"/>
      <c r="CB9" s="603"/>
      <c r="CD9" s="582" t="s">
        <v>297</v>
      </c>
      <c r="CE9" s="583"/>
      <c r="CF9" s="583"/>
      <c r="CG9" s="583"/>
      <c r="CH9" s="583"/>
      <c r="CI9" s="583"/>
      <c r="CJ9" s="583"/>
      <c r="CK9" s="583"/>
      <c r="CL9" s="583"/>
      <c r="CM9" s="583"/>
      <c r="CN9" s="583"/>
      <c r="CO9" s="583"/>
      <c r="CP9" s="583"/>
      <c r="CQ9" s="584"/>
      <c r="CR9" s="576">
        <v>1851377</v>
      </c>
      <c r="CS9" s="577"/>
      <c r="CT9" s="577"/>
      <c r="CU9" s="577"/>
      <c r="CV9" s="577"/>
      <c r="CW9" s="577"/>
      <c r="CX9" s="577"/>
      <c r="CY9" s="578"/>
      <c r="CZ9" s="581">
        <v>11.5</v>
      </c>
      <c r="DA9" s="581"/>
      <c r="DB9" s="581"/>
      <c r="DC9" s="581"/>
      <c r="DD9" s="602">
        <v>374552</v>
      </c>
      <c r="DE9" s="577"/>
      <c r="DF9" s="577"/>
      <c r="DG9" s="577"/>
      <c r="DH9" s="577"/>
      <c r="DI9" s="577"/>
      <c r="DJ9" s="577"/>
      <c r="DK9" s="577"/>
      <c r="DL9" s="577"/>
      <c r="DM9" s="577"/>
      <c r="DN9" s="577"/>
      <c r="DO9" s="577"/>
      <c r="DP9" s="578"/>
      <c r="DQ9" s="602">
        <v>1370422</v>
      </c>
      <c r="DR9" s="577"/>
      <c r="DS9" s="577"/>
      <c r="DT9" s="577"/>
      <c r="DU9" s="577"/>
      <c r="DV9" s="577"/>
      <c r="DW9" s="577"/>
      <c r="DX9" s="577"/>
      <c r="DY9" s="577"/>
      <c r="DZ9" s="577"/>
      <c r="EA9" s="577"/>
      <c r="EB9" s="577"/>
      <c r="EC9" s="603"/>
    </row>
    <row r="10" spans="2:143" ht="11.25" customHeight="1">
      <c r="B10" s="607" t="s">
        <v>298</v>
      </c>
      <c r="C10" s="608"/>
      <c r="D10" s="608"/>
      <c r="E10" s="608"/>
      <c r="F10" s="608"/>
      <c r="G10" s="608"/>
      <c r="H10" s="608"/>
      <c r="I10" s="608"/>
      <c r="J10" s="608"/>
      <c r="K10" s="608"/>
      <c r="L10" s="608"/>
      <c r="M10" s="608"/>
      <c r="N10" s="608"/>
      <c r="O10" s="608"/>
      <c r="P10" s="608"/>
      <c r="Q10" s="609"/>
      <c r="R10" s="576">
        <v>441134</v>
      </c>
      <c r="S10" s="577"/>
      <c r="T10" s="577"/>
      <c r="U10" s="577"/>
      <c r="V10" s="577"/>
      <c r="W10" s="577"/>
      <c r="X10" s="577"/>
      <c r="Y10" s="578"/>
      <c r="Z10" s="581">
        <v>2.6</v>
      </c>
      <c r="AA10" s="581"/>
      <c r="AB10" s="581"/>
      <c r="AC10" s="581"/>
      <c r="AD10" s="579">
        <v>441134</v>
      </c>
      <c r="AE10" s="579"/>
      <c r="AF10" s="579"/>
      <c r="AG10" s="579"/>
      <c r="AH10" s="579"/>
      <c r="AI10" s="579"/>
      <c r="AJ10" s="579"/>
      <c r="AK10" s="579"/>
      <c r="AL10" s="599">
        <v>4.7</v>
      </c>
      <c r="AM10" s="600"/>
      <c r="AN10" s="600"/>
      <c r="AO10" s="601"/>
      <c r="AP10" s="607" t="s">
        <v>299</v>
      </c>
      <c r="AQ10" s="608"/>
      <c r="AR10" s="608"/>
      <c r="AS10" s="608"/>
      <c r="AT10" s="608"/>
      <c r="AU10" s="608"/>
      <c r="AV10" s="608"/>
      <c r="AW10" s="608"/>
      <c r="AX10" s="608"/>
      <c r="AY10" s="608"/>
      <c r="AZ10" s="608"/>
      <c r="BA10" s="608"/>
      <c r="BB10" s="608"/>
      <c r="BC10" s="608"/>
      <c r="BD10" s="608"/>
      <c r="BE10" s="608"/>
      <c r="BF10" s="609"/>
      <c r="BG10" s="576">
        <v>125463</v>
      </c>
      <c r="BH10" s="577"/>
      <c r="BI10" s="577"/>
      <c r="BJ10" s="577"/>
      <c r="BK10" s="577"/>
      <c r="BL10" s="577"/>
      <c r="BM10" s="577"/>
      <c r="BN10" s="578"/>
      <c r="BO10" s="581">
        <v>2.5</v>
      </c>
      <c r="BP10" s="581"/>
      <c r="BQ10" s="581"/>
      <c r="BR10" s="581"/>
      <c r="BS10" s="602" t="s">
        <v>404</v>
      </c>
      <c r="BT10" s="577"/>
      <c r="BU10" s="577"/>
      <c r="BV10" s="577"/>
      <c r="BW10" s="577"/>
      <c r="BX10" s="577"/>
      <c r="BY10" s="577"/>
      <c r="BZ10" s="577"/>
      <c r="CA10" s="577"/>
      <c r="CB10" s="603"/>
      <c r="CD10" s="582" t="s">
        <v>300</v>
      </c>
      <c r="CE10" s="583"/>
      <c r="CF10" s="583"/>
      <c r="CG10" s="583"/>
      <c r="CH10" s="583"/>
      <c r="CI10" s="583"/>
      <c r="CJ10" s="583"/>
      <c r="CK10" s="583"/>
      <c r="CL10" s="583"/>
      <c r="CM10" s="583"/>
      <c r="CN10" s="583"/>
      <c r="CO10" s="583"/>
      <c r="CP10" s="583"/>
      <c r="CQ10" s="584"/>
      <c r="CR10" s="576">
        <v>136533</v>
      </c>
      <c r="CS10" s="577"/>
      <c r="CT10" s="577"/>
      <c r="CU10" s="577"/>
      <c r="CV10" s="577"/>
      <c r="CW10" s="577"/>
      <c r="CX10" s="577"/>
      <c r="CY10" s="578"/>
      <c r="CZ10" s="581">
        <v>0.8</v>
      </c>
      <c r="DA10" s="581"/>
      <c r="DB10" s="581"/>
      <c r="DC10" s="581"/>
      <c r="DD10" s="602" t="s">
        <v>404</v>
      </c>
      <c r="DE10" s="577"/>
      <c r="DF10" s="577"/>
      <c r="DG10" s="577"/>
      <c r="DH10" s="577"/>
      <c r="DI10" s="577"/>
      <c r="DJ10" s="577"/>
      <c r="DK10" s="577"/>
      <c r="DL10" s="577"/>
      <c r="DM10" s="577"/>
      <c r="DN10" s="577"/>
      <c r="DO10" s="577"/>
      <c r="DP10" s="578"/>
      <c r="DQ10" s="602">
        <v>13022</v>
      </c>
      <c r="DR10" s="577"/>
      <c r="DS10" s="577"/>
      <c r="DT10" s="577"/>
      <c r="DU10" s="577"/>
      <c r="DV10" s="577"/>
      <c r="DW10" s="577"/>
      <c r="DX10" s="577"/>
      <c r="DY10" s="577"/>
      <c r="DZ10" s="577"/>
      <c r="EA10" s="577"/>
      <c r="EB10" s="577"/>
      <c r="EC10" s="603"/>
    </row>
    <row r="11" spans="2:143" ht="11.25" customHeight="1">
      <c r="B11" s="607" t="s">
        <v>301</v>
      </c>
      <c r="C11" s="608"/>
      <c r="D11" s="608"/>
      <c r="E11" s="608"/>
      <c r="F11" s="608"/>
      <c r="G11" s="608"/>
      <c r="H11" s="608"/>
      <c r="I11" s="608"/>
      <c r="J11" s="608"/>
      <c r="K11" s="608"/>
      <c r="L11" s="608"/>
      <c r="M11" s="608"/>
      <c r="N11" s="608"/>
      <c r="O11" s="608"/>
      <c r="P11" s="608"/>
      <c r="Q11" s="609"/>
      <c r="R11" s="576">
        <v>8562</v>
      </c>
      <c r="S11" s="577"/>
      <c r="T11" s="577"/>
      <c r="U11" s="577"/>
      <c r="V11" s="577"/>
      <c r="W11" s="577"/>
      <c r="X11" s="577"/>
      <c r="Y11" s="578"/>
      <c r="Z11" s="581">
        <v>0.1</v>
      </c>
      <c r="AA11" s="581"/>
      <c r="AB11" s="581"/>
      <c r="AC11" s="581"/>
      <c r="AD11" s="579">
        <v>8562</v>
      </c>
      <c r="AE11" s="579"/>
      <c r="AF11" s="579"/>
      <c r="AG11" s="579"/>
      <c r="AH11" s="579"/>
      <c r="AI11" s="579"/>
      <c r="AJ11" s="579"/>
      <c r="AK11" s="579"/>
      <c r="AL11" s="599">
        <v>0.1</v>
      </c>
      <c r="AM11" s="600"/>
      <c r="AN11" s="600"/>
      <c r="AO11" s="601"/>
      <c r="AP11" s="607" t="s">
        <v>302</v>
      </c>
      <c r="AQ11" s="608"/>
      <c r="AR11" s="608"/>
      <c r="AS11" s="608"/>
      <c r="AT11" s="608"/>
      <c r="AU11" s="608"/>
      <c r="AV11" s="608"/>
      <c r="AW11" s="608"/>
      <c r="AX11" s="608"/>
      <c r="AY11" s="608"/>
      <c r="AZ11" s="608"/>
      <c r="BA11" s="608"/>
      <c r="BB11" s="608"/>
      <c r="BC11" s="608"/>
      <c r="BD11" s="608"/>
      <c r="BE11" s="608"/>
      <c r="BF11" s="609"/>
      <c r="BG11" s="576">
        <v>266464</v>
      </c>
      <c r="BH11" s="577"/>
      <c r="BI11" s="577"/>
      <c r="BJ11" s="577"/>
      <c r="BK11" s="577"/>
      <c r="BL11" s="577"/>
      <c r="BM11" s="577"/>
      <c r="BN11" s="578"/>
      <c r="BO11" s="581">
        <v>5.3</v>
      </c>
      <c r="BP11" s="581"/>
      <c r="BQ11" s="581"/>
      <c r="BR11" s="581"/>
      <c r="BS11" s="602">
        <v>24652</v>
      </c>
      <c r="BT11" s="577"/>
      <c r="BU11" s="577"/>
      <c r="BV11" s="577"/>
      <c r="BW11" s="577"/>
      <c r="BX11" s="577"/>
      <c r="BY11" s="577"/>
      <c r="BZ11" s="577"/>
      <c r="CA11" s="577"/>
      <c r="CB11" s="603"/>
      <c r="CD11" s="582" t="s">
        <v>303</v>
      </c>
      <c r="CE11" s="583"/>
      <c r="CF11" s="583"/>
      <c r="CG11" s="583"/>
      <c r="CH11" s="583"/>
      <c r="CI11" s="583"/>
      <c r="CJ11" s="583"/>
      <c r="CK11" s="583"/>
      <c r="CL11" s="583"/>
      <c r="CM11" s="583"/>
      <c r="CN11" s="583"/>
      <c r="CO11" s="583"/>
      <c r="CP11" s="583"/>
      <c r="CQ11" s="584"/>
      <c r="CR11" s="576">
        <v>742526</v>
      </c>
      <c r="CS11" s="577"/>
      <c r="CT11" s="577"/>
      <c r="CU11" s="577"/>
      <c r="CV11" s="577"/>
      <c r="CW11" s="577"/>
      <c r="CX11" s="577"/>
      <c r="CY11" s="578"/>
      <c r="CZ11" s="581">
        <v>4.5999999999999996</v>
      </c>
      <c r="DA11" s="581"/>
      <c r="DB11" s="581"/>
      <c r="DC11" s="581"/>
      <c r="DD11" s="602">
        <v>244039</v>
      </c>
      <c r="DE11" s="577"/>
      <c r="DF11" s="577"/>
      <c r="DG11" s="577"/>
      <c r="DH11" s="577"/>
      <c r="DI11" s="577"/>
      <c r="DJ11" s="577"/>
      <c r="DK11" s="577"/>
      <c r="DL11" s="577"/>
      <c r="DM11" s="577"/>
      <c r="DN11" s="577"/>
      <c r="DO11" s="577"/>
      <c r="DP11" s="578"/>
      <c r="DQ11" s="602">
        <v>492035</v>
      </c>
      <c r="DR11" s="577"/>
      <c r="DS11" s="577"/>
      <c r="DT11" s="577"/>
      <c r="DU11" s="577"/>
      <c r="DV11" s="577"/>
      <c r="DW11" s="577"/>
      <c r="DX11" s="577"/>
      <c r="DY11" s="577"/>
      <c r="DZ11" s="577"/>
      <c r="EA11" s="577"/>
      <c r="EB11" s="577"/>
      <c r="EC11" s="603"/>
    </row>
    <row r="12" spans="2:143" ht="11.25" customHeight="1">
      <c r="B12" s="607" t="s">
        <v>304</v>
      </c>
      <c r="C12" s="608"/>
      <c r="D12" s="608"/>
      <c r="E12" s="608"/>
      <c r="F12" s="608"/>
      <c r="G12" s="608"/>
      <c r="H12" s="608"/>
      <c r="I12" s="608"/>
      <c r="J12" s="608"/>
      <c r="K12" s="608"/>
      <c r="L12" s="608"/>
      <c r="M12" s="608"/>
      <c r="N12" s="608"/>
      <c r="O12" s="608"/>
      <c r="P12" s="608"/>
      <c r="Q12" s="609"/>
      <c r="R12" s="576" t="s">
        <v>404</v>
      </c>
      <c r="S12" s="577"/>
      <c r="T12" s="577"/>
      <c r="U12" s="577"/>
      <c r="V12" s="577"/>
      <c r="W12" s="577"/>
      <c r="X12" s="577"/>
      <c r="Y12" s="578"/>
      <c r="Z12" s="581" t="s">
        <v>404</v>
      </c>
      <c r="AA12" s="581"/>
      <c r="AB12" s="581"/>
      <c r="AC12" s="581"/>
      <c r="AD12" s="579" t="s">
        <v>404</v>
      </c>
      <c r="AE12" s="579"/>
      <c r="AF12" s="579"/>
      <c r="AG12" s="579"/>
      <c r="AH12" s="579"/>
      <c r="AI12" s="579"/>
      <c r="AJ12" s="579"/>
      <c r="AK12" s="579"/>
      <c r="AL12" s="599" t="s">
        <v>404</v>
      </c>
      <c r="AM12" s="600"/>
      <c r="AN12" s="600"/>
      <c r="AO12" s="601"/>
      <c r="AP12" s="607" t="s">
        <v>305</v>
      </c>
      <c r="AQ12" s="608"/>
      <c r="AR12" s="608"/>
      <c r="AS12" s="608"/>
      <c r="AT12" s="608"/>
      <c r="AU12" s="608"/>
      <c r="AV12" s="608"/>
      <c r="AW12" s="608"/>
      <c r="AX12" s="608"/>
      <c r="AY12" s="608"/>
      <c r="AZ12" s="608"/>
      <c r="BA12" s="608"/>
      <c r="BB12" s="608"/>
      <c r="BC12" s="608"/>
      <c r="BD12" s="608"/>
      <c r="BE12" s="608"/>
      <c r="BF12" s="609"/>
      <c r="BG12" s="576">
        <v>2144759</v>
      </c>
      <c r="BH12" s="577"/>
      <c r="BI12" s="577"/>
      <c r="BJ12" s="577"/>
      <c r="BK12" s="577"/>
      <c r="BL12" s="577"/>
      <c r="BM12" s="577"/>
      <c r="BN12" s="578"/>
      <c r="BO12" s="581">
        <v>43</v>
      </c>
      <c r="BP12" s="581"/>
      <c r="BQ12" s="581"/>
      <c r="BR12" s="581"/>
      <c r="BS12" s="602" t="s">
        <v>404</v>
      </c>
      <c r="BT12" s="577"/>
      <c r="BU12" s="577"/>
      <c r="BV12" s="577"/>
      <c r="BW12" s="577"/>
      <c r="BX12" s="577"/>
      <c r="BY12" s="577"/>
      <c r="BZ12" s="577"/>
      <c r="CA12" s="577"/>
      <c r="CB12" s="603"/>
      <c r="CD12" s="582" t="s">
        <v>306</v>
      </c>
      <c r="CE12" s="583"/>
      <c r="CF12" s="583"/>
      <c r="CG12" s="583"/>
      <c r="CH12" s="583"/>
      <c r="CI12" s="583"/>
      <c r="CJ12" s="583"/>
      <c r="CK12" s="583"/>
      <c r="CL12" s="583"/>
      <c r="CM12" s="583"/>
      <c r="CN12" s="583"/>
      <c r="CO12" s="583"/>
      <c r="CP12" s="583"/>
      <c r="CQ12" s="584"/>
      <c r="CR12" s="576">
        <v>1099356</v>
      </c>
      <c r="CS12" s="577"/>
      <c r="CT12" s="577"/>
      <c r="CU12" s="577"/>
      <c r="CV12" s="577"/>
      <c r="CW12" s="577"/>
      <c r="CX12" s="577"/>
      <c r="CY12" s="578"/>
      <c r="CZ12" s="581">
        <v>6.8</v>
      </c>
      <c r="DA12" s="581"/>
      <c r="DB12" s="581"/>
      <c r="DC12" s="581"/>
      <c r="DD12" s="602">
        <v>139162</v>
      </c>
      <c r="DE12" s="577"/>
      <c r="DF12" s="577"/>
      <c r="DG12" s="577"/>
      <c r="DH12" s="577"/>
      <c r="DI12" s="577"/>
      <c r="DJ12" s="577"/>
      <c r="DK12" s="577"/>
      <c r="DL12" s="577"/>
      <c r="DM12" s="577"/>
      <c r="DN12" s="577"/>
      <c r="DO12" s="577"/>
      <c r="DP12" s="578"/>
      <c r="DQ12" s="602">
        <v>293051</v>
      </c>
      <c r="DR12" s="577"/>
      <c r="DS12" s="577"/>
      <c r="DT12" s="577"/>
      <c r="DU12" s="577"/>
      <c r="DV12" s="577"/>
      <c r="DW12" s="577"/>
      <c r="DX12" s="577"/>
      <c r="DY12" s="577"/>
      <c r="DZ12" s="577"/>
      <c r="EA12" s="577"/>
      <c r="EB12" s="577"/>
      <c r="EC12" s="603"/>
    </row>
    <row r="13" spans="2:143" ht="11.25" customHeight="1">
      <c r="B13" s="607" t="s">
        <v>307</v>
      </c>
      <c r="C13" s="608"/>
      <c r="D13" s="608"/>
      <c r="E13" s="608"/>
      <c r="F13" s="608"/>
      <c r="G13" s="608"/>
      <c r="H13" s="608"/>
      <c r="I13" s="608"/>
      <c r="J13" s="608"/>
      <c r="K13" s="608"/>
      <c r="L13" s="608"/>
      <c r="M13" s="608"/>
      <c r="N13" s="608"/>
      <c r="O13" s="608"/>
      <c r="P13" s="608"/>
      <c r="Q13" s="609"/>
      <c r="R13" s="576">
        <v>61688</v>
      </c>
      <c r="S13" s="577"/>
      <c r="T13" s="577"/>
      <c r="U13" s="577"/>
      <c r="V13" s="577"/>
      <c r="W13" s="577"/>
      <c r="X13" s="577"/>
      <c r="Y13" s="578"/>
      <c r="Z13" s="581">
        <v>0.4</v>
      </c>
      <c r="AA13" s="581"/>
      <c r="AB13" s="581"/>
      <c r="AC13" s="581"/>
      <c r="AD13" s="579">
        <v>61688</v>
      </c>
      <c r="AE13" s="579"/>
      <c r="AF13" s="579"/>
      <c r="AG13" s="579"/>
      <c r="AH13" s="579"/>
      <c r="AI13" s="579"/>
      <c r="AJ13" s="579"/>
      <c r="AK13" s="579"/>
      <c r="AL13" s="599">
        <v>0.7</v>
      </c>
      <c r="AM13" s="600"/>
      <c r="AN13" s="600"/>
      <c r="AO13" s="601"/>
      <c r="AP13" s="607" t="s">
        <v>308</v>
      </c>
      <c r="AQ13" s="608"/>
      <c r="AR13" s="608"/>
      <c r="AS13" s="608"/>
      <c r="AT13" s="608"/>
      <c r="AU13" s="608"/>
      <c r="AV13" s="608"/>
      <c r="AW13" s="608"/>
      <c r="AX13" s="608"/>
      <c r="AY13" s="608"/>
      <c r="AZ13" s="608"/>
      <c r="BA13" s="608"/>
      <c r="BB13" s="608"/>
      <c r="BC13" s="608"/>
      <c r="BD13" s="608"/>
      <c r="BE13" s="608"/>
      <c r="BF13" s="609"/>
      <c r="BG13" s="576">
        <v>2125279</v>
      </c>
      <c r="BH13" s="577"/>
      <c r="BI13" s="577"/>
      <c r="BJ13" s="577"/>
      <c r="BK13" s="577"/>
      <c r="BL13" s="577"/>
      <c r="BM13" s="577"/>
      <c r="BN13" s="578"/>
      <c r="BO13" s="581">
        <v>42.6</v>
      </c>
      <c r="BP13" s="581"/>
      <c r="BQ13" s="581"/>
      <c r="BR13" s="581"/>
      <c r="BS13" s="602" t="s">
        <v>404</v>
      </c>
      <c r="BT13" s="577"/>
      <c r="BU13" s="577"/>
      <c r="BV13" s="577"/>
      <c r="BW13" s="577"/>
      <c r="BX13" s="577"/>
      <c r="BY13" s="577"/>
      <c r="BZ13" s="577"/>
      <c r="CA13" s="577"/>
      <c r="CB13" s="603"/>
      <c r="CD13" s="582" t="s">
        <v>309</v>
      </c>
      <c r="CE13" s="583"/>
      <c r="CF13" s="583"/>
      <c r="CG13" s="583"/>
      <c r="CH13" s="583"/>
      <c r="CI13" s="583"/>
      <c r="CJ13" s="583"/>
      <c r="CK13" s="583"/>
      <c r="CL13" s="583"/>
      <c r="CM13" s="583"/>
      <c r="CN13" s="583"/>
      <c r="CO13" s="583"/>
      <c r="CP13" s="583"/>
      <c r="CQ13" s="584"/>
      <c r="CR13" s="576">
        <v>2071252</v>
      </c>
      <c r="CS13" s="577"/>
      <c r="CT13" s="577"/>
      <c r="CU13" s="577"/>
      <c r="CV13" s="577"/>
      <c r="CW13" s="577"/>
      <c r="CX13" s="577"/>
      <c r="CY13" s="578"/>
      <c r="CZ13" s="581">
        <v>12.8</v>
      </c>
      <c r="DA13" s="581"/>
      <c r="DB13" s="581"/>
      <c r="DC13" s="581"/>
      <c r="DD13" s="602">
        <v>903667</v>
      </c>
      <c r="DE13" s="577"/>
      <c r="DF13" s="577"/>
      <c r="DG13" s="577"/>
      <c r="DH13" s="577"/>
      <c r="DI13" s="577"/>
      <c r="DJ13" s="577"/>
      <c r="DK13" s="577"/>
      <c r="DL13" s="577"/>
      <c r="DM13" s="577"/>
      <c r="DN13" s="577"/>
      <c r="DO13" s="577"/>
      <c r="DP13" s="578"/>
      <c r="DQ13" s="602">
        <v>1478372</v>
      </c>
      <c r="DR13" s="577"/>
      <c r="DS13" s="577"/>
      <c r="DT13" s="577"/>
      <c r="DU13" s="577"/>
      <c r="DV13" s="577"/>
      <c r="DW13" s="577"/>
      <c r="DX13" s="577"/>
      <c r="DY13" s="577"/>
      <c r="DZ13" s="577"/>
      <c r="EA13" s="577"/>
      <c r="EB13" s="577"/>
      <c r="EC13" s="603"/>
    </row>
    <row r="14" spans="2:143" ht="11.25" customHeight="1">
      <c r="B14" s="607" t="s">
        <v>310</v>
      </c>
      <c r="C14" s="608"/>
      <c r="D14" s="608"/>
      <c r="E14" s="608"/>
      <c r="F14" s="608"/>
      <c r="G14" s="608"/>
      <c r="H14" s="608"/>
      <c r="I14" s="608"/>
      <c r="J14" s="608"/>
      <c r="K14" s="608"/>
      <c r="L14" s="608"/>
      <c r="M14" s="608"/>
      <c r="N14" s="608"/>
      <c r="O14" s="608"/>
      <c r="P14" s="608"/>
      <c r="Q14" s="609"/>
      <c r="R14" s="576" t="s">
        <v>404</v>
      </c>
      <c r="S14" s="577"/>
      <c r="T14" s="577"/>
      <c r="U14" s="577"/>
      <c r="V14" s="577"/>
      <c r="W14" s="577"/>
      <c r="X14" s="577"/>
      <c r="Y14" s="578"/>
      <c r="Z14" s="581" t="s">
        <v>404</v>
      </c>
      <c r="AA14" s="581"/>
      <c r="AB14" s="581"/>
      <c r="AC14" s="581"/>
      <c r="AD14" s="579" t="s">
        <v>404</v>
      </c>
      <c r="AE14" s="579"/>
      <c r="AF14" s="579"/>
      <c r="AG14" s="579"/>
      <c r="AH14" s="579"/>
      <c r="AI14" s="579"/>
      <c r="AJ14" s="579"/>
      <c r="AK14" s="579"/>
      <c r="AL14" s="599" t="s">
        <v>404</v>
      </c>
      <c r="AM14" s="600"/>
      <c r="AN14" s="600"/>
      <c r="AO14" s="601"/>
      <c r="AP14" s="607" t="s">
        <v>311</v>
      </c>
      <c r="AQ14" s="608"/>
      <c r="AR14" s="608"/>
      <c r="AS14" s="608"/>
      <c r="AT14" s="608"/>
      <c r="AU14" s="608"/>
      <c r="AV14" s="608"/>
      <c r="AW14" s="608"/>
      <c r="AX14" s="608"/>
      <c r="AY14" s="608"/>
      <c r="AZ14" s="608"/>
      <c r="BA14" s="608"/>
      <c r="BB14" s="608"/>
      <c r="BC14" s="608"/>
      <c r="BD14" s="608"/>
      <c r="BE14" s="608"/>
      <c r="BF14" s="609"/>
      <c r="BG14" s="576">
        <v>109255</v>
      </c>
      <c r="BH14" s="577"/>
      <c r="BI14" s="577"/>
      <c r="BJ14" s="577"/>
      <c r="BK14" s="577"/>
      <c r="BL14" s="577"/>
      <c r="BM14" s="577"/>
      <c r="BN14" s="578"/>
      <c r="BO14" s="581">
        <v>2.2000000000000002</v>
      </c>
      <c r="BP14" s="581"/>
      <c r="BQ14" s="581"/>
      <c r="BR14" s="581"/>
      <c r="BS14" s="602" t="s">
        <v>404</v>
      </c>
      <c r="BT14" s="577"/>
      <c r="BU14" s="577"/>
      <c r="BV14" s="577"/>
      <c r="BW14" s="577"/>
      <c r="BX14" s="577"/>
      <c r="BY14" s="577"/>
      <c r="BZ14" s="577"/>
      <c r="CA14" s="577"/>
      <c r="CB14" s="603"/>
      <c r="CD14" s="582" t="s">
        <v>312</v>
      </c>
      <c r="CE14" s="583"/>
      <c r="CF14" s="583"/>
      <c r="CG14" s="583"/>
      <c r="CH14" s="583"/>
      <c r="CI14" s="583"/>
      <c r="CJ14" s="583"/>
      <c r="CK14" s="583"/>
      <c r="CL14" s="583"/>
      <c r="CM14" s="583"/>
      <c r="CN14" s="583"/>
      <c r="CO14" s="583"/>
      <c r="CP14" s="583"/>
      <c r="CQ14" s="584"/>
      <c r="CR14" s="576">
        <v>496810</v>
      </c>
      <c r="CS14" s="577"/>
      <c r="CT14" s="577"/>
      <c r="CU14" s="577"/>
      <c r="CV14" s="577"/>
      <c r="CW14" s="577"/>
      <c r="CX14" s="577"/>
      <c r="CY14" s="578"/>
      <c r="CZ14" s="581">
        <v>3.1</v>
      </c>
      <c r="DA14" s="581"/>
      <c r="DB14" s="581"/>
      <c r="DC14" s="581"/>
      <c r="DD14" s="602">
        <v>30541</v>
      </c>
      <c r="DE14" s="577"/>
      <c r="DF14" s="577"/>
      <c r="DG14" s="577"/>
      <c r="DH14" s="577"/>
      <c r="DI14" s="577"/>
      <c r="DJ14" s="577"/>
      <c r="DK14" s="577"/>
      <c r="DL14" s="577"/>
      <c r="DM14" s="577"/>
      <c r="DN14" s="577"/>
      <c r="DO14" s="577"/>
      <c r="DP14" s="578"/>
      <c r="DQ14" s="602">
        <v>453745</v>
      </c>
      <c r="DR14" s="577"/>
      <c r="DS14" s="577"/>
      <c r="DT14" s="577"/>
      <c r="DU14" s="577"/>
      <c r="DV14" s="577"/>
      <c r="DW14" s="577"/>
      <c r="DX14" s="577"/>
      <c r="DY14" s="577"/>
      <c r="DZ14" s="577"/>
      <c r="EA14" s="577"/>
      <c r="EB14" s="577"/>
      <c r="EC14" s="603"/>
    </row>
    <row r="15" spans="2:143" ht="11.25" customHeight="1">
      <c r="B15" s="607" t="s">
        <v>313</v>
      </c>
      <c r="C15" s="608"/>
      <c r="D15" s="608"/>
      <c r="E15" s="608"/>
      <c r="F15" s="608"/>
      <c r="G15" s="608"/>
      <c r="H15" s="608"/>
      <c r="I15" s="608"/>
      <c r="J15" s="608"/>
      <c r="K15" s="608"/>
      <c r="L15" s="608"/>
      <c r="M15" s="608"/>
      <c r="N15" s="608"/>
      <c r="O15" s="608"/>
      <c r="P15" s="608"/>
      <c r="Q15" s="609"/>
      <c r="R15" s="576">
        <v>18535</v>
      </c>
      <c r="S15" s="577"/>
      <c r="T15" s="577"/>
      <c r="U15" s="577"/>
      <c r="V15" s="577"/>
      <c r="W15" s="577"/>
      <c r="X15" s="577"/>
      <c r="Y15" s="578"/>
      <c r="Z15" s="581">
        <v>0.1</v>
      </c>
      <c r="AA15" s="581"/>
      <c r="AB15" s="581"/>
      <c r="AC15" s="581"/>
      <c r="AD15" s="579">
        <v>18535</v>
      </c>
      <c r="AE15" s="579"/>
      <c r="AF15" s="579"/>
      <c r="AG15" s="579"/>
      <c r="AH15" s="579"/>
      <c r="AI15" s="579"/>
      <c r="AJ15" s="579"/>
      <c r="AK15" s="579"/>
      <c r="AL15" s="599">
        <v>0.2</v>
      </c>
      <c r="AM15" s="600"/>
      <c r="AN15" s="600"/>
      <c r="AO15" s="601"/>
      <c r="AP15" s="607" t="s">
        <v>314</v>
      </c>
      <c r="AQ15" s="608"/>
      <c r="AR15" s="608"/>
      <c r="AS15" s="608"/>
      <c r="AT15" s="608"/>
      <c r="AU15" s="608"/>
      <c r="AV15" s="608"/>
      <c r="AW15" s="608"/>
      <c r="AX15" s="608"/>
      <c r="AY15" s="608"/>
      <c r="AZ15" s="608"/>
      <c r="BA15" s="608"/>
      <c r="BB15" s="608"/>
      <c r="BC15" s="608"/>
      <c r="BD15" s="608"/>
      <c r="BE15" s="608"/>
      <c r="BF15" s="609"/>
      <c r="BG15" s="576">
        <v>290184</v>
      </c>
      <c r="BH15" s="577"/>
      <c r="BI15" s="577"/>
      <c r="BJ15" s="577"/>
      <c r="BK15" s="577"/>
      <c r="BL15" s="577"/>
      <c r="BM15" s="577"/>
      <c r="BN15" s="578"/>
      <c r="BO15" s="581">
        <v>5.8</v>
      </c>
      <c r="BP15" s="581"/>
      <c r="BQ15" s="581"/>
      <c r="BR15" s="581"/>
      <c r="BS15" s="602" t="s">
        <v>404</v>
      </c>
      <c r="BT15" s="577"/>
      <c r="BU15" s="577"/>
      <c r="BV15" s="577"/>
      <c r="BW15" s="577"/>
      <c r="BX15" s="577"/>
      <c r="BY15" s="577"/>
      <c r="BZ15" s="577"/>
      <c r="CA15" s="577"/>
      <c r="CB15" s="603"/>
      <c r="CD15" s="582" t="s">
        <v>315</v>
      </c>
      <c r="CE15" s="583"/>
      <c r="CF15" s="583"/>
      <c r="CG15" s="583"/>
      <c r="CH15" s="583"/>
      <c r="CI15" s="583"/>
      <c r="CJ15" s="583"/>
      <c r="CK15" s="583"/>
      <c r="CL15" s="583"/>
      <c r="CM15" s="583"/>
      <c r="CN15" s="583"/>
      <c r="CO15" s="583"/>
      <c r="CP15" s="583"/>
      <c r="CQ15" s="584"/>
      <c r="CR15" s="576">
        <v>1317612</v>
      </c>
      <c r="CS15" s="577"/>
      <c r="CT15" s="577"/>
      <c r="CU15" s="577"/>
      <c r="CV15" s="577"/>
      <c r="CW15" s="577"/>
      <c r="CX15" s="577"/>
      <c r="CY15" s="578"/>
      <c r="CZ15" s="581">
        <v>8.1999999999999993</v>
      </c>
      <c r="DA15" s="581"/>
      <c r="DB15" s="581"/>
      <c r="DC15" s="581"/>
      <c r="DD15" s="602">
        <v>270500</v>
      </c>
      <c r="DE15" s="577"/>
      <c r="DF15" s="577"/>
      <c r="DG15" s="577"/>
      <c r="DH15" s="577"/>
      <c r="DI15" s="577"/>
      <c r="DJ15" s="577"/>
      <c r="DK15" s="577"/>
      <c r="DL15" s="577"/>
      <c r="DM15" s="577"/>
      <c r="DN15" s="577"/>
      <c r="DO15" s="577"/>
      <c r="DP15" s="578"/>
      <c r="DQ15" s="602">
        <v>1142012</v>
      </c>
      <c r="DR15" s="577"/>
      <c r="DS15" s="577"/>
      <c r="DT15" s="577"/>
      <c r="DU15" s="577"/>
      <c r="DV15" s="577"/>
      <c r="DW15" s="577"/>
      <c r="DX15" s="577"/>
      <c r="DY15" s="577"/>
      <c r="DZ15" s="577"/>
      <c r="EA15" s="577"/>
      <c r="EB15" s="577"/>
      <c r="EC15" s="603"/>
    </row>
    <row r="16" spans="2:143" ht="11.25" customHeight="1">
      <c r="B16" s="607" t="s">
        <v>316</v>
      </c>
      <c r="C16" s="608"/>
      <c r="D16" s="608"/>
      <c r="E16" s="608"/>
      <c r="F16" s="608"/>
      <c r="G16" s="608"/>
      <c r="H16" s="608"/>
      <c r="I16" s="608"/>
      <c r="J16" s="608"/>
      <c r="K16" s="608"/>
      <c r="L16" s="608"/>
      <c r="M16" s="608"/>
      <c r="N16" s="608"/>
      <c r="O16" s="608"/>
      <c r="P16" s="608"/>
      <c r="Q16" s="609"/>
      <c r="R16" s="576">
        <v>4595230</v>
      </c>
      <c r="S16" s="577"/>
      <c r="T16" s="577"/>
      <c r="U16" s="577"/>
      <c r="V16" s="577"/>
      <c r="W16" s="577"/>
      <c r="X16" s="577"/>
      <c r="Y16" s="578"/>
      <c r="Z16" s="581">
        <v>27.4</v>
      </c>
      <c r="AA16" s="581"/>
      <c r="AB16" s="581"/>
      <c r="AC16" s="581"/>
      <c r="AD16" s="579">
        <v>3811038</v>
      </c>
      <c r="AE16" s="579"/>
      <c r="AF16" s="579"/>
      <c r="AG16" s="579"/>
      <c r="AH16" s="579"/>
      <c r="AI16" s="579"/>
      <c r="AJ16" s="579"/>
      <c r="AK16" s="579"/>
      <c r="AL16" s="599">
        <v>40.799999999999997</v>
      </c>
      <c r="AM16" s="600"/>
      <c r="AN16" s="600"/>
      <c r="AO16" s="601"/>
      <c r="AP16" s="607" t="s">
        <v>317</v>
      </c>
      <c r="AQ16" s="608"/>
      <c r="AR16" s="608"/>
      <c r="AS16" s="608"/>
      <c r="AT16" s="608"/>
      <c r="AU16" s="608"/>
      <c r="AV16" s="608"/>
      <c r="AW16" s="608"/>
      <c r="AX16" s="608"/>
      <c r="AY16" s="608"/>
      <c r="AZ16" s="608"/>
      <c r="BA16" s="608"/>
      <c r="BB16" s="608"/>
      <c r="BC16" s="608"/>
      <c r="BD16" s="608"/>
      <c r="BE16" s="608"/>
      <c r="BF16" s="609"/>
      <c r="BG16" s="576" t="s">
        <v>404</v>
      </c>
      <c r="BH16" s="577"/>
      <c r="BI16" s="577"/>
      <c r="BJ16" s="577"/>
      <c r="BK16" s="577"/>
      <c r="BL16" s="577"/>
      <c r="BM16" s="577"/>
      <c r="BN16" s="578"/>
      <c r="BO16" s="581" t="s">
        <v>404</v>
      </c>
      <c r="BP16" s="581"/>
      <c r="BQ16" s="581"/>
      <c r="BR16" s="581"/>
      <c r="BS16" s="602" t="s">
        <v>404</v>
      </c>
      <c r="BT16" s="577"/>
      <c r="BU16" s="577"/>
      <c r="BV16" s="577"/>
      <c r="BW16" s="577"/>
      <c r="BX16" s="577"/>
      <c r="BY16" s="577"/>
      <c r="BZ16" s="577"/>
      <c r="CA16" s="577"/>
      <c r="CB16" s="603"/>
      <c r="CD16" s="582" t="s">
        <v>318</v>
      </c>
      <c r="CE16" s="583"/>
      <c r="CF16" s="583"/>
      <c r="CG16" s="583"/>
      <c r="CH16" s="583"/>
      <c r="CI16" s="583"/>
      <c r="CJ16" s="583"/>
      <c r="CK16" s="583"/>
      <c r="CL16" s="583"/>
      <c r="CM16" s="583"/>
      <c r="CN16" s="583"/>
      <c r="CO16" s="583"/>
      <c r="CP16" s="583"/>
      <c r="CQ16" s="584"/>
      <c r="CR16" s="576">
        <v>14049</v>
      </c>
      <c r="CS16" s="577"/>
      <c r="CT16" s="577"/>
      <c r="CU16" s="577"/>
      <c r="CV16" s="577"/>
      <c r="CW16" s="577"/>
      <c r="CX16" s="577"/>
      <c r="CY16" s="578"/>
      <c r="CZ16" s="581">
        <v>0.1</v>
      </c>
      <c r="DA16" s="581"/>
      <c r="DB16" s="581"/>
      <c r="DC16" s="581"/>
      <c r="DD16" s="602" t="s">
        <v>404</v>
      </c>
      <c r="DE16" s="577"/>
      <c r="DF16" s="577"/>
      <c r="DG16" s="577"/>
      <c r="DH16" s="577"/>
      <c r="DI16" s="577"/>
      <c r="DJ16" s="577"/>
      <c r="DK16" s="577"/>
      <c r="DL16" s="577"/>
      <c r="DM16" s="577"/>
      <c r="DN16" s="577"/>
      <c r="DO16" s="577"/>
      <c r="DP16" s="578"/>
      <c r="DQ16" s="602">
        <v>10899</v>
      </c>
      <c r="DR16" s="577"/>
      <c r="DS16" s="577"/>
      <c r="DT16" s="577"/>
      <c r="DU16" s="577"/>
      <c r="DV16" s="577"/>
      <c r="DW16" s="577"/>
      <c r="DX16" s="577"/>
      <c r="DY16" s="577"/>
      <c r="DZ16" s="577"/>
      <c r="EA16" s="577"/>
      <c r="EB16" s="577"/>
      <c r="EC16" s="603"/>
    </row>
    <row r="17" spans="2:133" ht="11.25" customHeight="1">
      <c r="B17" s="607" t="s">
        <v>319</v>
      </c>
      <c r="C17" s="608"/>
      <c r="D17" s="608"/>
      <c r="E17" s="608"/>
      <c r="F17" s="608"/>
      <c r="G17" s="608"/>
      <c r="H17" s="608"/>
      <c r="I17" s="608"/>
      <c r="J17" s="608"/>
      <c r="K17" s="608"/>
      <c r="L17" s="608"/>
      <c r="M17" s="608"/>
      <c r="N17" s="608"/>
      <c r="O17" s="608"/>
      <c r="P17" s="608"/>
      <c r="Q17" s="609"/>
      <c r="R17" s="576">
        <v>3811038</v>
      </c>
      <c r="S17" s="577"/>
      <c r="T17" s="577"/>
      <c r="U17" s="577"/>
      <c r="V17" s="577"/>
      <c r="W17" s="577"/>
      <c r="X17" s="577"/>
      <c r="Y17" s="578"/>
      <c r="Z17" s="581">
        <v>22.7</v>
      </c>
      <c r="AA17" s="581"/>
      <c r="AB17" s="581"/>
      <c r="AC17" s="581"/>
      <c r="AD17" s="579">
        <v>3811038</v>
      </c>
      <c r="AE17" s="579"/>
      <c r="AF17" s="579"/>
      <c r="AG17" s="579"/>
      <c r="AH17" s="579"/>
      <c r="AI17" s="579"/>
      <c r="AJ17" s="579"/>
      <c r="AK17" s="579"/>
      <c r="AL17" s="599">
        <v>40.799999999999997</v>
      </c>
      <c r="AM17" s="600"/>
      <c r="AN17" s="600"/>
      <c r="AO17" s="601"/>
      <c r="AP17" s="607" t="s">
        <v>320</v>
      </c>
      <c r="AQ17" s="608"/>
      <c r="AR17" s="608"/>
      <c r="AS17" s="608"/>
      <c r="AT17" s="608"/>
      <c r="AU17" s="608"/>
      <c r="AV17" s="608"/>
      <c r="AW17" s="608"/>
      <c r="AX17" s="608"/>
      <c r="AY17" s="608"/>
      <c r="AZ17" s="608"/>
      <c r="BA17" s="608"/>
      <c r="BB17" s="608"/>
      <c r="BC17" s="608"/>
      <c r="BD17" s="608"/>
      <c r="BE17" s="608"/>
      <c r="BF17" s="609"/>
      <c r="BG17" s="576" t="s">
        <v>404</v>
      </c>
      <c r="BH17" s="577"/>
      <c r="BI17" s="577"/>
      <c r="BJ17" s="577"/>
      <c r="BK17" s="577"/>
      <c r="BL17" s="577"/>
      <c r="BM17" s="577"/>
      <c r="BN17" s="578"/>
      <c r="BO17" s="581" t="s">
        <v>404</v>
      </c>
      <c r="BP17" s="581"/>
      <c r="BQ17" s="581"/>
      <c r="BR17" s="581"/>
      <c r="BS17" s="602" t="s">
        <v>404</v>
      </c>
      <c r="BT17" s="577"/>
      <c r="BU17" s="577"/>
      <c r="BV17" s="577"/>
      <c r="BW17" s="577"/>
      <c r="BX17" s="577"/>
      <c r="BY17" s="577"/>
      <c r="BZ17" s="577"/>
      <c r="CA17" s="577"/>
      <c r="CB17" s="603"/>
      <c r="CD17" s="582" t="s">
        <v>321</v>
      </c>
      <c r="CE17" s="583"/>
      <c r="CF17" s="583"/>
      <c r="CG17" s="583"/>
      <c r="CH17" s="583"/>
      <c r="CI17" s="583"/>
      <c r="CJ17" s="583"/>
      <c r="CK17" s="583"/>
      <c r="CL17" s="583"/>
      <c r="CM17" s="583"/>
      <c r="CN17" s="583"/>
      <c r="CO17" s="583"/>
      <c r="CP17" s="583"/>
      <c r="CQ17" s="584"/>
      <c r="CR17" s="576">
        <v>1636705</v>
      </c>
      <c r="CS17" s="577"/>
      <c r="CT17" s="577"/>
      <c r="CU17" s="577"/>
      <c r="CV17" s="577"/>
      <c r="CW17" s="577"/>
      <c r="CX17" s="577"/>
      <c r="CY17" s="578"/>
      <c r="CZ17" s="581">
        <v>10.199999999999999</v>
      </c>
      <c r="DA17" s="581"/>
      <c r="DB17" s="581"/>
      <c r="DC17" s="581"/>
      <c r="DD17" s="602" t="s">
        <v>404</v>
      </c>
      <c r="DE17" s="577"/>
      <c r="DF17" s="577"/>
      <c r="DG17" s="577"/>
      <c r="DH17" s="577"/>
      <c r="DI17" s="577"/>
      <c r="DJ17" s="577"/>
      <c r="DK17" s="577"/>
      <c r="DL17" s="577"/>
      <c r="DM17" s="577"/>
      <c r="DN17" s="577"/>
      <c r="DO17" s="577"/>
      <c r="DP17" s="578"/>
      <c r="DQ17" s="602">
        <v>1591464</v>
      </c>
      <c r="DR17" s="577"/>
      <c r="DS17" s="577"/>
      <c r="DT17" s="577"/>
      <c r="DU17" s="577"/>
      <c r="DV17" s="577"/>
      <c r="DW17" s="577"/>
      <c r="DX17" s="577"/>
      <c r="DY17" s="577"/>
      <c r="DZ17" s="577"/>
      <c r="EA17" s="577"/>
      <c r="EB17" s="577"/>
      <c r="EC17" s="603"/>
    </row>
    <row r="18" spans="2:133" ht="11.25" customHeight="1">
      <c r="B18" s="607" t="s">
        <v>322</v>
      </c>
      <c r="C18" s="608"/>
      <c r="D18" s="608"/>
      <c r="E18" s="608"/>
      <c r="F18" s="608"/>
      <c r="G18" s="608"/>
      <c r="H18" s="608"/>
      <c r="I18" s="608"/>
      <c r="J18" s="608"/>
      <c r="K18" s="608"/>
      <c r="L18" s="608"/>
      <c r="M18" s="608"/>
      <c r="N18" s="608"/>
      <c r="O18" s="608"/>
      <c r="P18" s="608"/>
      <c r="Q18" s="609"/>
      <c r="R18" s="576">
        <v>692266</v>
      </c>
      <c r="S18" s="577"/>
      <c r="T18" s="577"/>
      <c r="U18" s="577"/>
      <c r="V18" s="577"/>
      <c r="W18" s="577"/>
      <c r="X18" s="577"/>
      <c r="Y18" s="578"/>
      <c r="Z18" s="581">
        <v>4.0999999999999996</v>
      </c>
      <c r="AA18" s="581"/>
      <c r="AB18" s="581"/>
      <c r="AC18" s="581"/>
      <c r="AD18" s="579" t="s">
        <v>404</v>
      </c>
      <c r="AE18" s="579"/>
      <c r="AF18" s="579"/>
      <c r="AG18" s="579"/>
      <c r="AH18" s="579"/>
      <c r="AI18" s="579"/>
      <c r="AJ18" s="579"/>
      <c r="AK18" s="579"/>
      <c r="AL18" s="599" t="s">
        <v>404</v>
      </c>
      <c r="AM18" s="600"/>
      <c r="AN18" s="600"/>
      <c r="AO18" s="601"/>
      <c r="AP18" s="607" t="s">
        <v>323</v>
      </c>
      <c r="AQ18" s="608"/>
      <c r="AR18" s="608"/>
      <c r="AS18" s="608"/>
      <c r="AT18" s="608"/>
      <c r="AU18" s="608"/>
      <c r="AV18" s="608"/>
      <c r="AW18" s="608"/>
      <c r="AX18" s="608"/>
      <c r="AY18" s="608"/>
      <c r="AZ18" s="608"/>
      <c r="BA18" s="608"/>
      <c r="BB18" s="608"/>
      <c r="BC18" s="608"/>
      <c r="BD18" s="608"/>
      <c r="BE18" s="608"/>
      <c r="BF18" s="609"/>
      <c r="BG18" s="576" t="s">
        <v>404</v>
      </c>
      <c r="BH18" s="577"/>
      <c r="BI18" s="577"/>
      <c r="BJ18" s="577"/>
      <c r="BK18" s="577"/>
      <c r="BL18" s="577"/>
      <c r="BM18" s="577"/>
      <c r="BN18" s="578"/>
      <c r="BO18" s="581" t="s">
        <v>404</v>
      </c>
      <c r="BP18" s="581"/>
      <c r="BQ18" s="581"/>
      <c r="BR18" s="581"/>
      <c r="BS18" s="602" t="s">
        <v>404</v>
      </c>
      <c r="BT18" s="577"/>
      <c r="BU18" s="577"/>
      <c r="BV18" s="577"/>
      <c r="BW18" s="577"/>
      <c r="BX18" s="577"/>
      <c r="BY18" s="577"/>
      <c r="BZ18" s="577"/>
      <c r="CA18" s="577"/>
      <c r="CB18" s="603"/>
      <c r="CD18" s="582" t="s">
        <v>324</v>
      </c>
      <c r="CE18" s="583"/>
      <c r="CF18" s="583"/>
      <c r="CG18" s="583"/>
      <c r="CH18" s="583"/>
      <c r="CI18" s="583"/>
      <c r="CJ18" s="583"/>
      <c r="CK18" s="583"/>
      <c r="CL18" s="583"/>
      <c r="CM18" s="583"/>
      <c r="CN18" s="583"/>
      <c r="CO18" s="583"/>
      <c r="CP18" s="583"/>
      <c r="CQ18" s="584"/>
      <c r="CR18" s="576" t="s">
        <v>404</v>
      </c>
      <c r="CS18" s="577"/>
      <c r="CT18" s="577"/>
      <c r="CU18" s="577"/>
      <c r="CV18" s="577"/>
      <c r="CW18" s="577"/>
      <c r="CX18" s="577"/>
      <c r="CY18" s="578"/>
      <c r="CZ18" s="581" t="s">
        <v>404</v>
      </c>
      <c r="DA18" s="581"/>
      <c r="DB18" s="581"/>
      <c r="DC18" s="581"/>
      <c r="DD18" s="602" t="s">
        <v>404</v>
      </c>
      <c r="DE18" s="577"/>
      <c r="DF18" s="577"/>
      <c r="DG18" s="577"/>
      <c r="DH18" s="577"/>
      <c r="DI18" s="577"/>
      <c r="DJ18" s="577"/>
      <c r="DK18" s="577"/>
      <c r="DL18" s="577"/>
      <c r="DM18" s="577"/>
      <c r="DN18" s="577"/>
      <c r="DO18" s="577"/>
      <c r="DP18" s="578"/>
      <c r="DQ18" s="602" t="s">
        <v>404</v>
      </c>
      <c r="DR18" s="577"/>
      <c r="DS18" s="577"/>
      <c r="DT18" s="577"/>
      <c r="DU18" s="577"/>
      <c r="DV18" s="577"/>
      <c r="DW18" s="577"/>
      <c r="DX18" s="577"/>
      <c r="DY18" s="577"/>
      <c r="DZ18" s="577"/>
      <c r="EA18" s="577"/>
      <c r="EB18" s="577"/>
      <c r="EC18" s="603"/>
    </row>
    <row r="19" spans="2:133" ht="11.25" customHeight="1">
      <c r="B19" s="607" t="s">
        <v>405</v>
      </c>
      <c r="C19" s="608"/>
      <c r="D19" s="608"/>
      <c r="E19" s="608"/>
      <c r="F19" s="608"/>
      <c r="G19" s="608"/>
      <c r="H19" s="608"/>
      <c r="I19" s="608"/>
      <c r="J19" s="608"/>
      <c r="K19" s="608"/>
      <c r="L19" s="608"/>
      <c r="M19" s="608"/>
      <c r="N19" s="608"/>
      <c r="O19" s="608"/>
      <c r="P19" s="608"/>
      <c r="Q19" s="609"/>
      <c r="R19" s="576">
        <v>91926</v>
      </c>
      <c r="S19" s="577"/>
      <c r="T19" s="577"/>
      <c r="U19" s="577"/>
      <c r="V19" s="577"/>
      <c r="W19" s="577"/>
      <c r="X19" s="577"/>
      <c r="Y19" s="578"/>
      <c r="Z19" s="581">
        <v>0.5</v>
      </c>
      <c r="AA19" s="581"/>
      <c r="AB19" s="581"/>
      <c r="AC19" s="581"/>
      <c r="AD19" s="579" t="s">
        <v>404</v>
      </c>
      <c r="AE19" s="579"/>
      <c r="AF19" s="579"/>
      <c r="AG19" s="579"/>
      <c r="AH19" s="579"/>
      <c r="AI19" s="579"/>
      <c r="AJ19" s="579"/>
      <c r="AK19" s="579"/>
      <c r="AL19" s="599" t="s">
        <v>404</v>
      </c>
      <c r="AM19" s="600"/>
      <c r="AN19" s="600"/>
      <c r="AO19" s="601"/>
      <c r="AP19" s="607" t="s">
        <v>325</v>
      </c>
      <c r="AQ19" s="608"/>
      <c r="AR19" s="608"/>
      <c r="AS19" s="608"/>
      <c r="AT19" s="608"/>
      <c r="AU19" s="608"/>
      <c r="AV19" s="608"/>
      <c r="AW19" s="608"/>
      <c r="AX19" s="608"/>
      <c r="AY19" s="608"/>
      <c r="AZ19" s="608"/>
      <c r="BA19" s="608"/>
      <c r="BB19" s="608"/>
      <c r="BC19" s="608"/>
      <c r="BD19" s="608"/>
      <c r="BE19" s="608"/>
      <c r="BF19" s="609"/>
      <c r="BG19" s="576">
        <v>326742</v>
      </c>
      <c r="BH19" s="577"/>
      <c r="BI19" s="577"/>
      <c r="BJ19" s="577"/>
      <c r="BK19" s="577"/>
      <c r="BL19" s="577"/>
      <c r="BM19" s="577"/>
      <c r="BN19" s="578"/>
      <c r="BO19" s="581">
        <v>6.5</v>
      </c>
      <c r="BP19" s="581"/>
      <c r="BQ19" s="581"/>
      <c r="BR19" s="581"/>
      <c r="BS19" s="602" t="s">
        <v>404</v>
      </c>
      <c r="BT19" s="577"/>
      <c r="BU19" s="577"/>
      <c r="BV19" s="577"/>
      <c r="BW19" s="577"/>
      <c r="BX19" s="577"/>
      <c r="BY19" s="577"/>
      <c r="BZ19" s="577"/>
      <c r="CA19" s="577"/>
      <c r="CB19" s="603"/>
      <c r="CD19" s="582" t="s">
        <v>326</v>
      </c>
      <c r="CE19" s="583"/>
      <c r="CF19" s="583"/>
      <c r="CG19" s="583"/>
      <c r="CH19" s="583"/>
      <c r="CI19" s="583"/>
      <c r="CJ19" s="583"/>
      <c r="CK19" s="583"/>
      <c r="CL19" s="583"/>
      <c r="CM19" s="583"/>
      <c r="CN19" s="583"/>
      <c r="CO19" s="583"/>
      <c r="CP19" s="583"/>
      <c r="CQ19" s="584"/>
      <c r="CR19" s="576" t="s">
        <v>404</v>
      </c>
      <c r="CS19" s="577"/>
      <c r="CT19" s="577"/>
      <c r="CU19" s="577"/>
      <c r="CV19" s="577"/>
      <c r="CW19" s="577"/>
      <c r="CX19" s="577"/>
      <c r="CY19" s="578"/>
      <c r="CZ19" s="581" t="s">
        <v>404</v>
      </c>
      <c r="DA19" s="581"/>
      <c r="DB19" s="581"/>
      <c r="DC19" s="581"/>
      <c r="DD19" s="602" t="s">
        <v>404</v>
      </c>
      <c r="DE19" s="577"/>
      <c r="DF19" s="577"/>
      <c r="DG19" s="577"/>
      <c r="DH19" s="577"/>
      <c r="DI19" s="577"/>
      <c r="DJ19" s="577"/>
      <c r="DK19" s="577"/>
      <c r="DL19" s="577"/>
      <c r="DM19" s="577"/>
      <c r="DN19" s="577"/>
      <c r="DO19" s="577"/>
      <c r="DP19" s="578"/>
      <c r="DQ19" s="602" t="s">
        <v>404</v>
      </c>
      <c r="DR19" s="577"/>
      <c r="DS19" s="577"/>
      <c r="DT19" s="577"/>
      <c r="DU19" s="577"/>
      <c r="DV19" s="577"/>
      <c r="DW19" s="577"/>
      <c r="DX19" s="577"/>
      <c r="DY19" s="577"/>
      <c r="DZ19" s="577"/>
      <c r="EA19" s="577"/>
      <c r="EB19" s="577"/>
      <c r="EC19" s="603"/>
    </row>
    <row r="20" spans="2:133" ht="11.25" customHeight="1">
      <c r="B20" s="607" t="s">
        <v>327</v>
      </c>
      <c r="C20" s="608"/>
      <c r="D20" s="608"/>
      <c r="E20" s="608"/>
      <c r="F20" s="608"/>
      <c r="G20" s="608"/>
      <c r="H20" s="608"/>
      <c r="I20" s="608"/>
      <c r="J20" s="608"/>
      <c r="K20" s="608"/>
      <c r="L20" s="608"/>
      <c r="M20" s="608"/>
      <c r="N20" s="608"/>
      <c r="O20" s="608"/>
      <c r="P20" s="608"/>
      <c r="Q20" s="609"/>
      <c r="R20" s="576">
        <v>10370377</v>
      </c>
      <c r="S20" s="577"/>
      <c r="T20" s="577"/>
      <c r="U20" s="577"/>
      <c r="V20" s="577"/>
      <c r="W20" s="577"/>
      <c r="X20" s="577"/>
      <c r="Y20" s="578"/>
      <c r="Z20" s="581">
        <v>61.7</v>
      </c>
      <c r="AA20" s="581"/>
      <c r="AB20" s="581"/>
      <c r="AC20" s="581"/>
      <c r="AD20" s="579">
        <v>9309137</v>
      </c>
      <c r="AE20" s="579"/>
      <c r="AF20" s="579"/>
      <c r="AG20" s="579"/>
      <c r="AH20" s="579"/>
      <c r="AI20" s="579"/>
      <c r="AJ20" s="579"/>
      <c r="AK20" s="579"/>
      <c r="AL20" s="599">
        <v>99.7</v>
      </c>
      <c r="AM20" s="600"/>
      <c r="AN20" s="600"/>
      <c r="AO20" s="601"/>
      <c r="AP20" s="607" t="s">
        <v>328</v>
      </c>
      <c r="AQ20" s="608"/>
      <c r="AR20" s="608"/>
      <c r="AS20" s="608"/>
      <c r="AT20" s="608"/>
      <c r="AU20" s="608"/>
      <c r="AV20" s="608"/>
      <c r="AW20" s="608"/>
      <c r="AX20" s="608"/>
      <c r="AY20" s="608"/>
      <c r="AZ20" s="608"/>
      <c r="BA20" s="608"/>
      <c r="BB20" s="608"/>
      <c r="BC20" s="608"/>
      <c r="BD20" s="608"/>
      <c r="BE20" s="608"/>
      <c r="BF20" s="609"/>
      <c r="BG20" s="576">
        <v>326742</v>
      </c>
      <c r="BH20" s="577"/>
      <c r="BI20" s="577"/>
      <c r="BJ20" s="577"/>
      <c r="BK20" s="577"/>
      <c r="BL20" s="577"/>
      <c r="BM20" s="577"/>
      <c r="BN20" s="578"/>
      <c r="BO20" s="581">
        <v>6.5</v>
      </c>
      <c r="BP20" s="581"/>
      <c r="BQ20" s="581"/>
      <c r="BR20" s="581"/>
      <c r="BS20" s="602" t="s">
        <v>404</v>
      </c>
      <c r="BT20" s="577"/>
      <c r="BU20" s="577"/>
      <c r="BV20" s="577"/>
      <c r="BW20" s="577"/>
      <c r="BX20" s="577"/>
      <c r="BY20" s="577"/>
      <c r="BZ20" s="577"/>
      <c r="CA20" s="577"/>
      <c r="CB20" s="603"/>
      <c r="CD20" s="582" t="s">
        <v>329</v>
      </c>
      <c r="CE20" s="583"/>
      <c r="CF20" s="583"/>
      <c r="CG20" s="583"/>
      <c r="CH20" s="583"/>
      <c r="CI20" s="583"/>
      <c r="CJ20" s="583"/>
      <c r="CK20" s="583"/>
      <c r="CL20" s="583"/>
      <c r="CM20" s="583"/>
      <c r="CN20" s="583"/>
      <c r="CO20" s="583"/>
      <c r="CP20" s="583"/>
      <c r="CQ20" s="584"/>
      <c r="CR20" s="576">
        <v>16121375</v>
      </c>
      <c r="CS20" s="577"/>
      <c r="CT20" s="577"/>
      <c r="CU20" s="577"/>
      <c r="CV20" s="577"/>
      <c r="CW20" s="577"/>
      <c r="CX20" s="577"/>
      <c r="CY20" s="578"/>
      <c r="CZ20" s="581">
        <v>100</v>
      </c>
      <c r="DA20" s="581"/>
      <c r="DB20" s="581"/>
      <c r="DC20" s="581"/>
      <c r="DD20" s="602">
        <v>2098159</v>
      </c>
      <c r="DE20" s="577"/>
      <c r="DF20" s="577"/>
      <c r="DG20" s="577"/>
      <c r="DH20" s="577"/>
      <c r="DI20" s="577"/>
      <c r="DJ20" s="577"/>
      <c r="DK20" s="577"/>
      <c r="DL20" s="577"/>
      <c r="DM20" s="577"/>
      <c r="DN20" s="577"/>
      <c r="DO20" s="577"/>
      <c r="DP20" s="578"/>
      <c r="DQ20" s="602">
        <v>11108205</v>
      </c>
      <c r="DR20" s="577"/>
      <c r="DS20" s="577"/>
      <c r="DT20" s="577"/>
      <c r="DU20" s="577"/>
      <c r="DV20" s="577"/>
      <c r="DW20" s="577"/>
      <c r="DX20" s="577"/>
      <c r="DY20" s="577"/>
      <c r="DZ20" s="577"/>
      <c r="EA20" s="577"/>
      <c r="EB20" s="577"/>
      <c r="EC20" s="603"/>
    </row>
    <row r="21" spans="2:133" ht="11.25" customHeight="1">
      <c r="B21" s="607" t="s">
        <v>330</v>
      </c>
      <c r="C21" s="608"/>
      <c r="D21" s="608"/>
      <c r="E21" s="608"/>
      <c r="F21" s="608"/>
      <c r="G21" s="608"/>
      <c r="H21" s="608"/>
      <c r="I21" s="608"/>
      <c r="J21" s="608"/>
      <c r="K21" s="608"/>
      <c r="L21" s="608"/>
      <c r="M21" s="608"/>
      <c r="N21" s="608"/>
      <c r="O21" s="608"/>
      <c r="P21" s="608"/>
      <c r="Q21" s="609"/>
      <c r="R21" s="576">
        <v>7619</v>
      </c>
      <c r="S21" s="577"/>
      <c r="T21" s="577"/>
      <c r="U21" s="577"/>
      <c r="V21" s="577"/>
      <c r="W21" s="577"/>
      <c r="X21" s="577"/>
      <c r="Y21" s="578"/>
      <c r="Z21" s="581">
        <v>0</v>
      </c>
      <c r="AA21" s="581"/>
      <c r="AB21" s="581"/>
      <c r="AC21" s="581"/>
      <c r="AD21" s="579">
        <v>7619</v>
      </c>
      <c r="AE21" s="579"/>
      <c r="AF21" s="579"/>
      <c r="AG21" s="579"/>
      <c r="AH21" s="579"/>
      <c r="AI21" s="579"/>
      <c r="AJ21" s="579"/>
      <c r="AK21" s="579"/>
      <c r="AL21" s="599">
        <v>0.1</v>
      </c>
      <c r="AM21" s="600"/>
      <c r="AN21" s="600"/>
      <c r="AO21" s="601"/>
      <c r="AP21" s="627" t="s">
        <v>331</v>
      </c>
      <c r="AQ21" s="628"/>
      <c r="AR21" s="628"/>
      <c r="AS21" s="628"/>
      <c r="AT21" s="628"/>
      <c r="AU21" s="628"/>
      <c r="AV21" s="628"/>
      <c r="AW21" s="628"/>
      <c r="AX21" s="628"/>
      <c r="AY21" s="628"/>
      <c r="AZ21" s="628"/>
      <c r="BA21" s="628"/>
      <c r="BB21" s="628"/>
      <c r="BC21" s="628"/>
      <c r="BD21" s="628"/>
      <c r="BE21" s="628"/>
      <c r="BF21" s="629"/>
      <c r="BG21" s="576">
        <v>49694</v>
      </c>
      <c r="BH21" s="577"/>
      <c r="BI21" s="577"/>
      <c r="BJ21" s="577"/>
      <c r="BK21" s="577"/>
      <c r="BL21" s="577"/>
      <c r="BM21" s="577"/>
      <c r="BN21" s="578"/>
      <c r="BO21" s="581">
        <v>1</v>
      </c>
      <c r="BP21" s="581"/>
      <c r="BQ21" s="581"/>
      <c r="BR21" s="581"/>
      <c r="BS21" s="602" t="s">
        <v>404</v>
      </c>
      <c r="BT21" s="577"/>
      <c r="BU21" s="577"/>
      <c r="BV21" s="577"/>
      <c r="BW21" s="577"/>
      <c r="BX21" s="577"/>
      <c r="BY21" s="577"/>
      <c r="BZ21" s="577"/>
      <c r="CA21" s="577"/>
      <c r="CB21" s="603"/>
      <c r="CD21" s="613"/>
      <c r="CE21" s="614"/>
      <c r="CF21" s="614"/>
      <c r="CG21" s="614"/>
      <c r="CH21" s="614"/>
      <c r="CI21" s="614"/>
      <c r="CJ21" s="614"/>
      <c r="CK21" s="614"/>
      <c r="CL21" s="614"/>
      <c r="CM21" s="614"/>
      <c r="CN21" s="614"/>
      <c r="CO21" s="614"/>
      <c r="CP21" s="614"/>
      <c r="CQ21" s="615"/>
      <c r="CR21" s="576"/>
      <c r="CS21" s="577"/>
      <c r="CT21" s="577"/>
      <c r="CU21" s="577"/>
      <c r="CV21" s="577"/>
      <c r="CW21" s="577"/>
      <c r="CX21" s="577"/>
      <c r="CY21" s="578"/>
      <c r="CZ21" s="581"/>
      <c r="DA21" s="581"/>
      <c r="DB21" s="581"/>
      <c r="DC21" s="581"/>
      <c r="DD21" s="602"/>
      <c r="DE21" s="577"/>
      <c r="DF21" s="577"/>
      <c r="DG21" s="577"/>
      <c r="DH21" s="577"/>
      <c r="DI21" s="577"/>
      <c r="DJ21" s="577"/>
      <c r="DK21" s="577"/>
      <c r="DL21" s="577"/>
      <c r="DM21" s="577"/>
      <c r="DN21" s="577"/>
      <c r="DO21" s="577"/>
      <c r="DP21" s="578"/>
      <c r="DQ21" s="602"/>
      <c r="DR21" s="577"/>
      <c r="DS21" s="577"/>
      <c r="DT21" s="577"/>
      <c r="DU21" s="577"/>
      <c r="DV21" s="577"/>
      <c r="DW21" s="577"/>
      <c r="DX21" s="577"/>
      <c r="DY21" s="577"/>
      <c r="DZ21" s="577"/>
      <c r="EA21" s="577"/>
      <c r="EB21" s="577"/>
      <c r="EC21" s="603"/>
    </row>
    <row r="22" spans="2:133" ht="11.25" customHeight="1">
      <c r="B22" s="607" t="s">
        <v>332</v>
      </c>
      <c r="C22" s="608"/>
      <c r="D22" s="608"/>
      <c r="E22" s="608"/>
      <c r="F22" s="608"/>
      <c r="G22" s="608"/>
      <c r="H22" s="608"/>
      <c r="I22" s="608"/>
      <c r="J22" s="608"/>
      <c r="K22" s="608"/>
      <c r="L22" s="608"/>
      <c r="M22" s="608"/>
      <c r="N22" s="608"/>
      <c r="O22" s="608"/>
      <c r="P22" s="608"/>
      <c r="Q22" s="609"/>
      <c r="R22" s="576">
        <v>116890</v>
      </c>
      <c r="S22" s="577"/>
      <c r="T22" s="577"/>
      <c r="U22" s="577"/>
      <c r="V22" s="577"/>
      <c r="W22" s="577"/>
      <c r="X22" s="577"/>
      <c r="Y22" s="578"/>
      <c r="Z22" s="581">
        <v>0.7</v>
      </c>
      <c r="AA22" s="581"/>
      <c r="AB22" s="581"/>
      <c r="AC22" s="581"/>
      <c r="AD22" s="579" t="s">
        <v>404</v>
      </c>
      <c r="AE22" s="579"/>
      <c r="AF22" s="579"/>
      <c r="AG22" s="579"/>
      <c r="AH22" s="579"/>
      <c r="AI22" s="579"/>
      <c r="AJ22" s="579"/>
      <c r="AK22" s="579"/>
      <c r="AL22" s="599" t="s">
        <v>404</v>
      </c>
      <c r="AM22" s="600"/>
      <c r="AN22" s="600"/>
      <c r="AO22" s="601"/>
      <c r="AP22" s="627" t="s">
        <v>333</v>
      </c>
      <c r="AQ22" s="628"/>
      <c r="AR22" s="628"/>
      <c r="AS22" s="628"/>
      <c r="AT22" s="628"/>
      <c r="AU22" s="628"/>
      <c r="AV22" s="628"/>
      <c r="AW22" s="628"/>
      <c r="AX22" s="628"/>
      <c r="AY22" s="628"/>
      <c r="AZ22" s="628"/>
      <c r="BA22" s="628"/>
      <c r="BB22" s="628"/>
      <c r="BC22" s="628"/>
      <c r="BD22" s="628"/>
      <c r="BE22" s="628"/>
      <c r="BF22" s="629"/>
      <c r="BG22" s="576" t="s">
        <v>404</v>
      </c>
      <c r="BH22" s="577"/>
      <c r="BI22" s="577"/>
      <c r="BJ22" s="577"/>
      <c r="BK22" s="577"/>
      <c r="BL22" s="577"/>
      <c r="BM22" s="577"/>
      <c r="BN22" s="578"/>
      <c r="BO22" s="581" t="s">
        <v>404</v>
      </c>
      <c r="BP22" s="581"/>
      <c r="BQ22" s="581"/>
      <c r="BR22" s="581"/>
      <c r="BS22" s="602" t="s">
        <v>404</v>
      </c>
      <c r="BT22" s="577"/>
      <c r="BU22" s="577"/>
      <c r="BV22" s="577"/>
      <c r="BW22" s="577"/>
      <c r="BX22" s="577"/>
      <c r="BY22" s="577"/>
      <c r="BZ22" s="577"/>
      <c r="CA22" s="577"/>
      <c r="CB22" s="603"/>
      <c r="CD22" s="572" t="s">
        <v>334</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c r="B23" s="607" t="s">
        <v>335</v>
      </c>
      <c r="C23" s="608"/>
      <c r="D23" s="608"/>
      <c r="E23" s="608"/>
      <c r="F23" s="608"/>
      <c r="G23" s="608"/>
      <c r="H23" s="608"/>
      <c r="I23" s="608"/>
      <c r="J23" s="608"/>
      <c r="K23" s="608"/>
      <c r="L23" s="608"/>
      <c r="M23" s="608"/>
      <c r="N23" s="608"/>
      <c r="O23" s="608"/>
      <c r="P23" s="608"/>
      <c r="Q23" s="609"/>
      <c r="R23" s="576">
        <v>264597</v>
      </c>
      <c r="S23" s="577"/>
      <c r="T23" s="577"/>
      <c r="U23" s="577"/>
      <c r="V23" s="577"/>
      <c r="W23" s="577"/>
      <c r="X23" s="577"/>
      <c r="Y23" s="578"/>
      <c r="Z23" s="581">
        <v>1.6</v>
      </c>
      <c r="AA23" s="581"/>
      <c r="AB23" s="581"/>
      <c r="AC23" s="581"/>
      <c r="AD23" s="579">
        <v>24464</v>
      </c>
      <c r="AE23" s="579"/>
      <c r="AF23" s="579"/>
      <c r="AG23" s="579"/>
      <c r="AH23" s="579"/>
      <c r="AI23" s="579"/>
      <c r="AJ23" s="579"/>
      <c r="AK23" s="579"/>
      <c r="AL23" s="599">
        <v>0.3</v>
      </c>
      <c r="AM23" s="600"/>
      <c r="AN23" s="600"/>
      <c r="AO23" s="601"/>
      <c r="AP23" s="627" t="s">
        <v>336</v>
      </c>
      <c r="AQ23" s="628"/>
      <c r="AR23" s="628"/>
      <c r="AS23" s="628"/>
      <c r="AT23" s="628"/>
      <c r="AU23" s="628"/>
      <c r="AV23" s="628"/>
      <c r="AW23" s="628"/>
      <c r="AX23" s="628"/>
      <c r="AY23" s="628"/>
      <c r="AZ23" s="628"/>
      <c r="BA23" s="628"/>
      <c r="BB23" s="628"/>
      <c r="BC23" s="628"/>
      <c r="BD23" s="628"/>
      <c r="BE23" s="628"/>
      <c r="BF23" s="629"/>
      <c r="BG23" s="576">
        <v>277048</v>
      </c>
      <c r="BH23" s="577"/>
      <c r="BI23" s="577"/>
      <c r="BJ23" s="577"/>
      <c r="BK23" s="577"/>
      <c r="BL23" s="577"/>
      <c r="BM23" s="577"/>
      <c r="BN23" s="578"/>
      <c r="BO23" s="581">
        <v>5.6</v>
      </c>
      <c r="BP23" s="581"/>
      <c r="BQ23" s="581"/>
      <c r="BR23" s="581"/>
      <c r="BS23" s="602" t="s">
        <v>406</v>
      </c>
      <c r="BT23" s="577"/>
      <c r="BU23" s="577"/>
      <c r="BV23" s="577"/>
      <c r="BW23" s="577"/>
      <c r="BX23" s="577"/>
      <c r="BY23" s="577"/>
      <c r="BZ23" s="577"/>
      <c r="CA23" s="577"/>
      <c r="CB23" s="603"/>
      <c r="CD23" s="572" t="s">
        <v>280</v>
      </c>
      <c r="CE23" s="573"/>
      <c r="CF23" s="573"/>
      <c r="CG23" s="573"/>
      <c r="CH23" s="573"/>
      <c r="CI23" s="573"/>
      <c r="CJ23" s="573"/>
      <c r="CK23" s="573"/>
      <c r="CL23" s="573"/>
      <c r="CM23" s="573"/>
      <c r="CN23" s="573"/>
      <c r="CO23" s="573"/>
      <c r="CP23" s="573"/>
      <c r="CQ23" s="574"/>
      <c r="CR23" s="572" t="s">
        <v>337</v>
      </c>
      <c r="CS23" s="573"/>
      <c r="CT23" s="573"/>
      <c r="CU23" s="573"/>
      <c r="CV23" s="573"/>
      <c r="CW23" s="573"/>
      <c r="CX23" s="573"/>
      <c r="CY23" s="574"/>
      <c r="CZ23" s="572" t="s">
        <v>338</v>
      </c>
      <c r="DA23" s="573"/>
      <c r="DB23" s="573"/>
      <c r="DC23" s="574"/>
      <c r="DD23" s="572" t="s">
        <v>339</v>
      </c>
      <c r="DE23" s="573"/>
      <c r="DF23" s="573"/>
      <c r="DG23" s="573"/>
      <c r="DH23" s="573"/>
      <c r="DI23" s="573"/>
      <c r="DJ23" s="573"/>
      <c r="DK23" s="574"/>
      <c r="DL23" s="610" t="s">
        <v>340</v>
      </c>
      <c r="DM23" s="611"/>
      <c r="DN23" s="611"/>
      <c r="DO23" s="611"/>
      <c r="DP23" s="611"/>
      <c r="DQ23" s="611"/>
      <c r="DR23" s="611"/>
      <c r="DS23" s="611"/>
      <c r="DT23" s="611"/>
      <c r="DU23" s="611"/>
      <c r="DV23" s="612"/>
      <c r="DW23" s="572" t="s">
        <v>407</v>
      </c>
      <c r="DX23" s="573"/>
      <c r="DY23" s="573"/>
      <c r="DZ23" s="573"/>
      <c r="EA23" s="573"/>
      <c r="EB23" s="573"/>
      <c r="EC23" s="574"/>
    </row>
    <row r="24" spans="2:133" ht="11.25" customHeight="1">
      <c r="B24" s="607" t="s">
        <v>341</v>
      </c>
      <c r="C24" s="608"/>
      <c r="D24" s="608"/>
      <c r="E24" s="608"/>
      <c r="F24" s="608"/>
      <c r="G24" s="608"/>
      <c r="H24" s="608"/>
      <c r="I24" s="608"/>
      <c r="J24" s="608"/>
      <c r="K24" s="608"/>
      <c r="L24" s="608"/>
      <c r="M24" s="608"/>
      <c r="N24" s="608"/>
      <c r="O24" s="608"/>
      <c r="P24" s="608"/>
      <c r="Q24" s="609"/>
      <c r="R24" s="576">
        <v>118785</v>
      </c>
      <c r="S24" s="577"/>
      <c r="T24" s="577"/>
      <c r="U24" s="577"/>
      <c r="V24" s="577"/>
      <c r="W24" s="577"/>
      <c r="X24" s="577"/>
      <c r="Y24" s="578"/>
      <c r="Z24" s="581">
        <v>0.7</v>
      </c>
      <c r="AA24" s="581"/>
      <c r="AB24" s="581"/>
      <c r="AC24" s="581"/>
      <c r="AD24" s="579" t="s">
        <v>408</v>
      </c>
      <c r="AE24" s="579"/>
      <c r="AF24" s="579"/>
      <c r="AG24" s="579"/>
      <c r="AH24" s="579"/>
      <c r="AI24" s="579"/>
      <c r="AJ24" s="579"/>
      <c r="AK24" s="579"/>
      <c r="AL24" s="599" t="s">
        <v>408</v>
      </c>
      <c r="AM24" s="600"/>
      <c r="AN24" s="600"/>
      <c r="AO24" s="601"/>
      <c r="AP24" s="627" t="s">
        <v>342</v>
      </c>
      <c r="AQ24" s="628"/>
      <c r="AR24" s="628"/>
      <c r="AS24" s="628"/>
      <c r="AT24" s="628"/>
      <c r="AU24" s="628"/>
      <c r="AV24" s="628"/>
      <c r="AW24" s="628"/>
      <c r="AX24" s="628"/>
      <c r="AY24" s="628"/>
      <c r="AZ24" s="628"/>
      <c r="BA24" s="628"/>
      <c r="BB24" s="628"/>
      <c r="BC24" s="628"/>
      <c r="BD24" s="628"/>
      <c r="BE24" s="628"/>
      <c r="BF24" s="629"/>
      <c r="BG24" s="576" t="s">
        <v>408</v>
      </c>
      <c r="BH24" s="577"/>
      <c r="BI24" s="577"/>
      <c r="BJ24" s="577"/>
      <c r="BK24" s="577"/>
      <c r="BL24" s="577"/>
      <c r="BM24" s="577"/>
      <c r="BN24" s="578"/>
      <c r="BO24" s="581" t="s">
        <v>408</v>
      </c>
      <c r="BP24" s="581"/>
      <c r="BQ24" s="581"/>
      <c r="BR24" s="581"/>
      <c r="BS24" s="602" t="s">
        <v>408</v>
      </c>
      <c r="BT24" s="577"/>
      <c r="BU24" s="577"/>
      <c r="BV24" s="577"/>
      <c r="BW24" s="577"/>
      <c r="BX24" s="577"/>
      <c r="BY24" s="577"/>
      <c r="BZ24" s="577"/>
      <c r="CA24" s="577"/>
      <c r="CB24" s="603"/>
      <c r="CD24" s="604" t="s">
        <v>343</v>
      </c>
      <c r="CE24" s="605"/>
      <c r="CF24" s="605"/>
      <c r="CG24" s="605"/>
      <c r="CH24" s="605"/>
      <c r="CI24" s="605"/>
      <c r="CJ24" s="605"/>
      <c r="CK24" s="605"/>
      <c r="CL24" s="605"/>
      <c r="CM24" s="605"/>
      <c r="CN24" s="605"/>
      <c r="CO24" s="605"/>
      <c r="CP24" s="605"/>
      <c r="CQ24" s="606"/>
      <c r="CR24" s="588">
        <v>7108159</v>
      </c>
      <c r="CS24" s="589"/>
      <c r="CT24" s="589"/>
      <c r="CU24" s="589"/>
      <c r="CV24" s="589"/>
      <c r="CW24" s="589"/>
      <c r="CX24" s="589"/>
      <c r="CY24" s="590"/>
      <c r="CZ24" s="619">
        <v>44.1</v>
      </c>
      <c r="DA24" s="620"/>
      <c r="DB24" s="620"/>
      <c r="DC24" s="621"/>
      <c r="DD24" s="616">
        <v>4941030</v>
      </c>
      <c r="DE24" s="589"/>
      <c r="DF24" s="589"/>
      <c r="DG24" s="589"/>
      <c r="DH24" s="589"/>
      <c r="DI24" s="589"/>
      <c r="DJ24" s="589"/>
      <c r="DK24" s="590"/>
      <c r="DL24" s="616">
        <v>4669965</v>
      </c>
      <c r="DM24" s="589"/>
      <c r="DN24" s="589"/>
      <c r="DO24" s="589"/>
      <c r="DP24" s="589"/>
      <c r="DQ24" s="589"/>
      <c r="DR24" s="589"/>
      <c r="DS24" s="589"/>
      <c r="DT24" s="589"/>
      <c r="DU24" s="589"/>
      <c r="DV24" s="590"/>
      <c r="DW24" s="593">
        <v>46.1</v>
      </c>
      <c r="DX24" s="594"/>
      <c r="DY24" s="594"/>
      <c r="DZ24" s="594"/>
      <c r="EA24" s="594"/>
      <c r="EB24" s="594"/>
      <c r="EC24" s="595"/>
    </row>
    <row r="25" spans="2:133" ht="11.25" customHeight="1">
      <c r="B25" s="607" t="s">
        <v>344</v>
      </c>
      <c r="C25" s="608"/>
      <c r="D25" s="608"/>
      <c r="E25" s="608"/>
      <c r="F25" s="608"/>
      <c r="G25" s="608"/>
      <c r="H25" s="608"/>
      <c r="I25" s="608"/>
      <c r="J25" s="608"/>
      <c r="K25" s="608"/>
      <c r="L25" s="608"/>
      <c r="M25" s="608"/>
      <c r="N25" s="608"/>
      <c r="O25" s="608"/>
      <c r="P25" s="608"/>
      <c r="Q25" s="609"/>
      <c r="R25" s="576">
        <v>1734167</v>
      </c>
      <c r="S25" s="577"/>
      <c r="T25" s="577"/>
      <c r="U25" s="577"/>
      <c r="V25" s="577"/>
      <c r="W25" s="577"/>
      <c r="X25" s="577"/>
      <c r="Y25" s="578"/>
      <c r="Z25" s="581">
        <v>10.3</v>
      </c>
      <c r="AA25" s="581"/>
      <c r="AB25" s="581"/>
      <c r="AC25" s="581"/>
      <c r="AD25" s="579" t="s">
        <v>409</v>
      </c>
      <c r="AE25" s="579"/>
      <c r="AF25" s="579"/>
      <c r="AG25" s="579"/>
      <c r="AH25" s="579"/>
      <c r="AI25" s="579"/>
      <c r="AJ25" s="579"/>
      <c r="AK25" s="579"/>
      <c r="AL25" s="599" t="s">
        <v>409</v>
      </c>
      <c r="AM25" s="600"/>
      <c r="AN25" s="600"/>
      <c r="AO25" s="601"/>
      <c r="AP25" s="627" t="s">
        <v>345</v>
      </c>
      <c r="AQ25" s="628"/>
      <c r="AR25" s="628"/>
      <c r="AS25" s="628"/>
      <c r="AT25" s="628"/>
      <c r="AU25" s="628"/>
      <c r="AV25" s="628"/>
      <c r="AW25" s="628"/>
      <c r="AX25" s="628"/>
      <c r="AY25" s="628"/>
      <c r="AZ25" s="628"/>
      <c r="BA25" s="628"/>
      <c r="BB25" s="628"/>
      <c r="BC25" s="628"/>
      <c r="BD25" s="628"/>
      <c r="BE25" s="628"/>
      <c r="BF25" s="629"/>
      <c r="BG25" s="576" t="s">
        <v>409</v>
      </c>
      <c r="BH25" s="577"/>
      <c r="BI25" s="577"/>
      <c r="BJ25" s="577"/>
      <c r="BK25" s="577"/>
      <c r="BL25" s="577"/>
      <c r="BM25" s="577"/>
      <c r="BN25" s="578"/>
      <c r="BO25" s="581" t="s">
        <v>409</v>
      </c>
      <c r="BP25" s="581"/>
      <c r="BQ25" s="581"/>
      <c r="BR25" s="581"/>
      <c r="BS25" s="602" t="s">
        <v>409</v>
      </c>
      <c r="BT25" s="577"/>
      <c r="BU25" s="577"/>
      <c r="BV25" s="577"/>
      <c r="BW25" s="577"/>
      <c r="BX25" s="577"/>
      <c r="BY25" s="577"/>
      <c r="BZ25" s="577"/>
      <c r="CA25" s="577"/>
      <c r="CB25" s="603"/>
      <c r="CD25" s="582" t="s">
        <v>346</v>
      </c>
      <c r="CE25" s="583"/>
      <c r="CF25" s="583"/>
      <c r="CG25" s="583"/>
      <c r="CH25" s="583"/>
      <c r="CI25" s="583"/>
      <c r="CJ25" s="583"/>
      <c r="CK25" s="583"/>
      <c r="CL25" s="583"/>
      <c r="CM25" s="583"/>
      <c r="CN25" s="583"/>
      <c r="CO25" s="583"/>
      <c r="CP25" s="583"/>
      <c r="CQ25" s="584"/>
      <c r="CR25" s="576">
        <v>2631461</v>
      </c>
      <c r="CS25" s="617"/>
      <c r="CT25" s="617"/>
      <c r="CU25" s="617"/>
      <c r="CV25" s="617"/>
      <c r="CW25" s="617"/>
      <c r="CX25" s="617"/>
      <c r="CY25" s="618"/>
      <c r="CZ25" s="624">
        <v>16.3</v>
      </c>
      <c r="DA25" s="625"/>
      <c r="DB25" s="625"/>
      <c r="DC25" s="626"/>
      <c r="DD25" s="602">
        <v>2338679</v>
      </c>
      <c r="DE25" s="617"/>
      <c r="DF25" s="617"/>
      <c r="DG25" s="617"/>
      <c r="DH25" s="617"/>
      <c r="DI25" s="617"/>
      <c r="DJ25" s="617"/>
      <c r="DK25" s="618"/>
      <c r="DL25" s="602">
        <v>2074005</v>
      </c>
      <c r="DM25" s="617"/>
      <c r="DN25" s="617"/>
      <c r="DO25" s="617"/>
      <c r="DP25" s="617"/>
      <c r="DQ25" s="617"/>
      <c r="DR25" s="617"/>
      <c r="DS25" s="617"/>
      <c r="DT25" s="617"/>
      <c r="DU25" s="617"/>
      <c r="DV25" s="618"/>
      <c r="DW25" s="599">
        <v>20.5</v>
      </c>
      <c r="DX25" s="622"/>
      <c r="DY25" s="622"/>
      <c r="DZ25" s="622"/>
      <c r="EA25" s="622"/>
      <c r="EB25" s="622"/>
      <c r="EC25" s="623"/>
    </row>
    <row r="26" spans="2:133" ht="11.25" customHeight="1">
      <c r="B26" s="675" t="s">
        <v>347</v>
      </c>
      <c r="C26" s="676"/>
      <c r="D26" s="676"/>
      <c r="E26" s="676"/>
      <c r="F26" s="676"/>
      <c r="G26" s="676"/>
      <c r="H26" s="676"/>
      <c r="I26" s="676"/>
      <c r="J26" s="676"/>
      <c r="K26" s="676"/>
      <c r="L26" s="676"/>
      <c r="M26" s="676"/>
      <c r="N26" s="676"/>
      <c r="O26" s="676"/>
      <c r="P26" s="676"/>
      <c r="Q26" s="677"/>
      <c r="R26" s="576" t="s">
        <v>409</v>
      </c>
      <c r="S26" s="577"/>
      <c r="T26" s="577"/>
      <c r="U26" s="577"/>
      <c r="V26" s="577"/>
      <c r="W26" s="577"/>
      <c r="X26" s="577"/>
      <c r="Y26" s="578"/>
      <c r="Z26" s="581" t="s">
        <v>409</v>
      </c>
      <c r="AA26" s="581"/>
      <c r="AB26" s="581"/>
      <c r="AC26" s="581"/>
      <c r="AD26" s="579" t="s">
        <v>409</v>
      </c>
      <c r="AE26" s="579"/>
      <c r="AF26" s="579"/>
      <c r="AG26" s="579"/>
      <c r="AH26" s="579"/>
      <c r="AI26" s="579"/>
      <c r="AJ26" s="579"/>
      <c r="AK26" s="579"/>
      <c r="AL26" s="599" t="s">
        <v>409</v>
      </c>
      <c r="AM26" s="600"/>
      <c r="AN26" s="600"/>
      <c r="AO26" s="601"/>
      <c r="AP26" s="627" t="s">
        <v>348</v>
      </c>
      <c r="AQ26" s="630"/>
      <c r="AR26" s="630"/>
      <c r="AS26" s="630"/>
      <c r="AT26" s="630"/>
      <c r="AU26" s="630"/>
      <c r="AV26" s="630"/>
      <c r="AW26" s="630"/>
      <c r="AX26" s="630"/>
      <c r="AY26" s="630"/>
      <c r="AZ26" s="630"/>
      <c r="BA26" s="630"/>
      <c r="BB26" s="630"/>
      <c r="BC26" s="630"/>
      <c r="BD26" s="630"/>
      <c r="BE26" s="630"/>
      <c r="BF26" s="629"/>
      <c r="BG26" s="576" t="s">
        <v>409</v>
      </c>
      <c r="BH26" s="577"/>
      <c r="BI26" s="577"/>
      <c r="BJ26" s="577"/>
      <c r="BK26" s="577"/>
      <c r="BL26" s="577"/>
      <c r="BM26" s="577"/>
      <c r="BN26" s="578"/>
      <c r="BO26" s="581" t="s">
        <v>409</v>
      </c>
      <c r="BP26" s="581"/>
      <c r="BQ26" s="581"/>
      <c r="BR26" s="581"/>
      <c r="BS26" s="602" t="s">
        <v>409</v>
      </c>
      <c r="BT26" s="577"/>
      <c r="BU26" s="577"/>
      <c r="BV26" s="577"/>
      <c r="BW26" s="577"/>
      <c r="BX26" s="577"/>
      <c r="BY26" s="577"/>
      <c r="BZ26" s="577"/>
      <c r="CA26" s="577"/>
      <c r="CB26" s="603"/>
      <c r="CD26" s="582" t="s">
        <v>349</v>
      </c>
      <c r="CE26" s="583"/>
      <c r="CF26" s="583"/>
      <c r="CG26" s="583"/>
      <c r="CH26" s="583"/>
      <c r="CI26" s="583"/>
      <c r="CJ26" s="583"/>
      <c r="CK26" s="583"/>
      <c r="CL26" s="583"/>
      <c r="CM26" s="583"/>
      <c r="CN26" s="583"/>
      <c r="CO26" s="583"/>
      <c r="CP26" s="583"/>
      <c r="CQ26" s="584"/>
      <c r="CR26" s="576">
        <v>1572105</v>
      </c>
      <c r="CS26" s="577"/>
      <c r="CT26" s="577"/>
      <c r="CU26" s="577"/>
      <c r="CV26" s="577"/>
      <c r="CW26" s="577"/>
      <c r="CX26" s="577"/>
      <c r="CY26" s="578"/>
      <c r="CZ26" s="624">
        <v>9.8000000000000007</v>
      </c>
      <c r="DA26" s="625"/>
      <c r="DB26" s="625"/>
      <c r="DC26" s="626"/>
      <c r="DD26" s="602">
        <v>1295005</v>
      </c>
      <c r="DE26" s="577"/>
      <c r="DF26" s="577"/>
      <c r="DG26" s="577"/>
      <c r="DH26" s="577"/>
      <c r="DI26" s="577"/>
      <c r="DJ26" s="577"/>
      <c r="DK26" s="578"/>
      <c r="DL26" s="602" t="s">
        <v>408</v>
      </c>
      <c r="DM26" s="577"/>
      <c r="DN26" s="577"/>
      <c r="DO26" s="577"/>
      <c r="DP26" s="577"/>
      <c r="DQ26" s="577"/>
      <c r="DR26" s="577"/>
      <c r="DS26" s="577"/>
      <c r="DT26" s="577"/>
      <c r="DU26" s="577"/>
      <c r="DV26" s="578"/>
      <c r="DW26" s="599" t="s">
        <v>408</v>
      </c>
      <c r="DX26" s="622"/>
      <c r="DY26" s="622"/>
      <c r="DZ26" s="622"/>
      <c r="EA26" s="622"/>
      <c r="EB26" s="622"/>
      <c r="EC26" s="623"/>
    </row>
    <row r="27" spans="2:133" ht="11.25" customHeight="1">
      <c r="B27" s="607" t="s">
        <v>350</v>
      </c>
      <c r="C27" s="608"/>
      <c r="D27" s="608"/>
      <c r="E27" s="608"/>
      <c r="F27" s="608"/>
      <c r="G27" s="608"/>
      <c r="H27" s="608"/>
      <c r="I27" s="608"/>
      <c r="J27" s="608"/>
      <c r="K27" s="608"/>
      <c r="L27" s="608"/>
      <c r="M27" s="608"/>
      <c r="N27" s="608"/>
      <c r="O27" s="608"/>
      <c r="P27" s="608"/>
      <c r="Q27" s="609"/>
      <c r="R27" s="576">
        <v>907425</v>
      </c>
      <c r="S27" s="577"/>
      <c r="T27" s="577"/>
      <c r="U27" s="577"/>
      <c r="V27" s="577"/>
      <c r="W27" s="577"/>
      <c r="X27" s="577"/>
      <c r="Y27" s="578"/>
      <c r="Z27" s="581">
        <v>5.4</v>
      </c>
      <c r="AA27" s="581"/>
      <c r="AB27" s="581"/>
      <c r="AC27" s="581"/>
      <c r="AD27" s="579" t="s">
        <v>408</v>
      </c>
      <c r="AE27" s="579"/>
      <c r="AF27" s="579"/>
      <c r="AG27" s="579"/>
      <c r="AH27" s="579"/>
      <c r="AI27" s="579"/>
      <c r="AJ27" s="579"/>
      <c r="AK27" s="579"/>
      <c r="AL27" s="599" t="s">
        <v>408</v>
      </c>
      <c r="AM27" s="600"/>
      <c r="AN27" s="600"/>
      <c r="AO27" s="601"/>
      <c r="AP27" s="607" t="s">
        <v>351</v>
      </c>
      <c r="AQ27" s="608"/>
      <c r="AR27" s="608"/>
      <c r="AS27" s="608"/>
      <c r="AT27" s="608"/>
      <c r="AU27" s="608"/>
      <c r="AV27" s="608"/>
      <c r="AW27" s="608"/>
      <c r="AX27" s="608"/>
      <c r="AY27" s="608"/>
      <c r="AZ27" s="608"/>
      <c r="BA27" s="608"/>
      <c r="BB27" s="608"/>
      <c r="BC27" s="608"/>
      <c r="BD27" s="608"/>
      <c r="BE27" s="608"/>
      <c r="BF27" s="609"/>
      <c r="BG27" s="576">
        <v>4991763</v>
      </c>
      <c r="BH27" s="577"/>
      <c r="BI27" s="577"/>
      <c r="BJ27" s="577"/>
      <c r="BK27" s="577"/>
      <c r="BL27" s="577"/>
      <c r="BM27" s="577"/>
      <c r="BN27" s="578"/>
      <c r="BO27" s="581">
        <v>100</v>
      </c>
      <c r="BP27" s="581"/>
      <c r="BQ27" s="581"/>
      <c r="BR27" s="581"/>
      <c r="BS27" s="602">
        <v>24652</v>
      </c>
      <c r="BT27" s="577"/>
      <c r="BU27" s="577"/>
      <c r="BV27" s="577"/>
      <c r="BW27" s="577"/>
      <c r="BX27" s="577"/>
      <c r="BY27" s="577"/>
      <c r="BZ27" s="577"/>
      <c r="CA27" s="577"/>
      <c r="CB27" s="603"/>
      <c r="CD27" s="582" t="s">
        <v>352</v>
      </c>
      <c r="CE27" s="583"/>
      <c r="CF27" s="583"/>
      <c r="CG27" s="583"/>
      <c r="CH27" s="583"/>
      <c r="CI27" s="583"/>
      <c r="CJ27" s="583"/>
      <c r="CK27" s="583"/>
      <c r="CL27" s="583"/>
      <c r="CM27" s="583"/>
      <c r="CN27" s="583"/>
      <c r="CO27" s="583"/>
      <c r="CP27" s="583"/>
      <c r="CQ27" s="584"/>
      <c r="CR27" s="576">
        <v>2839998</v>
      </c>
      <c r="CS27" s="617"/>
      <c r="CT27" s="617"/>
      <c r="CU27" s="617"/>
      <c r="CV27" s="617"/>
      <c r="CW27" s="617"/>
      <c r="CX27" s="617"/>
      <c r="CY27" s="618"/>
      <c r="CZ27" s="624">
        <v>17.600000000000001</v>
      </c>
      <c r="DA27" s="625"/>
      <c r="DB27" s="625"/>
      <c r="DC27" s="626"/>
      <c r="DD27" s="602">
        <v>1010892</v>
      </c>
      <c r="DE27" s="617"/>
      <c r="DF27" s="617"/>
      <c r="DG27" s="617"/>
      <c r="DH27" s="617"/>
      <c r="DI27" s="617"/>
      <c r="DJ27" s="617"/>
      <c r="DK27" s="618"/>
      <c r="DL27" s="602">
        <v>1004501</v>
      </c>
      <c r="DM27" s="617"/>
      <c r="DN27" s="617"/>
      <c r="DO27" s="617"/>
      <c r="DP27" s="617"/>
      <c r="DQ27" s="617"/>
      <c r="DR27" s="617"/>
      <c r="DS27" s="617"/>
      <c r="DT27" s="617"/>
      <c r="DU27" s="617"/>
      <c r="DV27" s="618"/>
      <c r="DW27" s="599">
        <v>9.9</v>
      </c>
      <c r="DX27" s="622"/>
      <c r="DY27" s="622"/>
      <c r="DZ27" s="622"/>
      <c r="EA27" s="622"/>
      <c r="EB27" s="622"/>
      <c r="EC27" s="623"/>
    </row>
    <row r="28" spans="2:133" ht="11.25" customHeight="1">
      <c r="B28" s="607" t="s">
        <v>353</v>
      </c>
      <c r="C28" s="608"/>
      <c r="D28" s="608"/>
      <c r="E28" s="608"/>
      <c r="F28" s="608"/>
      <c r="G28" s="608"/>
      <c r="H28" s="608"/>
      <c r="I28" s="608"/>
      <c r="J28" s="608"/>
      <c r="K28" s="608"/>
      <c r="L28" s="608"/>
      <c r="M28" s="608"/>
      <c r="N28" s="608"/>
      <c r="O28" s="608"/>
      <c r="P28" s="608"/>
      <c r="Q28" s="609"/>
      <c r="R28" s="576">
        <v>60550</v>
      </c>
      <c r="S28" s="577"/>
      <c r="T28" s="577"/>
      <c r="U28" s="577"/>
      <c r="V28" s="577"/>
      <c r="W28" s="577"/>
      <c r="X28" s="577"/>
      <c r="Y28" s="578"/>
      <c r="Z28" s="581">
        <v>0.4</v>
      </c>
      <c r="AA28" s="581"/>
      <c r="AB28" s="581"/>
      <c r="AC28" s="581"/>
      <c r="AD28" s="579">
        <v>290</v>
      </c>
      <c r="AE28" s="579"/>
      <c r="AF28" s="579"/>
      <c r="AG28" s="579"/>
      <c r="AH28" s="579"/>
      <c r="AI28" s="579"/>
      <c r="AJ28" s="579"/>
      <c r="AK28" s="579"/>
      <c r="AL28" s="599">
        <v>0</v>
      </c>
      <c r="AM28" s="600"/>
      <c r="AN28" s="600"/>
      <c r="AO28" s="601"/>
      <c r="AP28" s="631"/>
      <c r="AQ28" s="632"/>
      <c r="AR28" s="632"/>
      <c r="AS28" s="632"/>
      <c r="AT28" s="632"/>
      <c r="AU28" s="632"/>
      <c r="AV28" s="632"/>
      <c r="AW28" s="632"/>
      <c r="AX28" s="632"/>
      <c r="AY28" s="632"/>
      <c r="AZ28" s="632"/>
      <c r="BA28" s="632"/>
      <c r="BB28" s="632"/>
      <c r="BC28" s="632"/>
      <c r="BD28" s="632"/>
      <c r="BE28" s="632"/>
      <c r="BF28" s="633"/>
      <c r="BG28" s="576"/>
      <c r="BH28" s="577"/>
      <c r="BI28" s="577"/>
      <c r="BJ28" s="577"/>
      <c r="BK28" s="577"/>
      <c r="BL28" s="577"/>
      <c r="BM28" s="577"/>
      <c r="BN28" s="578"/>
      <c r="BO28" s="581"/>
      <c r="BP28" s="581"/>
      <c r="BQ28" s="581"/>
      <c r="BR28" s="581"/>
      <c r="BS28" s="579"/>
      <c r="BT28" s="579"/>
      <c r="BU28" s="579"/>
      <c r="BV28" s="579"/>
      <c r="BW28" s="579"/>
      <c r="BX28" s="579"/>
      <c r="BY28" s="579"/>
      <c r="BZ28" s="579"/>
      <c r="CA28" s="579"/>
      <c r="CB28" s="580"/>
      <c r="CD28" s="582" t="s">
        <v>354</v>
      </c>
      <c r="CE28" s="583"/>
      <c r="CF28" s="583"/>
      <c r="CG28" s="583"/>
      <c r="CH28" s="583"/>
      <c r="CI28" s="583"/>
      <c r="CJ28" s="583"/>
      <c r="CK28" s="583"/>
      <c r="CL28" s="583"/>
      <c r="CM28" s="583"/>
      <c r="CN28" s="583"/>
      <c r="CO28" s="583"/>
      <c r="CP28" s="583"/>
      <c r="CQ28" s="584"/>
      <c r="CR28" s="576">
        <v>1636700</v>
      </c>
      <c r="CS28" s="577"/>
      <c r="CT28" s="577"/>
      <c r="CU28" s="577"/>
      <c r="CV28" s="577"/>
      <c r="CW28" s="577"/>
      <c r="CX28" s="577"/>
      <c r="CY28" s="578"/>
      <c r="CZ28" s="624">
        <v>10.199999999999999</v>
      </c>
      <c r="DA28" s="625"/>
      <c r="DB28" s="625"/>
      <c r="DC28" s="626"/>
      <c r="DD28" s="602">
        <v>1591459</v>
      </c>
      <c r="DE28" s="577"/>
      <c r="DF28" s="577"/>
      <c r="DG28" s="577"/>
      <c r="DH28" s="577"/>
      <c r="DI28" s="577"/>
      <c r="DJ28" s="577"/>
      <c r="DK28" s="578"/>
      <c r="DL28" s="602">
        <v>1591459</v>
      </c>
      <c r="DM28" s="577"/>
      <c r="DN28" s="577"/>
      <c r="DO28" s="577"/>
      <c r="DP28" s="577"/>
      <c r="DQ28" s="577"/>
      <c r="DR28" s="577"/>
      <c r="DS28" s="577"/>
      <c r="DT28" s="577"/>
      <c r="DU28" s="577"/>
      <c r="DV28" s="578"/>
      <c r="DW28" s="599">
        <v>15.7</v>
      </c>
      <c r="DX28" s="622"/>
      <c r="DY28" s="622"/>
      <c r="DZ28" s="622"/>
      <c r="EA28" s="622"/>
      <c r="EB28" s="622"/>
      <c r="EC28" s="623"/>
    </row>
    <row r="29" spans="2:133" ht="11.25" customHeight="1">
      <c r="B29" s="607" t="s">
        <v>355</v>
      </c>
      <c r="C29" s="608"/>
      <c r="D29" s="608"/>
      <c r="E29" s="608"/>
      <c r="F29" s="608"/>
      <c r="G29" s="608"/>
      <c r="H29" s="608"/>
      <c r="I29" s="608"/>
      <c r="J29" s="608"/>
      <c r="K29" s="608"/>
      <c r="L29" s="608"/>
      <c r="M29" s="608"/>
      <c r="N29" s="608"/>
      <c r="O29" s="608"/>
      <c r="P29" s="608"/>
      <c r="Q29" s="609"/>
      <c r="R29" s="576">
        <v>12428</v>
      </c>
      <c r="S29" s="577"/>
      <c r="T29" s="577"/>
      <c r="U29" s="577"/>
      <c r="V29" s="577"/>
      <c r="W29" s="577"/>
      <c r="X29" s="577"/>
      <c r="Y29" s="578"/>
      <c r="Z29" s="581">
        <v>0.1</v>
      </c>
      <c r="AA29" s="581"/>
      <c r="AB29" s="581"/>
      <c r="AC29" s="581"/>
      <c r="AD29" s="579" t="s">
        <v>408</v>
      </c>
      <c r="AE29" s="579"/>
      <c r="AF29" s="579"/>
      <c r="AG29" s="579"/>
      <c r="AH29" s="579"/>
      <c r="AI29" s="579"/>
      <c r="AJ29" s="579"/>
      <c r="AK29" s="579"/>
      <c r="AL29" s="599" t="s">
        <v>408</v>
      </c>
      <c r="AM29" s="600"/>
      <c r="AN29" s="600"/>
      <c r="AO29" s="601"/>
      <c r="AP29" s="585" t="s">
        <v>280</v>
      </c>
      <c r="AQ29" s="586"/>
      <c r="AR29" s="586"/>
      <c r="AS29" s="586"/>
      <c r="AT29" s="586"/>
      <c r="AU29" s="586"/>
      <c r="AV29" s="586"/>
      <c r="AW29" s="586"/>
      <c r="AX29" s="586"/>
      <c r="AY29" s="586"/>
      <c r="AZ29" s="586"/>
      <c r="BA29" s="586"/>
      <c r="BB29" s="586"/>
      <c r="BC29" s="586"/>
      <c r="BD29" s="586"/>
      <c r="BE29" s="586"/>
      <c r="BF29" s="587"/>
      <c r="BG29" s="585" t="s">
        <v>356</v>
      </c>
      <c r="BH29" s="650"/>
      <c r="BI29" s="650"/>
      <c r="BJ29" s="650"/>
      <c r="BK29" s="650"/>
      <c r="BL29" s="650"/>
      <c r="BM29" s="650"/>
      <c r="BN29" s="650"/>
      <c r="BO29" s="650"/>
      <c r="BP29" s="650"/>
      <c r="BQ29" s="651"/>
      <c r="BR29" s="585" t="s">
        <v>357</v>
      </c>
      <c r="BS29" s="650"/>
      <c r="BT29" s="650"/>
      <c r="BU29" s="650"/>
      <c r="BV29" s="650"/>
      <c r="BW29" s="650"/>
      <c r="BX29" s="650"/>
      <c r="BY29" s="650"/>
      <c r="BZ29" s="650"/>
      <c r="CA29" s="650"/>
      <c r="CB29" s="651"/>
      <c r="CD29" s="689" t="s">
        <v>358</v>
      </c>
      <c r="CE29" s="690"/>
      <c r="CF29" s="582" t="s">
        <v>410</v>
      </c>
      <c r="CG29" s="583"/>
      <c r="CH29" s="583"/>
      <c r="CI29" s="583"/>
      <c r="CJ29" s="583"/>
      <c r="CK29" s="583"/>
      <c r="CL29" s="583"/>
      <c r="CM29" s="583"/>
      <c r="CN29" s="583"/>
      <c r="CO29" s="583"/>
      <c r="CP29" s="583"/>
      <c r="CQ29" s="584"/>
      <c r="CR29" s="576">
        <v>1636700</v>
      </c>
      <c r="CS29" s="617"/>
      <c r="CT29" s="617"/>
      <c r="CU29" s="617"/>
      <c r="CV29" s="617"/>
      <c r="CW29" s="617"/>
      <c r="CX29" s="617"/>
      <c r="CY29" s="618"/>
      <c r="CZ29" s="624">
        <v>10.199999999999999</v>
      </c>
      <c r="DA29" s="625"/>
      <c r="DB29" s="625"/>
      <c r="DC29" s="626"/>
      <c r="DD29" s="602">
        <v>1591459</v>
      </c>
      <c r="DE29" s="617"/>
      <c r="DF29" s="617"/>
      <c r="DG29" s="617"/>
      <c r="DH29" s="617"/>
      <c r="DI29" s="617"/>
      <c r="DJ29" s="617"/>
      <c r="DK29" s="618"/>
      <c r="DL29" s="602">
        <v>1591459</v>
      </c>
      <c r="DM29" s="617"/>
      <c r="DN29" s="617"/>
      <c r="DO29" s="617"/>
      <c r="DP29" s="617"/>
      <c r="DQ29" s="617"/>
      <c r="DR29" s="617"/>
      <c r="DS29" s="617"/>
      <c r="DT29" s="617"/>
      <c r="DU29" s="617"/>
      <c r="DV29" s="618"/>
      <c r="DW29" s="599">
        <v>15.7</v>
      </c>
      <c r="DX29" s="622"/>
      <c r="DY29" s="622"/>
      <c r="DZ29" s="622"/>
      <c r="EA29" s="622"/>
      <c r="EB29" s="622"/>
      <c r="EC29" s="623"/>
    </row>
    <row r="30" spans="2:133" ht="11.25" customHeight="1">
      <c r="B30" s="607" t="s">
        <v>359</v>
      </c>
      <c r="C30" s="608"/>
      <c r="D30" s="608"/>
      <c r="E30" s="608"/>
      <c r="F30" s="608"/>
      <c r="G30" s="608"/>
      <c r="H30" s="608"/>
      <c r="I30" s="608"/>
      <c r="J30" s="608"/>
      <c r="K30" s="608"/>
      <c r="L30" s="608"/>
      <c r="M30" s="608"/>
      <c r="N30" s="608"/>
      <c r="O30" s="608"/>
      <c r="P30" s="608"/>
      <c r="Q30" s="609"/>
      <c r="R30" s="576">
        <v>269883</v>
      </c>
      <c r="S30" s="577"/>
      <c r="T30" s="577"/>
      <c r="U30" s="577"/>
      <c r="V30" s="577"/>
      <c r="W30" s="577"/>
      <c r="X30" s="577"/>
      <c r="Y30" s="578"/>
      <c r="Z30" s="581">
        <v>1.6</v>
      </c>
      <c r="AA30" s="581"/>
      <c r="AB30" s="581"/>
      <c r="AC30" s="581"/>
      <c r="AD30" s="579" t="s">
        <v>411</v>
      </c>
      <c r="AE30" s="579"/>
      <c r="AF30" s="579"/>
      <c r="AG30" s="579"/>
      <c r="AH30" s="579"/>
      <c r="AI30" s="579"/>
      <c r="AJ30" s="579"/>
      <c r="AK30" s="579"/>
      <c r="AL30" s="599" t="s">
        <v>411</v>
      </c>
      <c r="AM30" s="600"/>
      <c r="AN30" s="600"/>
      <c r="AO30" s="601"/>
      <c r="AP30" s="636" t="s">
        <v>360</v>
      </c>
      <c r="AQ30" s="637"/>
      <c r="AR30" s="637"/>
      <c r="AS30" s="637"/>
      <c r="AT30" s="678" t="s">
        <v>361</v>
      </c>
      <c r="AU30" s="178"/>
      <c r="AV30" s="178"/>
      <c r="AW30" s="178"/>
      <c r="AX30" s="596" t="s">
        <v>247</v>
      </c>
      <c r="AY30" s="597"/>
      <c r="AZ30" s="597"/>
      <c r="BA30" s="597"/>
      <c r="BB30" s="597"/>
      <c r="BC30" s="597"/>
      <c r="BD30" s="597"/>
      <c r="BE30" s="597"/>
      <c r="BF30" s="598"/>
      <c r="BG30" s="649">
        <v>98.4</v>
      </c>
      <c r="BH30" s="634"/>
      <c r="BI30" s="634"/>
      <c r="BJ30" s="634"/>
      <c r="BK30" s="634"/>
      <c r="BL30" s="634"/>
      <c r="BM30" s="594">
        <v>94.8</v>
      </c>
      <c r="BN30" s="634"/>
      <c r="BO30" s="634"/>
      <c r="BP30" s="634"/>
      <c r="BQ30" s="635"/>
      <c r="BR30" s="649">
        <v>98.1</v>
      </c>
      <c r="BS30" s="634"/>
      <c r="BT30" s="634"/>
      <c r="BU30" s="634"/>
      <c r="BV30" s="634"/>
      <c r="BW30" s="634"/>
      <c r="BX30" s="594">
        <v>93.8</v>
      </c>
      <c r="BY30" s="634"/>
      <c r="BZ30" s="634"/>
      <c r="CA30" s="634"/>
      <c r="CB30" s="635"/>
      <c r="CD30" s="691"/>
      <c r="CE30" s="692"/>
      <c r="CF30" s="582" t="s">
        <v>412</v>
      </c>
      <c r="CG30" s="583"/>
      <c r="CH30" s="583"/>
      <c r="CI30" s="583"/>
      <c r="CJ30" s="583"/>
      <c r="CK30" s="583"/>
      <c r="CL30" s="583"/>
      <c r="CM30" s="583"/>
      <c r="CN30" s="583"/>
      <c r="CO30" s="583"/>
      <c r="CP30" s="583"/>
      <c r="CQ30" s="584"/>
      <c r="CR30" s="576">
        <v>1419841</v>
      </c>
      <c r="CS30" s="577"/>
      <c r="CT30" s="577"/>
      <c r="CU30" s="577"/>
      <c r="CV30" s="577"/>
      <c r="CW30" s="577"/>
      <c r="CX30" s="577"/>
      <c r="CY30" s="578"/>
      <c r="CZ30" s="624">
        <v>8.8000000000000007</v>
      </c>
      <c r="DA30" s="625"/>
      <c r="DB30" s="625"/>
      <c r="DC30" s="626"/>
      <c r="DD30" s="602">
        <v>1381895</v>
      </c>
      <c r="DE30" s="577"/>
      <c r="DF30" s="577"/>
      <c r="DG30" s="577"/>
      <c r="DH30" s="577"/>
      <c r="DI30" s="577"/>
      <c r="DJ30" s="577"/>
      <c r="DK30" s="578"/>
      <c r="DL30" s="602">
        <v>1381895</v>
      </c>
      <c r="DM30" s="577"/>
      <c r="DN30" s="577"/>
      <c r="DO30" s="577"/>
      <c r="DP30" s="577"/>
      <c r="DQ30" s="577"/>
      <c r="DR30" s="577"/>
      <c r="DS30" s="577"/>
      <c r="DT30" s="577"/>
      <c r="DU30" s="577"/>
      <c r="DV30" s="578"/>
      <c r="DW30" s="599">
        <v>13.7</v>
      </c>
      <c r="DX30" s="622"/>
      <c r="DY30" s="622"/>
      <c r="DZ30" s="622"/>
      <c r="EA30" s="622"/>
      <c r="EB30" s="622"/>
      <c r="EC30" s="623"/>
    </row>
    <row r="31" spans="2:133" ht="11.25" customHeight="1">
      <c r="B31" s="607" t="s">
        <v>362</v>
      </c>
      <c r="C31" s="608"/>
      <c r="D31" s="608"/>
      <c r="E31" s="608"/>
      <c r="F31" s="608"/>
      <c r="G31" s="608"/>
      <c r="H31" s="608"/>
      <c r="I31" s="608"/>
      <c r="J31" s="608"/>
      <c r="K31" s="608"/>
      <c r="L31" s="608"/>
      <c r="M31" s="608"/>
      <c r="N31" s="608"/>
      <c r="O31" s="608"/>
      <c r="P31" s="608"/>
      <c r="Q31" s="609"/>
      <c r="R31" s="576">
        <v>496555</v>
      </c>
      <c r="S31" s="577"/>
      <c r="T31" s="577"/>
      <c r="U31" s="577"/>
      <c r="V31" s="577"/>
      <c r="W31" s="577"/>
      <c r="X31" s="577"/>
      <c r="Y31" s="578"/>
      <c r="Z31" s="581">
        <v>3</v>
      </c>
      <c r="AA31" s="581"/>
      <c r="AB31" s="581"/>
      <c r="AC31" s="581"/>
      <c r="AD31" s="579" t="s">
        <v>411</v>
      </c>
      <c r="AE31" s="579"/>
      <c r="AF31" s="579"/>
      <c r="AG31" s="579"/>
      <c r="AH31" s="579"/>
      <c r="AI31" s="579"/>
      <c r="AJ31" s="579"/>
      <c r="AK31" s="579"/>
      <c r="AL31" s="599" t="s">
        <v>411</v>
      </c>
      <c r="AM31" s="600"/>
      <c r="AN31" s="600"/>
      <c r="AO31" s="601"/>
      <c r="AP31" s="638"/>
      <c r="AQ31" s="639"/>
      <c r="AR31" s="639"/>
      <c r="AS31" s="639"/>
      <c r="AT31" s="679"/>
      <c r="AU31" s="179" t="s">
        <v>413</v>
      </c>
      <c r="AV31" s="179"/>
      <c r="AW31" s="179"/>
      <c r="AX31" s="607" t="s">
        <v>363</v>
      </c>
      <c r="AY31" s="608"/>
      <c r="AZ31" s="608"/>
      <c r="BA31" s="608"/>
      <c r="BB31" s="608"/>
      <c r="BC31" s="608"/>
      <c r="BD31" s="608"/>
      <c r="BE31" s="608"/>
      <c r="BF31" s="609"/>
      <c r="BG31" s="646">
        <v>98.6</v>
      </c>
      <c r="BH31" s="617"/>
      <c r="BI31" s="617"/>
      <c r="BJ31" s="617"/>
      <c r="BK31" s="617"/>
      <c r="BL31" s="617"/>
      <c r="BM31" s="600">
        <v>96.1</v>
      </c>
      <c r="BN31" s="647"/>
      <c r="BO31" s="647"/>
      <c r="BP31" s="647"/>
      <c r="BQ31" s="648"/>
      <c r="BR31" s="646">
        <v>98.6</v>
      </c>
      <c r="BS31" s="617"/>
      <c r="BT31" s="617"/>
      <c r="BU31" s="617"/>
      <c r="BV31" s="617"/>
      <c r="BW31" s="617"/>
      <c r="BX31" s="600">
        <v>95.8</v>
      </c>
      <c r="BY31" s="647"/>
      <c r="BZ31" s="647"/>
      <c r="CA31" s="647"/>
      <c r="CB31" s="648"/>
      <c r="CD31" s="691"/>
      <c r="CE31" s="692"/>
      <c r="CF31" s="582" t="s">
        <v>414</v>
      </c>
      <c r="CG31" s="583"/>
      <c r="CH31" s="583"/>
      <c r="CI31" s="583"/>
      <c r="CJ31" s="583"/>
      <c r="CK31" s="583"/>
      <c r="CL31" s="583"/>
      <c r="CM31" s="583"/>
      <c r="CN31" s="583"/>
      <c r="CO31" s="583"/>
      <c r="CP31" s="583"/>
      <c r="CQ31" s="584"/>
      <c r="CR31" s="576">
        <v>216859</v>
      </c>
      <c r="CS31" s="617"/>
      <c r="CT31" s="617"/>
      <c r="CU31" s="617"/>
      <c r="CV31" s="617"/>
      <c r="CW31" s="617"/>
      <c r="CX31" s="617"/>
      <c r="CY31" s="618"/>
      <c r="CZ31" s="624">
        <v>1.3</v>
      </c>
      <c r="DA31" s="625"/>
      <c r="DB31" s="625"/>
      <c r="DC31" s="626"/>
      <c r="DD31" s="602">
        <v>209564</v>
      </c>
      <c r="DE31" s="617"/>
      <c r="DF31" s="617"/>
      <c r="DG31" s="617"/>
      <c r="DH31" s="617"/>
      <c r="DI31" s="617"/>
      <c r="DJ31" s="617"/>
      <c r="DK31" s="618"/>
      <c r="DL31" s="602">
        <v>209564</v>
      </c>
      <c r="DM31" s="617"/>
      <c r="DN31" s="617"/>
      <c r="DO31" s="617"/>
      <c r="DP31" s="617"/>
      <c r="DQ31" s="617"/>
      <c r="DR31" s="617"/>
      <c r="DS31" s="617"/>
      <c r="DT31" s="617"/>
      <c r="DU31" s="617"/>
      <c r="DV31" s="618"/>
      <c r="DW31" s="599">
        <v>2.1</v>
      </c>
      <c r="DX31" s="622"/>
      <c r="DY31" s="622"/>
      <c r="DZ31" s="622"/>
      <c r="EA31" s="622"/>
      <c r="EB31" s="622"/>
      <c r="EC31" s="623"/>
    </row>
    <row r="32" spans="2:133" ht="11.25" customHeight="1">
      <c r="B32" s="607" t="s">
        <v>364</v>
      </c>
      <c r="C32" s="608"/>
      <c r="D32" s="608"/>
      <c r="E32" s="608"/>
      <c r="F32" s="608"/>
      <c r="G32" s="608"/>
      <c r="H32" s="608"/>
      <c r="I32" s="608"/>
      <c r="J32" s="608"/>
      <c r="K32" s="608"/>
      <c r="L32" s="608"/>
      <c r="M32" s="608"/>
      <c r="N32" s="608"/>
      <c r="O32" s="608"/>
      <c r="P32" s="608"/>
      <c r="Q32" s="609"/>
      <c r="R32" s="576">
        <v>1092391</v>
      </c>
      <c r="S32" s="577"/>
      <c r="T32" s="577"/>
      <c r="U32" s="577"/>
      <c r="V32" s="577"/>
      <c r="W32" s="577"/>
      <c r="X32" s="577"/>
      <c r="Y32" s="578"/>
      <c r="Z32" s="581">
        <v>6.5</v>
      </c>
      <c r="AA32" s="581"/>
      <c r="AB32" s="581"/>
      <c r="AC32" s="581"/>
      <c r="AD32" s="579">
        <v>127</v>
      </c>
      <c r="AE32" s="579"/>
      <c r="AF32" s="579"/>
      <c r="AG32" s="579"/>
      <c r="AH32" s="579"/>
      <c r="AI32" s="579"/>
      <c r="AJ32" s="579"/>
      <c r="AK32" s="579"/>
      <c r="AL32" s="599">
        <v>0</v>
      </c>
      <c r="AM32" s="600"/>
      <c r="AN32" s="600"/>
      <c r="AO32" s="601"/>
      <c r="AP32" s="640"/>
      <c r="AQ32" s="641"/>
      <c r="AR32" s="641"/>
      <c r="AS32" s="641"/>
      <c r="AT32" s="680"/>
      <c r="AU32" s="180"/>
      <c r="AV32" s="180"/>
      <c r="AW32" s="180"/>
      <c r="AX32" s="631" t="s">
        <v>365</v>
      </c>
      <c r="AY32" s="632"/>
      <c r="AZ32" s="632"/>
      <c r="BA32" s="632"/>
      <c r="BB32" s="632"/>
      <c r="BC32" s="632"/>
      <c r="BD32" s="632"/>
      <c r="BE32" s="632"/>
      <c r="BF32" s="633"/>
      <c r="BG32" s="642">
        <v>98.1</v>
      </c>
      <c r="BH32" s="643"/>
      <c r="BI32" s="643"/>
      <c r="BJ32" s="643"/>
      <c r="BK32" s="643"/>
      <c r="BL32" s="643"/>
      <c r="BM32" s="644">
        <v>92.9</v>
      </c>
      <c r="BN32" s="643"/>
      <c r="BO32" s="643"/>
      <c r="BP32" s="643"/>
      <c r="BQ32" s="645"/>
      <c r="BR32" s="642">
        <v>97.6</v>
      </c>
      <c r="BS32" s="643"/>
      <c r="BT32" s="643"/>
      <c r="BU32" s="643"/>
      <c r="BV32" s="643"/>
      <c r="BW32" s="643"/>
      <c r="BX32" s="644">
        <v>91.5</v>
      </c>
      <c r="BY32" s="643"/>
      <c r="BZ32" s="643"/>
      <c r="CA32" s="643"/>
      <c r="CB32" s="645"/>
      <c r="CD32" s="693"/>
      <c r="CE32" s="694"/>
      <c r="CF32" s="582" t="s">
        <v>366</v>
      </c>
      <c r="CG32" s="583"/>
      <c r="CH32" s="583"/>
      <c r="CI32" s="583"/>
      <c r="CJ32" s="583"/>
      <c r="CK32" s="583"/>
      <c r="CL32" s="583"/>
      <c r="CM32" s="583"/>
      <c r="CN32" s="583"/>
      <c r="CO32" s="583"/>
      <c r="CP32" s="583"/>
      <c r="CQ32" s="584"/>
      <c r="CR32" s="576" t="s">
        <v>415</v>
      </c>
      <c r="CS32" s="577"/>
      <c r="CT32" s="577"/>
      <c r="CU32" s="577"/>
      <c r="CV32" s="577"/>
      <c r="CW32" s="577"/>
      <c r="CX32" s="577"/>
      <c r="CY32" s="578"/>
      <c r="CZ32" s="624" t="s">
        <v>415</v>
      </c>
      <c r="DA32" s="625"/>
      <c r="DB32" s="625"/>
      <c r="DC32" s="626"/>
      <c r="DD32" s="602" t="s">
        <v>415</v>
      </c>
      <c r="DE32" s="577"/>
      <c r="DF32" s="577"/>
      <c r="DG32" s="577"/>
      <c r="DH32" s="577"/>
      <c r="DI32" s="577"/>
      <c r="DJ32" s="577"/>
      <c r="DK32" s="578"/>
      <c r="DL32" s="602" t="s">
        <v>415</v>
      </c>
      <c r="DM32" s="577"/>
      <c r="DN32" s="577"/>
      <c r="DO32" s="577"/>
      <c r="DP32" s="577"/>
      <c r="DQ32" s="577"/>
      <c r="DR32" s="577"/>
      <c r="DS32" s="577"/>
      <c r="DT32" s="577"/>
      <c r="DU32" s="577"/>
      <c r="DV32" s="578"/>
      <c r="DW32" s="599" t="s">
        <v>415</v>
      </c>
      <c r="DX32" s="622"/>
      <c r="DY32" s="622"/>
      <c r="DZ32" s="622"/>
      <c r="EA32" s="622"/>
      <c r="EB32" s="622"/>
      <c r="EC32" s="623"/>
    </row>
    <row r="33" spans="2:133" ht="11.25" customHeight="1">
      <c r="B33" s="607" t="s">
        <v>367</v>
      </c>
      <c r="C33" s="608"/>
      <c r="D33" s="608"/>
      <c r="E33" s="608"/>
      <c r="F33" s="608"/>
      <c r="G33" s="608"/>
      <c r="H33" s="608"/>
      <c r="I33" s="608"/>
      <c r="J33" s="608"/>
      <c r="K33" s="608"/>
      <c r="L33" s="608"/>
      <c r="M33" s="608"/>
      <c r="N33" s="608"/>
      <c r="O33" s="608"/>
      <c r="P33" s="608"/>
      <c r="Q33" s="609"/>
      <c r="R33" s="576">
        <v>1342900</v>
      </c>
      <c r="S33" s="577"/>
      <c r="T33" s="577"/>
      <c r="U33" s="577"/>
      <c r="V33" s="577"/>
      <c r="W33" s="577"/>
      <c r="X33" s="577"/>
      <c r="Y33" s="578"/>
      <c r="Z33" s="581">
        <v>8</v>
      </c>
      <c r="AA33" s="581"/>
      <c r="AB33" s="581"/>
      <c r="AC33" s="581"/>
      <c r="AD33" s="579" t="s">
        <v>415</v>
      </c>
      <c r="AE33" s="579"/>
      <c r="AF33" s="579"/>
      <c r="AG33" s="579"/>
      <c r="AH33" s="579"/>
      <c r="AI33" s="579"/>
      <c r="AJ33" s="579"/>
      <c r="AK33" s="579"/>
      <c r="AL33" s="599" t="s">
        <v>415</v>
      </c>
      <c r="AM33" s="600"/>
      <c r="AN33" s="600"/>
      <c r="AO33" s="601"/>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368</v>
      </c>
      <c r="CE33" s="583"/>
      <c r="CF33" s="583"/>
      <c r="CG33" s="583"/>
      <c r="CH33" s="583"/>
      <c r="CI33" s="583"/>
      <c r="CJ33" s="583"/>
      <c r="CK33" s="583"/>
      <c r="CL33" s="583"/>
      <c r="CM33" s="583"/>
      <c r="CN33" s="583"/>
      <c r="CO33" s="583"/>
      <c r="CP33" s="583"/>
      <c r="CQ33" s="584"/>
      <c r="CR33" s="576">
        <v>6901008</v>
      </c>
      <c r="CS33" s="617"/>
      <c r="CT33" s="617"/>
      <c r="CU33" s="617"/>
      <c r="CV33" s="617"/>
      <c r="CW33" s="617"/>
      <c r="CX33" s="617"/>
      <c r="CY33" s="618"/>
      <c r="CZ33" s="624">
        <v>42.8</v>
      </c>
      <c r="DA33" s="625"/>
      <c r="DB33" s="625"/>
      <c r="DC33" s="626"/>
      <c r="DD33" s="602">
        <v>5128329</v>
      </c>
      <c r="DE33" s="617"/>
      <c r="DF33" s="617"/>
      <c r="DG33" s="617"/>
      <c r="DH33" s="617"/>
      <c r="DI33" s="617"/>
      <c r="DJ33" s="617"/>
      <c r="DK33" s="618"/>
      <c r="DL33" s="602">
        <v>4193258</v>
      </c>
      <c r="DM33" s="617"/>
      <c r="DN33" s="617"/>
      <c r="DO33" s="617"/>
      <c r="DP33" s="617"/>
      <c r="DQ33" s="617"/>
      <c r="DR33" s="617"/>
      <c r="DS33" s="617"/>
      <c r="DT33" s="617"/>
      <c r="DU33" s="617"/>
      <c r="DV33" s="618"/>
      <c r="DW33" s="599">
        <v>41.4</v>
      </c>
      <c r="DX33" s="622"/>
      <c r="DY33" s="622"/>
      <c r="DZ33" s="622"/>
      <c r="EA33" s="622"/>
      <c r="EB33" s="622"/>
      <c r="EC33" s="623"/>
    </row>
    <row r="34" spans="2:133" ht="11.25" customHeight="1">
      <c r="B34" s="607" t="s">
        <v>369</v>
      </c>
      <c r="C34" s="608"/>
      <c r="D34" s="608"/>
      <c r="E34" s="608"/>
      <c r="F34" s="608"/>
      <c r="G34" s="608"/>
      <c r="H34" s="608"/>
      <c r="I34" s="608"/>
      <c r="J34" s="608"/>
      <c r="K34" s="608"/>
      <c r="L34" s="608"/>
      <c r="M34" s="608"/>
      <c r="N34" s="608"/>
      <c r="O34" s="608"/>
      <c r="P34" s="608"/>
      <c r="Q34" s="609"/>
      <c r="R34" s="576" t="s">
        <v>416</v>
      </c>
      <c r="S34" s="577"/>
      <c r="T34" s="577"/>
      <c r="U34" s="577"/>
      <c r="V34" s="577"/>
      <c r="W34" s="577"/>
      <c r="X34" s="577"/>
      <c r="Y34" s="578"/>
      <c r="Z34" s="581" t="s">
        <v>416</v>
      </c>
      <c r="AA34" s="581"/>
      <c r="AB34" s="581"/>
      <c r="AC34" s="581"/>
      <c r="AD34" s="579" t="s">
        <v>416</v>
      </c>
      <c r="AE34" s="579"/>
      <c r="AF34" s="579"/>
      <c r="AG34" s="579"/>
      <c r="AH34" s="579"/>
      <c r="AI34" s="579"/>
      <c r="AJ34" s="579"/>
      <c r="AK34" s="579"/>
      <c r="AL34" s="599" t="s">
        <v>416</v>
      </c>
      <c r="AM34" s="600"/>
      <c r="AN34" s="600"/>
      <c r="AO34" s="601"/>
      <c r="AP34" s="183"/>
      <c r="AQ34" s="585" t="s">
        <v>370</v>
      </c>
      <c r="AR34" s="586"/>
      <c r="AS34" s="586"/>
      <c r="AT34" s="586"/>
      <c r="AU34" s="586"/>
      <c r="AV34" s="586"/>
      <c r="AW34" s="586"/>
      <c r="AX34" s="586"/>
      <c r="AY34" s="586"/>
      <c r="AZ34" s="586"/>
      <c r="BA34" s="586"/>
      <c r="BB34" s="586"/>
      <c r="BC34" s="586"/>
      <c r="BD34" s="586"/>
      <c r="BE34" s="586"/>
      <c r="BF34" s="587"/>
      <c r="BG34" s="585" t="s">
        <v>371</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372</v>
      </c>
      <c r="CE34" s="583"/>
      <c r="CF34" s="583"/>
      <c r="CG34" s="583"/>
      <c r="CH34" s="583"/>
      <c r="CI34" s="583"/>
      <c r="CJ34" s="583"/>
      <c r="CK34" s="583"/>
      <c r="CL34" s="583"/>
      <c r="CM34" s="583"/>
      <c r="CN34" s="583"/>
      <c r="CO34" s="583"/>
      <c r="CP34" s="583"/>
      <c r="CQ34" s="584"/>
      <c r="CR34" s="576">
        <v>2064088</v>
      </c>
      <c r="CS34" s="577"/>
      <c r="CT34" s="577"/>
      <c r="CU34" s="577"/>
      <c r="CV34" s="577"/>
      <c r="CW34" s="577"/>
      <c r="CX34" s="577"/>
      <c r="CY34" s="578"/>
      <c r="CZ34" s="624">
        <v>12.8</v>
      </c>
      <c r="DA34" s="625"/>
      <c r="DB34" s="625"/>
      <c r="DC34" s="626"/>
      <c r="DD34" s="602">
        <v>1665800</v>
      </c>
      <c r="DE34" s="577"/>
      <c r="DF34" s="577"/>
      <c r="DG34" s="577"/>
      <c r="DH34" s="577"/>
      <c r="DI34" s="577"/>
      <c r="DJ34" s="577"/>
      <c r="DK34" s="578"/>
      <c r="DL34" s="602">
        <v>1258515</v>
      </c>
      <c r="DM34" s="577"/>
      <c r="DN34" s="577"/>
      <c r="DO34" s="577"/>
      <c r="DP34" s="577"/>
      <c r="DQ34" s="577"/>
      <c r="DR34" s="577"/>
      <c r="DS34" s="577"/>
      <c r="DT34" s="577"/>
      <c r="DU34" s="577"/>
      <c r="DV34" s="578"/>
      <c r="DW34" s="599">
        <v>12.4</v>
      </c>
      <c r="DX34" s="622"/>
      <c r="DY34" s="622"/>
      <c r="DZ34" s="622"/>
      <c r="EA34" s="622"/>
      <c r="EB34" s="622"/>
      <c r="EC34" s="623"/>
    </row>
    <row r="35" spans="2:133" ht="11.25" customHeight="1">
      <c r="B35" s="607" t="s">
        <v>373</v>
      </c>
      <c r="C35" s="608"/>
      <c r="D35" s="608"/>
      <c r="E35" s="608"/>
      <c r="F35" s="608"/>
      <c r="G35" s="608"/>
      <c r="H35" s="608"/>
      <c r="I35" s="608"/>
      <c r="J35" s="608"/>
      <c r="K35" s="608"/>
      <c r="L35" s="608"/>
      <c r="M35" s="608"/>
      <c r="N35" s="608"/>
      <c r="O35" s="608"/>
      <c r="P35" s="608"/>
      <c r="Q35" s="609"/>
      <c r="R35" s="576">
        <v>781100</v>
      </c>
      <c r="S35" s="577"/>
      <c r="T35" s="577"/>
      <c r="U35" s="577"/>
      <c r="V35" s="577"/>
      <c r="W35" s="577"/>
      <c r="X35" s="577"/>
      <c r="Y35" s="578"/>
      <c r="Z35" s="581">
        <v>4.7</v>
      </c>
      <c r="AA35" s="581"/>
      <c r="AB35" s="581"/>
      <c r="AC35" s="581"/>
      <c r="AD35" s="579" t="s">
        <v>402</v>
      </c>
      <c r="AE35" s="579"/>
      <c r="AF35" s="579"/>
      <c r="AG35" s="579"/>
      <c r="AH35" s="579"/>
      <c r="AI35" s="579"/>
      <c r="AJ35" s="579"/>
      <c r="AK35" s="579"/>
      <c r="AL35" s="599" t="s">
        <v>402</v>
      </c>
      <c r="AM35" s="600"/>
      <c r="AN35" s="600"/>
      <c r="AO35" s="601"/>
      <c r="AP35" s="183"/>
      <c r="AQ35" s="604" t="s">
        <v>374</v>
      </c>
      <c r="AR35" s="605"/>
      <c r="AS35" s="605"/>
      <c r="AT35" s="605"/>
      <c r="AU35" s="605"/>
      <c r="AV35" s="605"/>
      <c r="AW35" s="605"/>
      <c r="AX35" s="605"/>
      <c r="AY35" s="606"/>
      <c r="AZ35" s="588">
        <v>2275425</v>
      </c>
      <c r="BA35" s="589"/>
      <c r="BB35" s="589"/>
      <c r="BC35" s="589"/>
      <c r="BD35" s="589"/>
      <c r="BE35" s="589"/>
      <c r="BF35" s="652"/>
      <c r="BG35" s="604" t="s">
        <v>375</v>
      </c>
      <c r="BH35" s="605"/>
      <c r="BI35" s="605"/>
      <c r="BJ35" s="605"/>
      <c r="BK35" s="605"/>
      <c r="BL35" s="605"/>
      <c r="BM35" s="605"/>
      <c r="BN35" s="605"/>
      <c r="BO35" s="605"/>
      <c r="BP35" s="605"/>
      <c r="BQ35" s="605"/>
      <c r="BR35" s="605"/>
      <c r="BS35" s="605"/>
      <c r="BT35" s="605"/>
      <c r="BU35" s="606"/>
      <c r="BV35" s="588">
        <v>24608</v>
      </c>
      <c r="BW35" s="589"/>
      <c r="BX35" s="589"/>
      <c r="BY35" s="589"/>
      <c r="BZ35" s="589"/>
      <c r="CA35" s="589"/>
      <c r="CB35" s="652"/>
      <c r="CD35" s="582" t="s">
        <v>376</v>
      </c>
      <c r="CE35" s="583"/>
      <c r="CF35" s="583"/>
      <c r="CG35" s="583"/>
      <c r="CH35" s="583"/>
      <c r="CI35" s="583"/>
      <c r="CJ35" s="583"/>
      <c r="CK35" s="583"/>
      <c r="CL35" s="583"/>
      <c r="CM35" s="583"/>
      <c r="CN35" s="583"/>
      <c r="CO35" s="583"/>
      <c r="CP35" s="583"/>
      <c r="CQ35" s="584"/>
      <c r="CR35" s="576">
        <v>121558</v>
      </c>
      <c r="CS35" s="617"/>
      <c r="CT35" s="617"/>
      <c r="CU35" s="617"/>
      <c r="CV35" s="617"/>
      <c r="CW35" s="617"/>
      <c r="CX35" s="617"/>
      <c r="CY35" s="618"/>
      <c r="CZ35" s="624">
        <v>0.8</v>
      </c>
      <c r="DA35" s="625"/>
      <c r="DB35" s="625"/>
      <c r="DC35" s="626"/>
      <c r="DD35" s="602">
        <v>99963</v>
      </c>
      <c r="DE35" s="617"/>
      <c r="DF35" s="617"/>
      <c r="DG35" s="617"/>
      <c r="DH35" s="617"/>
      <c r="DI35" s="617"/>
      <c r="DJ35" s="617"/>
      <c r="DK35" s="618"/>
      <c r="DL35" s="602">
        <v>84214</v>
      </c>
      <c r="DM35" s="617"/>
      <c r="DN35" s="617"/>
      <c r="DO35" s="617"/>
      <c r="DP35" s="617"/>
      <c r="DQ35" s="617"/>
      <c r="DR35" s="617"/>
      <c r="DS35" s="617"/>
      <c r="DT35" s="617"/>
      <c r="DU35" s="617"/>
      <c r="DV35" s="618"/>
      <c r="DW35" s="599">
        <v>0.8</v>
      </c>
      <c r="DX35" s="622"/>
      <c r="DY35" s="622"/>
      <c r="DZ35" s="622"/>
      <c r="EA35" s="622"/>
      <c r="EB35" s="622"/>
      <c r="EC35" s="623"/>
    </row>
    <row r="36" spans="2:133" ht="11.25" customHeight="1">
      <c r="B36" s="631" t="s">
        <v>377</v>
      </c>
      <c r="C36" s="632"/>
      <c r="D36" s="632"/>
      <c r="E36" s="632"/>
      <c r="F36" s="632"/>
      <c r="G36" s="632"/>
      <c r="H36" s="632"/>
      <c r="I36" s="632"/>
      <c r="J36" s="632"/>
      <c r="K36" s="632"/>
      <c r="L36" s="632"/>
      <c r="M36" s="632"/>
      <c r="N36" s="632"/>
      <c r="O36" s="632"/>
      <c r="P36" s="632"/>
      <c r="Q36" s="633"/>
      <c r="R36" s="669">
        <v>16794567</v>
      </c>
      <c r="S36" s="687"/>
      <c r="T36" s="687"/>
      <c r="U36" s="687"/>
      <c r="V36" s="687"/>
      <c r="W36" s="687"/>
      <c r="X36" s="687"/>
      <c r="Y36" s="688"/>
      <c r="Z36" s="653">
        <v>100</v>
      </c>
      <c r="AA36" s="653"/>
      <c r="AB36" s="653"/>
      <c r="AC36" s="653"/>
      <c r="AD36" s="654">
        <v>9341637</v>
      </c>
      <c r="AE36" s="654"/>
      <c r="AF36" s="654"/>
      <c r="AG36" s="654"/>
      <c r="AH36" s="654"/>
      <c r="AI36" s="654"/>
      <c r="AJ36" s="654"/>
      <c r="AK36" s="654"/>
      <c r="AL36" s="681">
        <v>100</v>
      </c>
      <c r="AM36" s="644"/>
      <c r="AN36" s="644"/>
      <c r="AO36" s="682"/>
      <c r="AQ36" s="696" t="s">
        <v>417</v>
      </c>
      <c r="AR36" s="697"/>
      <c r="AS36" s="697"/>
      <c r="AT36" s="697"/>
      <c r="AU36" s="697"/>
      <c r="AV36" s="697"/>
      <c r="AW36" s="697"/>
      <c r="AX36" s="697"/>
      <c r="AY36" s="698"/>
      <c r="AZ36" s="576">
        <v>1004459</v>
      </c>
      <c r="BA36" s="577"/>
      <c r="BB36" s="577"/>
      <c r="BC36" s="577"/>
      <c r="BD36" s="617"/>
      <c r="BE36" s="617"/>
      <c r="BF36" s="648"/>
      <c r="BG36" s="582" t="s">
        <v>378</v>
      </c>
      <c r="BH36" s="583"/>
      <c r="BI36" s="583"/>
      <c r="BJ36" s="583"/>
      <c r="BK36" s="583"/>
      <c r="BL36" s="583"/>
      <c r="BM36" s="583"/>
      <c r="BN36" s="583"/>
      <c r="BO36" s="583"/>
      <c r="BP36" s="583"/>
      <c r="BQ36" s="583"/>
      <c r="BR36" s="583"/>
      <c r="BS36" s="583"/>
      <c r="BT36" s="583"/>
      <c r="BU36" s="584"/>
      <c r="BV36" s="576">
        <v>-49348</v>
      </c>
      <c r="BW36" s="577"/>
      <c r="BX36" s="577"/>
      <c r="BY36" s="577"/>
      <c r="BZ36" s="577"/>
      <c r="CA36" s="577"/>
      <c r="CB36" s="603"/>
      <c r="CD36" s="582" t="s">
        <v>379</v>
      </c>
      <c r="CE36" s="583"/>
      <c r="CF36" s="583"/>
      <c r="CG36" s="583"/>
      <c r="CH36" s="583"/>
      <c r="CI36" s="583"/>
      <c r="CJ36" s="583"/>
      <c r="CK36" s="583"/>
      <c r="CL36" s="583"/>
      <c r="CM36" s="583"/>
      <c r="CN36" s="583"/>
      <c r="CO36" s="583"/>
      <c r="CP36" s="583"/>
      <c r="CQ36" s="584"/>
      <c r="CR36" s="576">
        <v>2248370</v>
      </c>
      <c r="CS36" s="577"/>
      <c r="CT36" s="577"/>
      <c r="CU36" s="577"/>
      <c r="CV36" s="577"/>
      <c r="CW36" s="577"/>
      <c r="CX36" s="577"/>
      <c r="CY36" s="578"/>
      <c r="CZ36" s="624">
        <v>13.9</v>
      </c>
      <c r="DA36" s="625"/>
      <c r="DB36" s="625"/>
      <c r="DC36" s="626"/>
      <c r="DD36" s="602">
        <v>1998247</v>
      </c>
      <c r="DE36" s="577"/>
      <c r="DF36" s="577"/>
      <c r="DG36" s="577"/>
      <c r="DH36" s="577"/>
      <c r="DI36" s="577"/>
      <c r="DJ36" s="577"/>
      <c r="DK36" s="578"/>
      <c r="DL36" s="602">
        <v>1717049</v>
      </c>
      <c r="DM36" s="577"/>
      <c r="DN36" s="577"/>
      <c r="DO36" s="577"/>
      <c r="DP36" s="577"/>
      <c r="DQ36" s="577"/>
      <c r="DR36" s="577"/>
      <c r="DS36" s="577"/>
      <c r="DT36" s="577"/>
      <c r="DU36" s="577"/>
      <c r="DV36" s="578"/>
      <c r="DW36" s="599">
        <v>17</v>
      </c>
      <c r="DX36" s="622"/>
      <c r="DY36" s="622"/>
      <c r="DZ36" s="622"/>
      <c r="EA36" s="622"/>
      <c r="EB36" s="622"/>
      <c r="EC36" s="623"/>
    </row>
    <row r="37" spans="2:133" ht="11.25" customHeight="1">
      <c r="AQ37" s="696" t="s">
        <v>418</v>
      </c>
      <c r="AR37" s="697"/>
      <c r="AS37" s="697"/>
      <c r="AT37" s="697"/>
      <c r="AU37" s="697"/>
      <c r="AV37" s="697"/>
      <c r="AW37" s="697"/>
      <c r="AX37" s="697"/>
      <c r="AY37" s="698"/>
      <c r="AZ37" s="576">
        <v>16466</v>
      </c>
      <c r="BA37" s="577"/>
      <c r="BB37" s="577"/>
      <c r="BC37" s="577"/>
      <c r="BD37" s="617"/>
      <c r="BE37" s="617"/>
      <c r="BF37" s="648"/>
      <c r="BG37" s="582" t="s">
        <v>380</v>
      </c>
      <c r="BH37" s="583"/>
      <c r="BI37" s="583"/>
      <c r="BJ37" s="583"/>
      <c r="BK37" s="583"/>
      <c r="BL37" s="583"/>
      <c r="BM37" s="583"/>
      <c r="BN37" s="583"/>
      <c r="BO37" s="583"/>
      <c r="BP37" s="583"/>
      <c r="BQ37" s="583"/>
      <c r="BR37" s="583"/>
      <c r="BS37" s="583"/>
      <c r="BT37" s="583"/>
      <c r="BU37" s="584"/>
      <c r="BV37" s="576">
        <v>7249</v>
      </c>
      <c r="BW37" s="577"/>
      <c r="BX37" s="577"/>
      <c r="BY37" s="577"/>
      <c r="BZ37" s="577"/>
      <c r="CA37" s="577"/>
      <c r="CB37" s="603"/>
      <c r="CD37" s="582" t="s">
        <v>381</v>
      </c>
      <c r="CE37" s="583"/>
      <c r="CF37" s="583"/>
      <c r="CG37" s="583"/>
      <c r="CH37" s="583"/>
      <c r="CI37" s="583"/>
      <c r="CJ37" s="583"/>
      <c r="CK37" s="583"/>
      <c r="CL37" s="583"/>
      <c r="CM37" s="583"/>
      <c r="CN37" s="583"/>
      <c r="CO37" s="583"/>
      <c r="CP37" s="583"/>
      <c r="CQ37" s="584"/>
      <c r="CR37" s="576">
        <v>878379</v>
      </c>
      <c r="CS37" s="617"/>
      <c r="CT37" s="617"/>
      <c r="CU37" s="617"/>
      <c r="CV37" s="617"/>
      <c r="CW37" s="617"/>
      <c r="CX37" s="617"/>
      <c r="CY37" s="618"/>
      <c r="CZ37" s="624">
        <v>5.4</v>
      </c>
      <c r="DA37" s="625"/>
      <c r="DB37" s="625"/>
      <c r="DC37" s="626"/>
      <c r="DD37" s="602">
        <v>765528</v>
      </c>
      <c r="DE37" s="617"/>
      <c r="DF37" s="617"/>
      <c r="DG37" s="617"/>
      <c r="DH37" s="617"/>
      <c r="DI37" s="617"/>
      <c r="DJ37" s="617"/>
      <c r="DK37" s="618"/>
      <c r="DL37" s="602">
        <v>699260</v>
      </c>
      <c r="DM37" s="617"/>
      <c r="DN37" s="617"/>
      <c r="DO37" s="617"/>
      <c r="DP37" s="617"/>
      <c r="DQ37" s="617"/>
      <c r="DR37" s="617"/>
      <c r="DS37" s="617"/>
      <c r="DT37" s="617"/>
      <c r="DU37" s="617"/>
      <c r="DV37" s="618"/>
      <c r="DW37" s="599">
        <v>6.9</v>
      </c>
      <c r="DX37" s="622"/>
      <c r="DY37" s="622"/>
      <c r="DZ37" s="622"/>
      <c r="EA37" s="622"/>
      <c r="EB37" s="622"/>
      <c r="EC37" s="623"/>
    </row>
    <row r="38" spans="2:133" ht="11.25" customHeight="1">
      <c r="AQ38" s="696" t="s">
        <v>419</v>
      </c>
      <c r="AR38" s="697"/>
      <c r="AS38" s="697"/>
      <c r="AT38" s="697"/>
      <c r="AU38" s="697"/>
      <c r="AV38" s="697"/>
      <c r="AW38" s="697"/>
      <c r="AX38" s="697"/>
      <c r="AY38" s="698"/>
      <c r="AZ38" s="576">
        <v>14224</v>
      </c>
      <c r="BA38" s="577"/>
      <c r="BB38" s="577"/>
      <c r="BC38" s="577"/>
      <c r="BD38" s="617"/>
      <c r="BE38" s="617"/>
      <c r="BF38" s="648"/>
      <c r="BG38" s="582" t="s">
        <v>382</v>
      </c>
      <c r="BH38" s="583"/>
      <c r="BI38" s="583"/>
      <c r="BJ38" s="583"/>
      <c r="BK38" s="583"/>
      <c r="BL38" s="583"/>
      <c r="BM38" s="583"/>
      <c r="BN38" s="583"/>
      <c r="BO38" s="583"/>
      <c r="BP38" s="583"/>
      <c r="BQ38" s="583"/>
      <c r="BR38" s="583"/>
      <c r="BS38" s="583"/>
      <c r="BT38" s="583"/>
      <c r="BU38" s="584"/>
      <c r="BV38" s="576">
        <v>12889</v>
      </c>
      <c r="BW38" s="577"/>
      <c r="BX38" s="577"/>
      <c r="BY38" s="577"/>
      <c r="BZ38" s="577"/>
      <c r="CA38" s="577"/>
      <c r="CB38" s="603"/>
      <c r="CD38" s="582" t="s">
        <v>383</v>
      </c>
      <c r="CE38" s="583"/>
      <c r="CF38" s="583"/>
      <c r="CG38" s="583"/>
      <c r="CH38" s="583"/>
      <c r="CI38" s="583"/>
      <c r="CJ38" s="583"/>
      <c r="CK38" s="583"/>
      <c r="CL38" s="583"/>
      <c r="CM38" s="583"/>
      <c r="CN38" s="583"/>
      <c r="CO38" s="583"/>
      <c r="CP38" s="583"/>
      <c r="CQ38" s="584"/>
      <c r="CR38" s="576">
        <v>1413249</v>
      </c>
      <c r="CS38" s="577"/>
      <c r="CT38" s="577"/>
      <c r="CU38" s="577"/>
      <c r="CV38" s="577"/>
      <c r="CW38" s="577"/>
      <c r="CX38" s="577"/>
      <c r="CY38" s="578"/>
      <c r="CZ38" s="624">
        <v>8.8000000000000007</v>
      </c>
      <c r="DA38" s="625"/>
      <c r="DB38" s="625"/>
      <c r="DC38" s="626"/>
      <c r="DD38" s="602">
        <v>1226117</v>
      </c>
      <c r="DE38" s="577"/>
      <c r="DF38" s="577"/>
      <c r="DG38" s="577"/>
      <c r="DH38" s="577"/>
      <c r="DI38" s="577"/>
      <c r="DJ38" s="577"/>
      <c r="DK38" s="578"/>
      <c r="DL38" s="602">
        <v>1124278</v>
      </c>
      <c r="DM38" s="577"/>
      <c r="DN38" s="577"/>
      <c r="DO38" s="577"/>
      <c r="DP38" s="577"/>
      <c r="DQ38" s="577"/>
      <c r="DR38" s="577"/>
      <c r="DS38" s="577"/>
      <c r="DT38" s="577"/>
      <c r="DU38" s="577"/>
      <c r="DV38" s="578"/>
      <c r="DW38" s="599">
        <v>11.1</v>
      </c>
      <c r="DX38" s="622"/>
      <c r="DY38" s="622"/>
      <c r="DZ38" s="622"/>
      <c r="EA38" s="622"/>
      <c r="EB38" s="622"/>
      <c r="EC38" s="623"/>
    </row>
    <row r="39" spans="2:133" ht="11.25" customHeight="1">
      <c r="AQ39" s="696" t="s">
        <v>420</v>
      </c>
      <c r="AR39" s="697"/>
      <c r="AS39" s="697"/>
      <c r="AT39" s="697"/>
      <c r="AU39" s="697"/>
      <c r="AV39" s="697"/>
      <c r="AW39" s="697"/>
      <c r="AX39" s="697"/>
      <c r="AY39" s="698"/>
      <c r="AZ39" s="576">
        <v>14140</v>
      </c>
      <c r="BA39" s="577"/>
      <c r="BB39" s="577"/>
      <c r="BC39" s="577"/>
      <c r="BD39" s="617"/>
      <c r="BE39" s="617"/>
      <c r="BF39" s="648"/>
      <c r="BG39" s="683" t="s">
        <v>384</v>
      </c>
      <c r="BH39" s="684"/>
      <c r="BI39" s="684"/>
      <c r="BJ39" s="684"/>
      <c r="BK39" s="684"/>
      <c r="BL39" s="184"/>
      <c r="BM39" s="583" t="s">
        <v>385</v>
      </c>
      <c r="BN39" s="583"/>
      <c r="BO39" s="583"/>
      <c r="BP39" s="583"/>
      <c r="BQ39" s="583"/>
      <c r="BR39" s="583"/>
      <c r="BS39" s="583"/>
      <c r="BT39" s="583"/>
      <c r="BU39" s="584"/>
      <c r="BV39" s="576">
        <v>73</v>
      </c>
      <c r="BW39" s="577"/>
      <c r="BX39" s="577"/>
      <c r="BY39" s="577"/>
      <c r="BZ39" s="577"/>
      <c r="CA39" s="577"/>
      <c r="CB39" s="603"/>
      <c r="CD39" s="582" t="s">
        <v>386</v>
      </c>
      <c r="CE39" s="583"/>
      <c r="CF39" s="583"/>
      <c r="CG39" s="583"/>
      <c r="CH39" s="583"/>
      <c r="CI39" s="583"/>
      <c r="CJ39" s="583"/>
      <c r="CK39" s="583"/>
      <c r="CL39" s="583"/>
      <c r="CM39" s="583"/>
      <c r="CN39" s="583"/>
      <c r="CO39" s="583"/>
      <c r="CP39" s="583"/>
      <c r="CQ39" s="584"/>
      <c r="CR39" s="576">
        <v>8965</v>
      </c>
      <c r="CS39" s="617"/>
      <c r="CT39" s="617"/>
      <c r="CU39" s="617"/>
      <c r="CV39" s="617"/>
      <c r="CW39" s="617"/>
      <c r="CX39" s="617"/>
      <c r="CY39" s="618"/>
      <c r="CZ39" s="624">
        <v>0.1</v>
      </c>
      <c r="DA39" s="625"/>
      <c r="DB39" s="625"/>
      <c r="DC39" s="626"/>
      <c r="DD39" s="602" t="s">
        <v>421</v>
      </c>
      <c r="DE39" s="617"/>
      <c r="DF39" s="617"/>
      <c r="DG39" s="617"/>
      <c r="DH39" s="617"/>
      <c r="DI39" s="617"/>
      <c r="DJ39" s="617"/>
      <c r="DK39" s="618"/>
      <c r="DL39" s="602" t="s">
        <v>421</v>
      </c>
      <c r="DM39" s="617"/>
      <c r="DN39" s="617"/>
      <c r="DO39" s="617"/>
      <c r="DP39" s="617"/>
      <c r="DQ39" s="617"/>
      <c r="DR39" s="617"/>
      <c r="DS39" s="617"/>
      <c r="DT39" s="617"/>
      <c r="DU39" s="617"/>
      <c r="DV39" s="618"/>
      <c r="DW39" s="599" t="s">
        <v>421</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96" t="s">
        <v>422</v>
      </c>
      <c r="AR40" s="697"/>
      <c r="AS40" s="697"/>
      <c r="AT40" s="697"/>
      <c r="AU40" s="697"/>
      <c r="AV40" s="697"/>
      <c r="AW40" s="697"/>
      <c r="AX40" s="697"/>
      <c r="AY40" s="698"/>
      <c r="AZ40" s="576">
        <v>254992</v>
      </c>
      <c r="BA40" s="577"/>
      <c r="BB40" s="577"/>
      <c r="BC40" s="577"/>
      <c r="BD40" s="617"/>
      <c r="BE40" s="617"/>
      <c r="BF40" s="648"/>
      <c r="BG40" s="683"/>
      <c r="BH40" s="684"/>
      <c r="BI40" s="684"/>
      <c r="BJ40" s="684"/>
      <c r="BK40" s="684"/>
      <c r="BL40" s="184"/>
      <c r="BM40" s="583" t="s">
        <v>387</v>
      </c>
      <c r="BN40" s="583"/>
      <c r="BO40" s="583"/>
      <c r="BP40" s="583"/>
      <c r="BQ40" s="583"/>
      <c r="BR40" s="583"/>
      <c r="BS40" s="583"/>
      <c r="BT40" s="583"/>
      <c r="BU40" s="584"/>
      <c r="BV40" s="576">
        <v>91</v>
      </c>
      <c r="BW40" s="577"/>
      <c r="BX40" s="577"/>
      <c r="BY40" s="577"/>
      <c r="BZ40" s="577"/>
      <c r="CA40" s="577"/>
      <c r="CB40" s="603"/>
      <c r="CD40" s="582" t="s">
        <v>388</v>
      </c>
      <c r="CE40" s="583"/>
      <c r="CF40" s="583"/>
      <c r="CG40" s="583"/>
      <c r="CH40" s="583"/>
      <c r="CI40" s="583"/>
      <c r="CJ40" s="583"/>
      <c r="CK40" s="583"/>
      <c r="CL40" s="583"/>
      <c r="CM40" s="583"/>
      <c r="CN40" s="583"/>
      <c r="CO40" s="583"/>
      <c r="CP40" s="583"/>
      <c r="CQ40" s="584"/>
      <c r="CR40" s="576">
        <v>1044778</v>
      </c>
      <c r="CS40" s="577"/>
      <c r="CT40" s="577"/>
      <c r="CU40" s="577"/>
      <c r="CV40" s="577"/>
      <c r="CW40" s="577"/>
      <c r="CX40" s="577"/>
      <c r="CY40" s="578"/>
      <c r="CZ40" s="624">
        <v>6.5</v>
      </c>
      <c r="DA40" s="625"/>
      <c r="DB40" s="625"/>
      <c r="DC40" s="626"/>
      <c r="DD40" s="602">
        <v>138202</v>
      </c>
      <c r="DE40" s="577"/>
      <c r="DF40" s="577"/>
      <c r="DG40" s="577"/>
      <c r="DH40" s="577"/>
      <c r="DI40" s="577"/>
      <c r="DJ40" s="577"/>
      <c r="DK40" s="578"/>
      <c r="DL40" s="602">
        <v>9202</v>
      </c>
      <c r="DM40" s="577"/>
      <c r="DN40" s="577"/>
      <c r="DO40" s="577"/>
      <c r="DP40" s="577"/>
      <c r="DQ40" s="577"/>
      <c r="DR40" s="577"/>
      <c r="DS40" s="577"/>
      <c r="DT40" s="577"/>
      <c r="DU40" s="577"/>
      <c r="DV40" s="578"/>
      <c r="DW40" s="599">
        <v>0.1</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389</v>
      </c>
      <c r="AR41" s="614"/>
      <c r="AS41" s="614"/>
      <c r="AT41" s="614"/>
      <c r="AU41" s="614"/>
      <c r="AV41" s="614"/>
      <c r="AW41" s="614"/>
      <c r="AX41" s="614"/>
      <c r="AY41" s="615"/>
      <c r="AZ41" s="669">
        <v>971144</v>
      </c>
      <c r="BA41" s="687"/>
      <c r="BB41" s="687"/>
      <c r="BC41" s="687"/>
      <c r="BD41" s="643"/>
      <c r="BE41" s="643"/>
      <c r="BF41" s="645"/>
      <c r="BG41" s="685"/>
      <c r="BH41" s="686"/>
      <c r="BI41" s="686"/>
      <c r="BJ41" s="686"/>
      <c r="BK41" s="686"/>
      <c r="BL41" s="186"/>
      <c r="BM41" s="614" t="s">
        <v>390</v>
      </c>
      <c r="BN41" s="614"/>
      <c r="BO41" s="614"/>
      <c r="BP41" s="614"/>
      <c r="BQ41" s="614"/>
      <c r="BR41" s="614"/>
      <c r="BS41" s="614"/>
      <c r="BT41" s="614"/>
      <c r="BU41" s="615"/>
      <c r="BV41" s="669">
        <v>235</v>
      </c>
      <c r="BW41" s="687"/>
      <c r="BX41" s="687"/>
      <c r="BY41" s="687"/>
      <c r="BZ41" s="687"/>
      <c r="CA41" s="687"/>
      <c r="CB41" s="695"/>
      <c r="CD41" s="582" t="s">
        <v>391</v>
      </c>
      <c r="CE41" s="583"/>
      <c r="CF41" s="583"/>
      <c r="CG41" s="583"/>
      <c r="CH41" s="583"/>
      <c r="CI41" s="583"/>
      <c r="CJ41" s="583"/>
      <c r="CK41" s="583"/>
      <c r="CL41" s="583"/>
      <c r="CM41" s="583"/>
      <c r="CN41" s="583"/>
      <c r="CO41" s="583"/>
      <c r="CP41" s="583"/>
      <c r="CQ41" s="584"/>
      <c r="CR41" s="576" t="s">
        <v>421</v>
      </c>
      <c r="CS41" s="617"/>
      <c r="CT41" s="617"/>
      <c r="CU41" s="617"/>
      <c r="CV41" s="617"/>
      <c r="CW41" s="617"/>
      <c r="CX41" s="617"/>
      <c r="CY41" s="618"/>
      <c r="CZ41" s="624" t="s">
        <v>421</v>
      </c>
      <c r="DA41" s="625"/>
      <c r="DB41" s="625"/>
      <c r="DC41" s="626"/>
      <c r="DD41" s="602" t="s">
        <v>421</v>
      </c>
      <c r="DE41" s="617"/>
      <c r="DF41" s="617"/>
      <c r="DG41" s="617"/>
      <c r="DH41" s="617"/>
      <c r="DI41" s="617"/>
      <c r="DJ41" s="617"/>
      <c r="DK41" s="618"/>
      <c r="DL41" s="655"/>
      <c r="DM41" s="656"/>
      <c r="DN41" s="656"/>
      <c r="DO41" s="656"/>
      <c r="DP41" s="656"/>
      <c r="DQ41" s="656"/>
      <c r="DR41" s="656"/>
      <c r="DS41" s="656"/>
      <c r="DT41" s="656"/>
      <c r="DU41" s="656"/>
      <c r="DV41" s="657"/>
      <c r="DW41" s="661"/>
      <c r="DX41" s="662"/>
      <c r="DY41" s="662"/>
      <c r="DZ41" s="662"/>
      <c r="EA41" s="662"/>
      <c r="EB41" s="662"/>
      <c r="EC41" s="663"/>
    </row>
    <row r="42" spans="2:133" ht="11.25" customHeight="1">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393</v>
      </c>
      <c r="CE42" s="608"/>
      <c r="CF42" s="608"/>
      <c r="CG42" s="608"/>
      <c r="CH42" s="608"/>
      <c r="CI42" s="608"/>
      <c r="CJ42" s="608"/>
      <c r="CK42" s="608"/>
      <c r="CL42" s="608"/>
      <c r="CM42" s="608"/>
      <c r="CN42" s="608"/>
      <c r="CO42" s="608"/>
      <c r="CP42" s="608"/>
      <c r="CQ42" s="609"/>
      <c r="CR42" s="576">
        <v>2112208</v>
      </c>
      <c r="CS42" s="577"/>
      <c r="CT42" s="577"/>
      <c r="CU42" s="577"/>
      <c r="CV42" s="577"/>
      <c r="CW42" s="577"/>
      <c r="CX42" s="577"/>
      <c r="CY42" s="578"/>
      <c r="CZ42" s="624">
        <v>13.1</v>
      </c>
      <c r="DA42" s="664"/>
      <c r="DB42" s="664"/>
      <c r="DC42" s="665"/>
      <c r="DD42" s="602">
        <v>1038846</v>
      </c>
      <c r="DE42" s="577"/>
      <c r="DF42" s="577"/>
      <c r="DG42" s="577"/>
      <c r="DH42" s="577"/>
      <c r="DI42" s="577"/>
      <c r="DJ42" s="577"/>
      <c r="DK42" s="578"/>
      <c r="DL42" s="655"/>
      <c r="DM42" s="656"/>
      <c r="DN42" s="656"/>
      <c r="DO42" s="656"/>
      <c r="DP42" s="656"/>
      <c r="DQ42" s="656"/>
      <c r="DR42" s="656"/>
      <c r="DS42" s="656"/>
      <c r="DT42" s="656"/>
      <c r="DU42" s="656"/>
      <c r="DV42" s="657"/>
      <c r="DW42" s="661"/>
      <c r="DX42" s="662"/>
      <c r="DY42" s="662"/>
      <c r="DZ42" s="662"/>
      <c r="EA42" s="662"/>
      <c r="EB42" s="662"/>
      <c r="EC42" s="663"/>
    </row>
    <row r="43" spans="2:133" ht="11.25" customHeight="1">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395</v>
      </c>
      <c r="CE43" s="608"/>
      <c r="CF43" s="608"/>
      <c r="CG43" s="608"/>
      <c r="CH43" s="608"/>
      <c r="CI43" s="608"/>
      <c r="CJ43" s="608"/>
      <c r="CK43" s="608"/>
      <c r="CL43" s="608"/>
      <c r="CM43" s="608"/>
      <c r="CN43" s="608"/>
      <c r="CO43" s="608"/>
      <c r="CP43" s="608"/>
      <c r="CQ43" s="609"/>
      <c r="CR43" s="576">
        <v>56006</v>
      </c>
      <c r="CS43" s="617"/>
      <c r="CT43" s="617"/>
      <c r="CU43" s="617"/>
      <c r="CV43" s="617"/>
      <c r="CW43" s="617"/>
      <c r="CX43" s="617"/>
      <c r="CY43" s="618"/>
      <c r="CZ43" s="624">
        <v>0.3</v>
      </c>
      <c r="DA43" s="625"/>
      <c r="DB43" s="625"/>
      <c r="DC43" s="626"/>
      <c r="DD43" s="602">
        <v>56006</v>
      </c>
      <c r="DE43" s="617"/>
      <c r="DF43" s="617"/>
      <c r="DG43" s="617"/>
      <c r="DH43" s="617"/>
      <c r="DI43" s="617"/>
      <c r="DJ43" s="617"/>
      <c r="DK43" s="618"/>
      <c r="DL43" s="655"/>
      <c r="DM43" s="656"/>
      <c r="DN43" s="656"/>
      <c r="DO43" s="656"/>
      <c r="DP43" s="656"/>
      <c r="DQ43" s="656"/>
      <c r="DR43" s="656"/>
      <c r="DS43" s="656"/>
      <c r="DT43" s="656"/>
      <c r="DU43" s="656"/>
      <c r="DV43" s="657"/>
      <c r="DW43" s="661"/>
      <c r="DX43" s="662"/>
      <c r="DY43" s="662"/>
      <c r="DZ43" s="662"/>
      <c r="EA43" s="662"/>
      <c r="EB43" s="662"/>
      <c r="EC43" s="663"/>
    </row>
    <row r="44" spans="2:133" ht="11.25" customHeight="1">
      <c r="B44" s="189" t="s">
        <v>396</v>
      </c>
      <c r="CD44" s="699" t="s">
        <v>358</v>
      </c>
      <c r="CE44" s="700"/>
      <c r="CF44" s="607" t="s">
        <v>423</v>
      </c>
      <c r="CG44" s="608"/>
      <c r="CH44" s="608"/>
      <c r="CI44" s="608"/>
      <c r="CJ44" s="608"/>
      <c r="CK44" s="608"/>
      <c r="CL44" s="608"/>
      <c r="CM44" s="608"/>
      <c r="CN44" s="608"/>
      <c r="CO44" s="608"/>
      <c r="CP44" s="608"/>
      <c r="CQ44" s="609"/>
      <c r="CR44" s="576">
        <v>2098159</v>
      </c>
      <c r="CS44" s="577"/>
      <c r="CT44" s="577"/>
      <c r="CU44" s="577"/>
      <c r="CV44" s="577"/>
      <c r="CW44" s="577"/>
      <c r="CX44" s="577"/>
      <c r="CY44" s="578"/>
      <c r="CZ44" s="624">
        <v>13</v>
      </c>
      <c r="DA44" s="664"/>
      <c r="DB44" s="664"/>
      <c r="DC44" s="665"/>
      <c r="DD44" s="602">
        <v>1027947</v>
      </c>
      <c r="DE44" s="577"/>
      <c r="DF44" s="577"/>
      <c r="DG44" s="577"/>
      <c r="DH44" s="577"/>
      <c r="DI44" s="577"/>
      <c r="DJ44" s="577"/>
      <c r="DK44" s="578"/>
      <c r="DL44" s="655"/>
      <c r="DM44" s="656"/>
      <c r="DN44" s="656"/>
      <c r="DO44" s="656"/>
      <c r="DP44" s="656"/>
      <c r="DQ44" s="656"/>
      <c r="DR44" s="656"/>
      <c r="DS44" s="656"/>
      <c r="DT44" s="656"/>
      <c r="DU44" s="656"/>
      <c r="DV44" s="657"/>
      <c r="DW44" s="661"/>
      <c r="DX44" s="662"/>
      <c r="DY44" s="662"/>
      <c r="DZ44" s="662"/>
      <c r="EA44" s="662"/>
      <c r="EB44" s="662"/>
      <c r="EC44" s="663"/>
    </row>
    <row r="45" spans="2:133" ht="11.25" customHeight="1">
      <c r="CD45" s="701"/>
      <c r="CE45" s="702"/>
      <c r="CF45" s="607" t="s">
        <v>424</v>
      </c>
      <c r="CG45" s="608"/>
      <c r="CH45" s="608"/>
      <c r="CI45" s="608"/>
      <c r="CJ45" s="608"/>
      <c r="CK45" s="608"/>
      <c r="CL45" s="608"/>
      <c r="CM45" s="608"/>
      <c r="CN45" s="608"/>
      <c r="CO45" s="608"/>
      <c r="CP45" s="608"/>
      <c r="CQ45" s="609"/>
      <c r="CR45" s="576">
        <v>1088012</v>
      </c>
      <c r="CS45" s="617"/>
      <c r="CT45" s="617"/>
      <c r="CU45" s="617"/>
      <c r="CV45" s="617"/>
      <c r="CW45" s="617"/>
      <c r="CX45" s="617"/>
      <c r="CY45" s="618"/>
      <c r="CZ45" s="624">
        <v>6.7</v>
      </c>
      <c r="DA45" s="625"/>
      <c r="DB45" s="625"/>
      <c r="DC45" s="626"/>
      <c r="DD45" s="602">
        <v>314391</v>
      </c>
      <c r="DE45" s="617"/>
      <c r="DF45" s="617"/>
      <c r="DG45" s="617"/>
      <c r="DH45" s="617"/>
      <c r="DI45" s="617"/>
      <c r="DJ45" s="617"/>
      <c r="DK45" s="618"/>
      <c r="DL45" s="655"/>
      <c r="DM45" s="656"/>
      <c r="DN45" s="656"/>
      <c r="DO45" s="656"/>
      <c r="DP45" s="656"/>
      <c r="DQ45" s="656"/>
      <c r="DR45" s="656"/>
      <c r="DS45" s="656"/>
      <c r="DT45" s="656"/>
      <c r="DU45" s="656"/>
      <c r="DV45" s="657"/>
      <c r="DW45" s="661"/>
      <c r="DX45" s="662"/>
      <c r="DY45" s="662"/>
      <c r="DZ45" s="662"/>
      <c r="EA45" s="662"/>
      <c r="EB45" s="662"/>
      <c r="EC45" s="663"/>
    </row>
    <row r="46" spans="2:133" ht="11.25" customHeight="1">
      <c r="CD46" s="701"/>
      <c r="CE46" s="702"/>
      <c r="CF46" s="607" t="s">
        <v>425</v>
      </c>
      <c r="CG46" s="608"/>
      <c r="CH46" s="608"/>
      <c r="CI46" s="608"/>
      <c r="CJ46" s="608"/>
      <c r="CK46" s="608"/>
      <c r="CL46" s="608"/>
      <c r="CM46" s="608"/>
      <c r="CN46" s="608"/>
      <c r="CO46" s="608"/>
      <c r="CP46" s="608"/>
      <c r="CQ46" s="609"/>
      <c r="CR46" s="576">
        <v>980984</v>
      </c>
      <c r="CS46" s="577"/>
      <c r="CT46" s="577"/>
      <c r="CU46" s="577"/>
      <c r="CV46" s="577"/>
      <c r="CW46" s="577"/>
      <c r="CX46" s="577"/>
      <c r="CY46" s="578"/>
      <c r="CZ46" s="624">
        <v>6.1</v>
      </c>
      <c r="DA46" s="664"/>
      <c r="DB46" s="664"/>
      <c r="DC46" s="665"/>
      <c r="DD46" s="602">
        <v>695612</v>
      </c>
      <c r="DE46" s="577"/>
      <c r="DF46" s="577"/>
      <c r="DG46" s="577"/>
      <c r="DH46" s="577"/>
      <c r="DI46" s="577"/>
      <c r="DJ46" s="577"/>
      <c r="DK46" s="578"/>
      <c r="DL46" s="655"/>
      <c r="DM46" s="656"/>
      <c r="DN46" s="656"/>
      <c r="DO46" s="656"/>
      <c r="DP46" s="656"/>
      <c r="DQ46" s="656"/>
      <c r="DR46" s="656"/>
      <c r="DS46" s="656"/>
      <c r="DT46" s="656"/>
      <c r="DU46" s="656"/>
      <c r="DV46" s="657"/>
      <c r="DW46" s="661"/>
      <c r="DX46" s="662"/>
      <c r="DY46" s="662"/>
      <c r="DZ46" s="662"/>
      <c r="EA46" s="662"/>
      <c r="EB46" s="662"/>
      <c r="EC46" s="663"/>
    </row>
    <row r="47" spans="2:133" ht="11.25" customHeight="1">
      <c r="CD47" s="701"/>
      <c r="CE47" s="702"/>
      <c r="CF47" s="607" t="s">
        <v>426</v>
      </c>
      <c r="CG47" s="608"/>
      <c r="CH47" s="608"/>
      <c r="CI47" s="608"/>
      <c r="CJ47" s="608"/>
      <c r="CK47" s="608"/>
      <c r="CL47" s="608"/>
      <c r="CM47" s="608"/>
      <c r="CN47" s="608"/>
      <c r="CO47" s="608"/>
      <c r="CP47" s="608"/>
      <c r="CQ47" s="609"/>
      <c r="CR47" s="576">
        <v>14049</v>
      </c>
      <c r="CS47" s="617"/>
      <c r="CT47" s="617"/>
      <c r="CU47" s="617"/>
      <c r="CV47" s="617"/>
      <c r="CW47" s="617"/>
      <c r="CX47" s="617"/>
      <c r="CY47" s="618"/>
      <c r="CZ47" s="624">
        <v>0.1</v>
      </c>
      <c r="DA47" s="625"/>
      <c r="DB47" s="625"/>
      <c r="DC47" s="626"/>
      <c r="DD47" s="602">
        <v>10899</v>
      </c>
      <c r="DE47" s="617"/>
      <c r="DF47" s="617"/>
      <c r="DG47" s="617"/>
      <c r="DH47" s="617"/>
      <c r="DI47" s="617"/>
      <c r="DJ47" s="617"/>
      <c r="DK47" s="618"/>
      <c r="DL47" s="655"/>
      <c r="DM47" s="656"/>
      <c r="DN47" s="656"/>
      <c r="DO47" s="656"/>
      <c r="DP47" s="656"/>
      <c r="DQ47" s="656"/>
      <c r="DR47" s="656"/>
      <c r="DS47" s="656"/>
      <c r="DT47" s="656"/>
      <c r="DU47" s="656"/>
      <c r="DV47" s="657"/>
      <c r="DW47" s="661"/>
      <c r="DX47" s="662"/>
      <c r="DY47" s="662"/>
      <c r="DZ47" s="662"/>
      <c r="EA47" s="662"/>
      <c r="EB47" s="662"/>
      <c r="EC47" s="663"/>
    </row>
    <row r="48" spans="2:133">
      <c r="CD48" s="703"/>
      <c r="CE48" s="704"/>
      <c r="CF48" s="607" t="s">
        <v>427</v>
      </c>
      <c r="CG48" s="608"/>
      <c r="CH48" s="608"/>
      <c r="CI48" s="608"/>
      <c r="CJ48" s="608"/>
      <c r="CK48" s="608"/>
      <c r="CL48" s="608"/>
      <c r="CM48" s="608"/>
      <c r="CN48" s="608"/>
      <c r="CO48" s="608"/>
      <c r="CP48" s="608"/>
      <c r="CQ48" s="609"/>
      <c r="CR48" s="576" t="s">
        <v>428</v>
      </c>
      <c r="CS48" s="577"/>
      <c r="CT48" s="577"/>
      <c r="CU48" s="577"/>
      <c r="CV48" s="577"/>
      <c r="CW48" s="577"/>
      <c r="CX48" s="577"/>
      <c r="CY48" s="578"/>
      <c r="CZ48" s="624" t="s">
        <v>428</v>
      </c>
      <c r="DA48" s="664"/>
      <c r="DB48" s="664"/>
      <c r="DC48" s="665"/>
      <c r="DD48" s="602" t="s">
        <v>428</v>
      </c>
      <c r="DE48" s="577"/>
      <c r="DF48" s="577"/>
      <c r="DG48" s="577"/>
      <c r="DH48" s="577"/>
      <c r="DI48" s="577"/>
      <c r="DJ48" s="577"/>
      <c r="DK48" s="578"/>
      <c r="DL48" s="655"/>
      <c r="DM48" s="656"/>
      <c r="DN48" s="656"/>
      <c r="DO48" s="656"/>
      <c r="DP48" s="656"/>
      <c r="DQ48" s="656"/>
      <c r="DR48" s="656"/>
      <c r="DS48" s="656"/>
      <c r="DT48" s="656"/>
      <c r="DU48" s="656"/>
      <c r="DV48" s="657"/>
      <c r="DW48" s="661"/>
      <c r="DX48" s="662"/>
      <c r="DY48" s="662"/>
      <c r="DZ48" s="662"/>
      <c r="EA48" s="662"/>
      <c r="EB48" s="662"/>
      <c r="EC48" s="663"/>
    </row>
    <row r="49" spans="82:133" ht="11.25" customHeight="1">
      <c r="CD49" s="631" t="s">
        <v>429</v>
      </c>
      <c r="CE49" s="632"/>
      <c r="CF49" s="632"/>
      <c r="CG49" s="632"/>
      <c r="CH49" s="632"/>
      <c r="CI49" s="632"/>
      <c r="CJ49" s="632"/>
      <c r="CK49" s="632"/>
      <c r="CL49" s="632"/>
      <c r="CM49" s="632"/>
      <c r="CN49" s="632"/>
      <c r="CO49" s="632"/>
      <c r="CP49" s="632"/>
      <c r="CQ49" s="633"/>
      <c r="CR49" s="669">
        <v>16121375</v>
      </c>
      <c r="CS49" s="643"/>
      <c r="CT49" s="643"/>
      <c r="CU49" s="643"/>
      <c r="CV49" s="643"/>
      <c r="CW49" s="643"/>
      <c r="CX49" s="643"/>
      <c r="CY49" s="670"/>
      <c r="CZ49" s="671">
        <v>100</v>
      </c>
      <c r="DA49" s="672"/>
      <c r="DB49" s="672"/>
      <c r="DC49" s="673"/>
      <c r="DD49" s="674">
        <v>11108205</v>
      </c>
      <c r="DE49" s="643"/>
      <c r="DF49" s="643"/>
      <c r="DG49" s="643"/>
      <c r="DH49" s="643"/>
      <c r="DI49" s="643"/>
      <c r="DJ49" s="643"/>
      <c r="DK49" s="670"/>
      <c r="DL49" s="658"/>
      <c r="DM49" s="659"/>
      <c r="DN49" s="659"/>
      <c r="DO49" s="659"/>
      <c r="DP49" s="659"/>
      <c r="DQ49" s="659"/>
      <c r="DR49" s="659"/>
      <c r="DS49" s="659"/>
      <c r="DT49" s="659"/>
      <c r="DU49" s="659"/>
      <c r="DV49" s="660"/>
      <c r="DW49" s="666"/>
      <c r="DX49" s="667"/>
      <c r="DY49" s="667"/>
      <c r="DZ49" s="667"/>
      <c r="EA49" s="667"/>
      <c r="EB49" s="667"/>
      <c r="EC49" s="668"/>
    </row>
    <row r="50" spans="82:133" hidden="1"/>
    <row r="51" spans="82:133" hidden="1"/>
  </sheetData>
  <sheetProtection password="AD67" sheet="1" objects="1" scenarios="1"/>
  <mergeCells count="572">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 ref="CF31:CQ31"/>
    <mergeCell ref="DW28:EC28"/>
    <mergeCell ref="DL28:DV28"/>
    <mergeCell ref="DW27:EC27"/>
    <mergeCell ref="DL27:DV27"/>
    <mergeCell ref="DL26:DV26"/>
    <mergeCell ref="DW26:EC26"/>
    <mergeCell ref="CZ26:DC26"/>
    <mergeCell ref="DD26:DK26"/>
    <mergeCell ref="BG20:BN20"/>
    <mergeCell ref="AL19:AO19"/>
    <mergeCell ref="BG19:BN19"/>
    <mergeCell ref="R19:Y19"/>
    <mergeCell ref="Z19:AC19"/>
    <mergeCell ref="AD19:AK19"/>
    <mergeCell ref="R20:Y20"/>
    <mergeCell ref="Z20:AC20"/>
    <mergeCell ref="AD20:AK20"/>
    <mergeCell ref="AL20:AO20"/>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F44:CQ44"/>
    <mergeCell ref="CD43:CQ43"/>
    <mergeCell ref="AZ41:BF41"/>
    <mergeCell ref="AZ36:BF36"/>
    <mergeCell ref="AZ38:BF38"/>
    <mergeCell ref="BG38:BU38"/>
    <mergeCell ref="BG37:BU37"/>
    <mergeCell ref="DL42:DV42"/>
    <mergeCell ref="DD41:DK41"/>
    <mergeCell ref="BV40:CB40"/>
    <mergeCell ref="CR42:CY42"/>
    <mergeCell ref="CD40:CQ40"/>
    <mergeCell ref="CZ40:DC40"/>
    <mergeCell ref="DD40:DK40"/>
    <mergeCell ref="CZ29:DC29"/>
    <mergeCell ref="CD29:CE32"/>
    <mergeCell ref="BV41:CB41"/>
    <mergeCell ref="CF29:CQ29"/>
    <mergeCell ref="CR30:CY30"/>
    <mergeCell ref="CZ30:DC30"/>
    <mergeCell ref="CR29:CY29"/>
    <mergeCell ref="BV36:CB36"/>
    <mergeCell ref="BV39:CB39"/>
    <mergeCell ref="BV38:CB38"/>
    <mergeCell ref="CF30:CQ30"/>
    <mergeCell ref="BR31:BW31"/>
    <mergeCell ref="BX31:CB31"/>
    <mergeCell ref="CZ33:DC33"/>
    <mergeCell ref="CZ32:DC32"/>
    <mergeCell ref="CR31:CY31"/>
    <mergeCell ref="CZ31:DC31"/>
    <mergeCell ref="DQ17:EC17"/>
    <mergeCell ref="DD16:DP16"/>
    <mergeCell ref="CZ43:DC43"/>
    <mergeCell ref="DD43:DK43"/>
    <mergeCell ref="CR43:CY43"/>
    <mergeCell ref="CZ42:DC42"/>
    <mergeCell ref="DQ16:EC16"/>
    <mergeCell ref="DW43:EC43"/>
    <mergeCell ref="DL43:DV43"/>
    <mergeCell ref="CR41:CY41"/>
    <mergeCell ref="CZ41:DC41"/>
    <mergeCell ref="CR39:CY39"/>
    <mergeCell ref="DW40:EC40"/>
    <mergeCell ref="DL39:DV39"/>
    <mergeCell ref="DW39:EC39"/>
    <mergeCell ref="CR40:CY40"/>
    <mergeCell ref="DL40:DV40"/>
    <mergeCell ref="DW41:EC41"/>
    <mergeCell ref="DD42:DK42"/>
    <mergeCell ref="DL41:DV41"/>
    <mergeCell ref="DW42:EC42"/>
    <mergeCell ref="CR20:CY20"/>
    <mergeCell ref="CZ20:DC20"/>
    <mergeCell ref="DD20:DP20"/>
    <mergeCell ref="B25:Q25"/>
    <mergeCell ref="B29:Q29"/>
    <mergeCell ref="B30:Q30"/>
    <mergeCell ref="BM41:BU41"/>
    <mergeCell ref="AZ40:BF40"/>
    <mergeCell ref="AD35:AK35"/>
    <mergeCell ref="AL36:AO36"/>
    <mergeCell ref="AL35:AO35"/>
    <mergeCell ref="AZ39:BF39"/>
    <mergeCell ref="R34:Y34"/>
    <mergeCell ref="AL34:AO34"/>
    <mergeCell ref="BM40:BU40"/>
    <mergeCell ref="AQ41:AY41"/>
    <mergeCell ref="BM39:BU39"/>
    <mergeCell ref="BG39:BK41"/>
    <mergeCell ref="BM32:BQ32"/>
    <mergeCell ref="B35:Q35"/>
    <mergeCell ref="Z34:AC34"/>
    <mergeCell ref="AD34:AK34"/>
    <mergeCell ref="AZ37:BF37"/>
    <mergeCell ref="R36:Y36"/>
    <mergeCell ref="B16:Q16"/>
    <mergeCell ref="B19:Q19"/>
    <mergeCell ref="B26:Q26"/>
    <mergeCell ref="B33:Q33"/>
    <mergeCell ref="B27:Q27"/>
    <mergeCell ref="B32:Q32"/>
    <mergeCell ref="AP21:BF21"/>
    <mergeCell ref="AP22:BF22"/>
    <mergeCell ref="B15:Q15"/>
    <mergeCell ref="B18:Q18"/>
    <mergeCell ref="R18:Y18"/>
    <mergeCell ref="Z18:AC18"/>
    <mergeCell ref="AD18:AK18"/>
    <mergeCell ref="B28:Q28"/>
    <mergeCell ref="B20:Q20"/>
    <mergeCell ref="B21:Q21"/>
    <mergeCell ref="B22:Q22"/>
    <mergeCell ref="B23:Q23"/>
    <mergeCell ref="B24:Q24"/>
    <mergeCell ref="B31:Q31"/>
    <mergeCell ref="B17:Q17"/>
    <mergeCell ref="AL30:AO30"/>
    <mergeCell ref="AT30:AT32"/>
    <mergeCell ref="Z25:AC25"/>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CR46:CY46"/>
    <mergeCell ref="DL44:DV44"/>
    <mergeCell ref="DD46:DK46"/>
    <mergeCell ref="DL49:DV49"/>
    <mergeCell ref="CZ45:DC45"/>
    <mergeCell ref="CR44:CY44"/>
    <mergeCell ref="DW44:EC44"/>
    <mergeCell ref="DL46:DV46"/>
    <mergeCell ref="DW45:EC45"/>
    <mergeCell ref="DL45:DV45"/>
    <mergeCell ref="DW46:EC46"/>
    <mergeCell ref="CR45:CY45"/>
    <mergeCell ref="DD47:DK47"/>
    <mergeCell ref="DD48:DK48"/>
    <mergeCell ref="CZ48:DC48"/>
    <mergeCell ref="CZ46:DC46"/>
    <mergeCell ref="DD45:DK45"/>
    <mergeCell ref="CZ44:DC44"/>
    <mergeCell ref="DD44:DK44"/>
    <mergeCell ref="DW49:EC49"/>
    <mergeCell ref="DW48:EC48"/>
    <mergeCell ref="DL48:DV48"/>
    <mergeCell ref="CR47:CY47"/>
    <mergeCell ref="DW47:EC47"/>
    <mergeCell ref="Z36:AC36"/>
    <mergeCell ref="AD36:AK36"/>
    <mergeCell ref="R35:Y35"/>
    <mergeCell ref="Z35:AC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DL35:DV35"/>
    <mergeCell ref="DW35:EC35"/>
    <mergeCell ref="DW34:EC34"/>
    <mergeCell ref="BG35:BU35"/>
    <mergeCell ref="CZ39:DC39"/>
    <mergeCell ref="DD39:DK39"/>
    <mergeCell ref="AZ35:BF35"/>
    <mergeCell ref="BV37:CB37"/>
    <mergeCell ref="CZ35:DC35"/>
    <mergeCell ref="BV35:CB35"/>
    <mergeCell ref="CD35:CQ35"/>
    <mergeCell ref="CZ36:DC36"/>
    <mergeCell ref="DD36:DK36"/>
    <mergeCell ref="DD35:DK35"/>
    <mergeCell ref="CR36:CY36"/>
    <mergeCell ref="CR35:CY35"/>
    <mergeCell ref="BG36:BU36"/>
    <mergeCell ref="CD37:CQ37"/>
    <mergeCell ref="CD38:CQ38"/>
    <mergeCell ref="CD36:CQ36"/>
    <mergeCell ref="CD39:CQ39"/>
    <mergeCell ref="DD34:DK34"/>
    <mergeCell ref="DL34:DV34"/>
    <mergeCell ref="BG34:CB34"/>
    <mergeCell ref="CR34:CY34"/>
    <mergeCell ref="AQ34:BF34"/>
    <mergeCell ref="R33:Y33"/>
    <mergeCell ref="Z33:AC33"/>
    <mergeCell ref="AD33:AK33"/>
    <mergeCell ref="AL33:AO33"/>
    <mergeCell ref="R29:Y29"/>
    <mergeCell ref="Z29:AC29"/>
    <mergeCell ref="AD29:AK29"/>
    <mergeCell ref="AL29:AO29"/>
    <mergeCell ref="BR32:BW32"/>
    <mergeCell ref="R30:Y30"/>
    <mergeCell ref="BG30:BL30"/>
    <mergeCell ref="AL31:AO31"/>
    <mergeCell ref="R32:Y32"/>
    <mergeCell ref="Z32:AC32"/>
    <mergeCell ref="AD32:AK32"/>
    <mergeCell ref="AL32:AO32"/>
    <mergeCell ref="AP29:BF29"/>
    <mergeCell ref="BG29:BQ29"/>
    <mergeCell ref="BR29:CB29"/>
    <mergeCell ref="R31:Y31"/>
    <mergeCell ref="Z31:AC31"/>
    <mergeCell ref="AD31:AK31"/>
    <mergeCell ref="AX31:BF31"/>
    <mergeCell ref="Z30:AC30"/>
    <mergeCell ref="AD30:AK30"/>
    <mergeCell ref="CF32:CQ32"/>
    <mergeCell ref="CD33:CQ33"/>
    <mergeCell ref="DL33:DV33"/>
    <mergeCell ref="DW33:EC33"/>
    <mergeCell ref="BX30:CB30"/>
    <mergeCell ref="AP30:AS32"/>
    <mergeCell ref="BG32:BL32"/>
    <mergeCell ref="BX32:CB32"/>
    <mergeCell ref="AX30:BF30"/>
    <mergeCell ref="BM30:BQ30"/>
    <mergeCell ref="AX32:BF32"/>
    <mergeCell ref="BG31:BL31"/>
    <mergeCell ref="BM31:BQ31"/>
    <mergeCell ref="BR30:BW30"/>
    <mergeCell ref="CD34:CQ34"/>
    <mergeCell ref="CZ34:DC34"/>
    <mergeCell ref="DD33:DK33"/>
    <mergeCell ref="R28:Y28"/>
    <mergeCell ref="Z28:AC28"/>
    <mergeCell ref="AD28:AK28"/>
    <mergeCell ref="AL28:AO28"/>
    <mergeCell ref="CR27:CY27"/>
    <mergeCell ref="BS27:CB27"/>
    <mergeCell ref="AP27:BF27"/>
    <mergeCell ref="CD27:CQ27"/>
    <mergeCell ref="AP28:BF28"/>
    <mergeCell ref="CR28:CY28"/>
    <mergeCell ref="BG28:BN28"/>
    <mergeCell ref="BO28:BR28"/>
    <mergeCell ref="CD28:CQ28"/>
    <mergeCell ref="DD28:DK28"/>
    <mergeCell ref="CZ28:DC28"/>
    <mergeCell ref="BS28:CB28"/>
    <mergeCell ref="CZ27:DC27"/>
    <mergeCell ref="DD27:DK27"/>
    <mergeCell ref="AL27:AO27"/>
    <mergeCell ref="CR33:CY33"/>
    <mergeCell ref="CR32:CY32"/>
    <mergeCell ref="CR26:CY26"/>
    <mergeCell ref="AP25:BF25"/>
    <mergeCell ref="AP26:BF26"/>
    <mergeCell ref="BS26:CB26"/>
    <mergeCell ref="BG26:BN26"/>
    <mergeCell ref="BO26:BR26"/>
    <mergeCell ref="CD25:CQ25"/>
    <mergeCell ref="CD26:CQ26"/>
    <mergeCell ref="BG27:BN27"/>
    <mergeCell ref="BO27:BR27"/>
    <mergeCell ref="R25:Y25"/>
    <mergeCell ref="Z26:AC26"/>
    <mergeCell ref="AD26:AK26"/>
    <mergeCell ref="AD25:AK25"/>
    <mergeCell ref="R26:Y26"/>
    <mergeCell ref="AL25:AO25"/>
    <mergeCell ref="AL26:AO26"/>
    <mergeCell ref="BS25:CB25"/>
    <mergeCell ref="R27:Y27"/>
    <mergeCell ref="Z27:AC27"/>
    <mergeCell ref="AD27:AK27"/>
    <mergeCell ref="AD23:AK23"/>
    <mergeCell ref="AL23:AO23"/>
    <mergeCell ref="BG23:BN23"/>
    <mergeCell ref="BO23:BR23"/>
    <mergeCell ref="CR23:CY23"/>
    <mergeCell ref="AP23:BF23"/>
    <mergeCell ref="BS24:CB24"/>
    <mergeCell ref="CR24:CY24"/>
    <mergeCell ref="R22:Y22"/>
    <mergeCell ref="Z22:AC22"/>
    <mergeCell ref="AD22:AK22"/>
    <mergeCell ref="AL22:AO22"/>
    <mergeCell ref="R23:Y23"/>
    <mergeCell ref="Z23:AC23"/>
    <mergeCell ref="BS23:CB23"/>
    <mergeCell ref="R24:Y24"/>
    <mergeCell ref="Z24:AC24"/>
    <mergeCell ref="AD24:AK24"/>
    <mergeCell ref="AL24:AO24"/>
    <mergeCell ref="DL24:DV24"/>
    <mergeCell ref="CD24:CQ24"/>
    <mergeCell ref="BG24:BN24"/>
    <mergeCell ref="BO24:BR24"/>
    <mergeCell ref="CR25:CY25"/>
    <mergeCell ref="DW24:EC24"/>
    <mergeCell ref="CZ24:DC24"/>
    <mergeCell ref="DD24:DK24"/>
    <mergeCell ref="DW25:EC25"/>
    <mergeCell ref="CZ25:DC25"/>
    <mergeCell ref="DL25:DV25"/>
    <mergeCell ref="DD25:DK25"/>
    <mergeCell ref="BG25:BN25"/>
    <mergeCell ref="BO25:BR25"/>
    <mergeCell ref="CZ21:DC21"/>
    <mergeCell ref="DD21:DP21"/>
    <mergeCell ref="DL23:DV23"/>
    <mergeCell ref="CR21:CY21"/>
    <mergeCell ref="DQ21:EC21"/>
    <mergeCell ref="DW23:EC23"/>
    <mergeCell ref="CD22:EC22"/>
    <mergeCell ref="CD21:CQ21"/>
    <mergeCell ref="DD23:DK23"/>
    <mergeCell ref="CD23:CQ23"/>
    <mergeCell ref="CZ23:DC23"/>
    <mergeCell ref="R21:Y21"/>
    <mergeCell ref="Z21:AC21"/>
    <mergeCell ref="AD21:AK21"/>
    <mergeCell ref="AL21:AO21"/>
    <mergeCell ref="BO22:BR22"/>
    <mergeCell ref="BS22:CB22"/>
    <mergeCell ref="BS21:CB21"/>
    <mergeCell ref="BG22:BN22"/>
    <mergeCell ref="BG21:BN21"/>
    <mergeCell ref="BO21:BR21"/>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Z16:AC16"/>
    <mergeCell ref="AD16:AK16"/>
    <mergeCell ref="AL16:AO16"/>
    <mergeCell ref="R17:Y17"/>
    <mergeCell ref="Z17:AC17"/>
    <mergeCell ref="R16:Y16"/>
    <mergeCell ref="AD17:AK17"/>
    <mergeCell ref="AL17:AO17"/>
    <mergeCell ref="BG18:BN18"/>
    <mergeCell ref="AL18:AO18"/>
    <mergeCell ref="BG17:BN17"/>
    <mergeCell ref="CZ17:DC17"/>
    <mergeCell ref="DD17:DP17"/>
    <mergeCell ref="CR17:CY17"/>
    <mergeCell ref="BS17:CB17"/>
    <mergeCell ref="BG16:BN16"/>
    <mergeCell ref="BO16:BR16"/>
    <mergeCell ref="BS16:CB16"/>
    <mergeCell ref="BO17:BR17"/>
    <mergeCell ref="CD16:CQ16"/>
    <mergeCell ref="CD17:CQ17"/>
    <mergeCell ref="CR16:CY16"/>
    <mergeCell ref="CZ16:DC16"/>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AP6:BF6"/>
    <mergeCell ref="AP7:BF7"/>
    <mergeCell ref="AP8:BF8"/>
    <mergeCell ref="R9:Y9"/>
    <mergeCell ref="R8:Y8"/>
    <mergeCell ref="Z8:AC8"/>
    <mergeCell ref="AD8:AK8"/>
    <mergeCell ref="R7:Y7"/>
    <mergeCell ref="R6:Y6"/>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G7:BN7"/>
    <mergeCell ref="BG6:BN6"/>
    <mergeCell ref="BS6:CB6"/>
    <mergeCell ref="BO7:BR7"/>
    <mergeCell ref="BO6:BR6"/>
    <mergeCell ref="BS5:CB5"/>
    <mergeCell ref="CR7:CY7"/>
    <mergeCell ref="CD7:CQ7"/>
    <mergeCell ref="BO5:BR5"/>
    <mergeCell ref="BG5:BN5"/>
    <mergeCell ref="BS7:CB7"/>
    <mergeCell ref="DH1:DN1"/>
    <mergeCell ref="DP1:EC1"/>
    <mergeCell ref="DQ5:EC5"/>
    <mergeCell ref="CD3:EC3"/>
    <mergeCell ref="CR5:CY5"/>
    <mergeCell ref="BS4:CB4"/>
    <mergeCell ref="CD5:CQ5"/>
    <mergeCell ref="CD4:EC4"/>
    <mergeCell ref="CZ5:DC5"/>
    <mergeCell ref="DD5:DP5"/>
  </mergeCells>
  <phoneticPr fontId="3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AF95" sqref="AF95"/>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40" t="s">
        <v>430</v>
      </c>
      <c r="DK2" s="741"/>
      <c r="DL2" s="741"/>
      <c r="DM2" s="741"/>
      <c r="DN2" s="741"/>
      <c r="DO2" s="742"/>
      <c r="DP2" s="197"/>
      <c r="DQ2" s="740" t="s">
        <v>431</v>
      </c>
      <c r="DR2" s="741"/>
      <c r="DS2" s="741"/>
      <c r="DT2" s="741"/>
      <c r="DU2" s="741"/>
      <c r="DV2" s="741"/>
      <c r="DW2" s="741"/>
      <c r="DX2" s="741"/>
      <c r="DY2" s="741"/>
      <c r="DZ2" s="742"/>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43" t="s">
        <v>434</v>
      </c>
      <c r="B4" s="743"/>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3"/>
      <c r="AK4" s="743"/>
      <c r="AL4" s="743"/>
      <c r="AM4" s="743"/>
      <c r="AN4" s="743"/>
      <c r="AO4" s="743"/>
      <c r="AP4" s="743"/>
      <c r="AQ4" s="743"/>
      <c r="AR4" s="743"/>
      <c r="AS4" s="743"/>
      <c r="AT4" s="743"/>
      <c r="AU4" s="743"/>
      <c r="AV4" s="743"/>
      <c r="AW4" s="743"/>
      <c r="AX4" s="743"/>
      <c r="AY4" s="743"/>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44" t="s">
        <v>436</v>
      </c>
      <c r="B5" s="745"/>
      <c r="C5" s="745"/>
      <c r="D5" s="745"/>
      <c r="E5" s="745"/>
      <c r="F5" s="745"/>
      <c r="G5" s="745"/>
      <c r="H5" s="745"/>
      <c r="I5" s="745"/>
      <c r="J5" s="745"/>
      <c r="K5" s="745"/>
      <c r="L5" s="745"/>
      <c r="M5" s="745"/>
      <c r="N5" s="745"/>
      <c r="O5" s="745"/>
      <c r="P5" s="746"/>
      <c r="Q5" s="714" t="s">
        <v>437</v>
      </c>
      <c r="R5" s="715"/>
      <c r="S5" s="715"/>
      <c r="T5" s="715"/>
      <c r="U5" s="750"/>
      <c r="V5" s="714" t="s">
        <v>438</v>
      </c>
      <c r="W5" s="715"/>
      <c r="X5" s="715"/>
      <c r="Y5" s="715"/>
      <c r="Z5" s="750"/>
      <c r="AA5" s="714" t="s">
        <v>439</v>
      </c>
      <c r="AB5" s="715"/>
      <c r="AC5" s="715"/>
      <c r="AD5" s="715"/>
      <c r="AE5" s="715"/>
      <c r="AF5" s="752" t="s">
        <v>440</v>
      </c>
      <c r="AG5" s="715"/>
      <c r="AH5" s="715"/>
      <c r="AI5" s="715"/>
      <c r="AJ5" s="716"/>
      <c r="AK5" s="715" t="s">
        <v>441</v>
      </c>
      <c r="AL5" s="715"/>
      <c r="AM5" s="715"/>
      <c r="AN5" s="715"/>
      <c r="AO5" s="750"/>
      <c r="AP5" s="714" t="s">
        <v>442</v>
      </c>
      <c r="AQ5" s="715"/>
      <c r="AR5" s="715"/>
      <c r="AS5" s="715"/>
      <c r="AT5" s="750"/>
      <c r="AU5" s="714" t="s">
        <v>443</v>
      </c>
      <c r="AV5" s="715"/>
      <c r="AW5" s="715"/>
      <c r="AX5" s="715"/>
      <c r="AY5" s="716"/>
      <c r="AZ5" s="204"/>
      <c r="BA5" s="204"/>
      <c r="BB5" s="204"/>
      <c r="BC5" s="204"/>
      <c r="BD5" s="204"/>
      <c r="BE5" s="205"/>
      <c r="BF5" s="205"/>
      <c r="BG5" s="205"/>
      <c r="BH5" s="205"/>
      <c r="BI5" s="205"/>
      <c r="BJ5" s="205"/>
      <c r="BK5" s="205"/>
      <c r="BL5" s="205"/>
      <c r="BM5" s="205"/>
      <c r="BN5" s="205"/>
      <c r="BO5" s="205"/>
      <c r="BP5" s="205"/>
      <c r="BQ5" s="744" t="s">
        <v>444</v>
      </c>
      <c r="BR5" s="745"/>
      <c r="BS5" s="745"/>
      <c r="BT5" s="745"/>
      <c r="BU5" s="745"/>
      <c r="BV5" s="745"/>
      <c r="BW5" s="745"/>
      <c r="BX5" s="745"/>
      <c r="BY5" s="745"/>
      <c r="BZ5" s="745"/>
      <c r="CA5" s="745"/>
      <c r="CB5" s="745"/>
      <c r="CC5" s="745"/>
      <c r="CD5" s="745"/>
      <c r="CE5" s="745"/>
      <c r="CF5" s="745"/>
      <c r="CG5" s="746"/>
      <c r="CH5" s="714" t="s">
        <v>445</v>
      </c>
      <c r="CI5" s="715"/>
      <c r="CJ5" s="715"/>
      <c r="CK5" s="715"/>
      <c r="CL5" s="750"/>
      <c r="CM5" s="714" t="s">
        <v>446</v>
      </c>
      <c r="CN5" s="715"/>
      <c r="CO5" s="715"/>
      <c r="CP5" s="715"/>
      <c r="CQ5" s="750"/>
      <c r="CR5" s="714" t="s">
        <v>447</v>
      </c>
      <c r="CS5" s="715"/>
      <c r="CT5" s="715"/>
      <c r="CU5" s="715"/>
      <c r="CV5" s="750"/>
      <c r="CW5" s="714" t="s">
        <v>448</v>
      </c>
      <c r="CX5" s="715"/>
      <c r="CY5" s="715"/>
      <c r="CZ5" s="715"/>
      <c r="DA5" s="750"/>
      <c r="DB5" s="714" t="s">
        <v>449</v>
      </c>
      <c r="DC5" s="715"/>
      <c r="DD5" s="715"/>
      <c r="DE5" s="715"/>
      <c r="DF5" s="750"/>
      <c r="DG5" s="759" t="s">
        <v>450</v>
      </c>
      <c r="DH5" s="760"/>
      <c r="DI5" s="760"/>
      <c r="DJ5" s="760"/>
      <c r="DK5" s="761"/>
      <c r="DL5" s="759" t="s">
        <v>451</v>
      </c>
      <c r="DM5" s="760"/>
      <c r="DN5" s="760"/>
      <c r="DO5" s="760"/>
      <c r="DP5" s="761"/>
      <c r="DQ5" s="714" t="s">
        <v>452</v>
      </c>
      <c r="DR5" s="715"/>
      <c r="DS5" s="715"/>
      <c r="DT5" s="715"/>
      <c r="DU5" s="750"/>
      <c r="DV5" s="714" t="s">
        <v>443</v>
      </c>
      <c r="DW5" s="715"/>
      <c r="DX5" s="715"/>
      <c r="DY5" s="715"/>
      <c r="DZ5" s="716"/>
      <c r="EA5" s="202"/>
    </row>
    <row r="6" spans="1:131" s="203" customFormat="1" ht="26.25" customHeight="1" thickBot="1">
      <c r="A6" s="747"/>
      <c r="B6" s="748"/>
      <c r="C6" s="748"/>
      <c r="D6" s="748"/>
      <c r="E6" s="748"/>
      <c r="F6" s="748"/>
      <c r="G6" s="748"/>
      <c r="H6" s="748"/>
      <c r="I6" s="748"/>
      <c r="J6" s="748"/>
      <c r="K6" s="748"/>
      <c r="L6" s="748"/>
      <c r="M6" s="748"/>
      <c r="N6" s="748"/>
      <c r="O6" s="748"/>
      <c r="P6" s="749"/>
      <c r="Q6" s="717"/>
      <c r="R6" s="718"/>
      <c r="S6" s="718"/>
      <c r="T6" s="718"/>
      <c r="U6" s="751"/>
      <c r="V6" s="717"/>
      <c r="W6" s="718"/>
      <c r="X6" s="718"/>
      <c r="Y6" s="718"/>
      <c r="Z6" s="751"/>
      <c r="AA6" s="717"/>
      <c r="AB6" s="718"/>
      <c r="AC6" s="718"/>
      <c r="AD6" s="718"/>
      <c r="AE6" s="718"/>
      <c r="AF6" s="753"/>
      <c r="AG6" s="718"/>
      <c r="AH6" s="718"/>
      <c r="AI6" s="718"/>
      <c r="AJ6" s="719"/>
      <c r="AK6" s="718"/>
      <c r="AL6" s="718"/>
      <c r="AM6" s="718"/>
      <c r="AN6" s="718"/>
      <c r="AO6" s="751"/>
      <c r="AP6" s="717"/>
      <c r="AQ6" s="718"/>
      <c r="AR6" s="718"/>
      <c r="AS6" s="718"/>
      <c r="AT6" s="751"/>
      <c r="AU6" s="717"/>
      <c r="AV6" s="718"/>
      <c r="AW6" s="718"/>
      <c r="AX6" s="718"/>
      <c r="AY6" s="719"/>
      <c r="AZ6" s="200"/>
      <c r="BA6" s="200"/>
      <c r="BB6" s="200"/>
      <c r="BC6" s="200"/>
      <c r="BD6" s="200"/>
      <c r="BE6" s="201"/>
      <c r="BF6" s="201"/>
      <c r="BG6" s="201"/>
      <c r="BH6" s="201"/>
      <c r="BI6" s="201"/>
      <c r="BJ6" s="201"/>
      <c r="BK6" s="201"/>
      <c r="BL6" s="201"/>
      <c r="BM6" s="201"/>
      <c r="BN6" s="201"/>
      <c r="BO6" s="201"/>
      <c r="BP6" s="201"/>
      <c r="BQ6" s="747"/>
      <c r="BR6" s="748"/>
      <c r="BS6" s="748"/>
      <c r="BT6" s="748"/>
      <c r="BU6" s="748"/>
      <c r="BV6" s="748"/>
      <c r="BW6" s="748"/>
      <c r="BX6" s="748"/>
      <c r="BY6" s="748"/>
      <c r="BZ6" s="748"/>
      <c r="CA6" s="748"/>
      <c r="CB6" s="748"/>
      <c r="CC6" s="748"/>
      <c r="CD6" s="748"/>
      <c r="CE6" s="748"/>
      <c r="CF6" s="748"/>
      <c r="CG6" s="749"/>
      <c r="CH6" s="717"/>
      <c r="CI6" s="718"/>
      <c r="CJ6" s="718"/>
      <c r="CK6" s="718"/>
      <c r="CL6" s="751"/>
      <c r="CM6" s="717"/>
      <c r="CN6" s="718"/>
      <c r="CO6" s="718"/>
      <c r="CP6" s="718"/>
      <c r="CQ6" s="751"/>
      <c r="CR6" s="717"/>
      <c r="CS6" s="718"/>
      <c r="CT6" s="718"/>
      <c r="CU6" s="718"/>
      <c r="CV6" s="751"/>
      <c r="CW6" s="717"/>
      <c r="CX6" s="718"/>
      <c r="CY6" s="718"/>
      <c r="CZ6" s="718"/>
      <c r="DA6" s="751"/>
      <c r="DB6" s="717"/>
      <c r="DC6" s="718"/>
      <c r="DD6" s="718"/>
      <c r="DE6" s="718"/>
      <c r="DF6" s="751"/>
      <c r="DG6" s="762"/>
      <c r="DH6" s="763"/>
      <c r="DI6" s="763"/>
      <c r="DJ6" s="763"/>
      <c r="DK6" s="764"/>
      <c r="DL6" s="762"/>
      <c r="DM6" s="763"/>
      <c r="DN6" s="763"/>
      <c r="DO6" s="763"/>
      <c r="DP6" s="764"/>
      <c r="DQ6" s="717"/>
      <c r="DR6" s="718"/>
      <c r="DS6" s="718"/>
      <c r="DT6" s="718"/>
      <c r="DU6" s="751"/>
      <c r="DV6" s="717"/>
      <c r="DW6" s="718"/>
      <c r="DX6" s="718"/>
      <c r="DY6" s="718"/>
      <c r="DZ6" s="719"/>
      <c r="EA6" s="202"/>
    </row>
    <row r="7" spans="1:131" s="203" customFormat="1" ht="26.25" customHeight="1" thickTop="1">
      <c r="A7" s="206">
        <v>1</v>
      </c>
      <c r="B7" s="765" t="s">
        <v>453</v>
      </c>
      <c r="C7" s="766"/>
      <c r="D7" s="766"/>
      <c r="E7" s="766"/>
      <c r="F7" s="766"/>
      <c r="G7" s="766"/>
      <c r="H7" s="766"/>
      <c r="I7" s="766"/>
      <c r="J7" s="766"/>
      <c r="K7" s="766"/>
      <c r="L7" s="766"/>
      <c r="M7" s="766"/>
      <c r="N7" s="766"/>
      <c r="O7" s="766"/>
      <c r="P7" s="767"/>
      <c r="Q7" s="768">
        <v>16765</v>
      </c>
      <c r="R7" s="769"/>
      <c r="S7" s="769"/>
      <c r="T7" s="769"/>
      <c r="U7" s="769"/>
      <c r="V7" s="769">
        <v>16107</v>
      </c>
      <c r="W7" s="769"/>
      <c r="X7" s="769"/>
      <c r="Y7" s="769"/>
      <c r="Z7" s="769"/>
      <c r="AA7" s="769">
        <v>658</v>
      </c>
      <c r="AB7" s="769"/>
      <c r="AC7" s="769"/>
      <c r="AD7" s="769"/>
      <c r="AE7" s="770"/>
      <c r="AF7" s="777">
        <v>458</v>
      </c>
      <c r="AG7" s="778"/>
      <c r="AH7" s="778"/>
      <c r="AI7" s="778"/>
      <c r="AJ7" s="779"/>
      <c r="AK7" s="783">
        <v>0</v>
      </c>
      <c r="AL7" s="754"/>
      <c r="AM7" s="754"/>
      <c r="AN7" s="754"/>
      <c r="AO7" s="754"/>
      <c r="AP7" s="754">
        <v>14157</v>
      </c>
      <c r="AQ7" s="754"/>
      <c r="AR7" s="754"/>
      <c r="AS7" s="754"/>
      <c r="AT7" s="754"/>
      <c r="AU7" s="755"/>
      <c r="AV7" s="755"/>
      <c r="AW7" s="755"/>
      <c r="AX7" s="755"/>
      <c r="AY7" s="756"/>
      <c r="AZ7" s="200"/>
      <c r="BA7" s="200"/>
      <c r="BB7" s="200"/>
      <c r="BC7" s="200"/>
      <c r="BD7" s="200"/>
      <c r="BE7" s="201"/>
      <c r="BF7" s="201"/>
      <c r="BG7" s="201"/>
      <c r="BH7" s="201"/>
      <c r="BI7" s="201"/>
      <c r="BJ7" s="201"/>
      <c r="BK7" s="201"/>
      <c r="BL7" s="201"/>
      <c r="BM7" s="201"/>
      <c r="BN7" s="201"/>
      <c r="BO7" s="201"/>
      <c r="BP7" s="201"/>
      <c r="BQ7" s="207">
        <v>1</v>
      </c>
      <c r="BR7" s="208" t="s">
        <v>585</v>
      </c>
      <c r="BS7" s="780" t="s">
        <v>583</v>
      </c>
      <c r="BT7" s="781"/>
      <c r="BU7" s="781"/>
      <c r="BV7" s="781"/>
      <c r="BW7" s="781"/>
      <c r="BX7" s="781"/>
      <c r="BY7" s="781"/>
      <c r="BZ7" s="781"/>
      <c r="CA7" s="781"/>
      <c r="CB7" s="781"/>
      <c r="CC7" s="781"/>
      <c r="CD7" s="781"/>
      <c r="CE7" s="781"/>
      <c r="CF7" s="781"/>
      <c r="CG7" s="782"/>
      <c r="CH7" s="720">
        <v>-2</v>
      </c>
      <c r="CI7" s="721"/>
      <c r="CJ7" s="721"/>
      <c r="CK7" s="721"/>
      <c r="CL7" s="722"/>
      <c r="CM7" s="720">
        <v>-321</v>
      </c>
      <c r="CN7" s="721"/>
      <c r="CO7" s="721"/>
      <c r="CP7" s="721"/>
      <c r="CQ7" s="722"/>
      <c r="CR7" s="720">
        <v>3</v>
      </c>
      <c r="CS7" s="721"/>
      <c r="CT7" s="721"/>
      <c r="CU7" s="721"/>
      <c r="CV7" s="722"/>
      <c r="CW7" s="720">
        <v>0</v>
      </c>
      <c r="CX7" s="721"/>
      <c r="CY7" s="721"/>
      <c r="CZ7" s="721"/>
      <c r="DA7" s="722"/>
      <c r="DB7" s="720">
        <v>0</v>
      </c>
      <c r="DC7" s="721"/>
      <c r="DD7" s="721"/>
      <c r="DE7" s="721"/>
      <c r="DF7" s="722"/>
      <c r="DG7" s="720">
        <v>0</v>
      </c>
      <c r="DH7" s="721"/>
      <c r="DI7" s="721"/>
      <c r="DJ7" s="721"/>
      <c r="DK7" s="722"/>
      <c r="DL7" s="720">
        <v>0</v>
      </c>
      <c r="DM7" s="721"/>
      <c r="DN7" s="721"/>
      <c r="DO7" s="721"/>
      <c r="DP7" s="722"/>
      <c r="DQ7" s="720">
        <v>-321</v>
      </c>
      <c r="DR7" s="721"/>
      <c r="DS7" s="721"/>
      <c r="DT7" s="721"/>
      <c r="DU7" s="722"/>
      <c r="DV7" s="723"/>
      <c r="DW7" s="724"/>
      <c r="DX7" s="724"/>
      <c r="DY7" s="724"/>
      <c r="DZ7" s="725"/>
      <c r="EA7" s="202"/>
    </row>
    <row r="8" spans="1:131" s="203" customFormat="1" ht="26.25" customHeight="1">
      <c r="A8" s="209">
        <v>2</v>
      </c>
      <c r="B8" s="729" t="s">
        <v>454</v>
      </c>
      <c r="C8" s="730"/>
      <c r="D8" s="730"/>
      <c r="E8" s="730"/>
      <c r="F8" s="730"/>
      <c r="G8" s="730"/>
      <c r="H8" s="730"/>
      <c r="I8" s="730"/>
      <c r="J8" s="730"/>
      <c r="K8" s="730"/>
      <c r="L8" s="730"/>
      <c r="M8" s="730"/>
      <c r="N8" s="730"/>
      <c r="O8" s="730"/>
      <c r="P8" s="731"/>
      <c r="Q8" s="732">
        <v>0</v>
      </c>
      <c r="R8" s="733"/>
      <c r="S8" s="733"/>
      <c r="T8" s="733"/>
      <c r="U8" s="733"/>
      <c r="V8" s="733">
        <v>0</v>
      </c>
      <c r="W8" s="733"/>
      <c r="X8" s="733"/>
      <c r="Y8" s="733"/>
      <c r="Z8" s="733"/>
      <c r="AA8" s="733">
        <v>0</v>
      </c>
      <c r="AB8" s="733"/>
      <c r="AC8" s="733"/>
      <c r="AD8" s="733"/>
      <c r="AE8" s="734"/>
      <c r="AF8" s="735">
        <v>0</v>
      </c>
      <c r="AG8" s="736"/>
      <c r="AH8" s="736"/>
      <c r="AI8" s="736"/>
      <c r="AJ8" s="737"/>
      <c r="AK8" s="738">
        <v>0</v>
      </c>
      <c r="AL8" s="739"/>
      <c r="AM8" s="739"/>
      <c r="AN8" s="739"/>
      <c r="AO8" s="739"/>
      <c r="AP8" s="739">
        <v>0</v>
      </c>
      <c r="AQ8" s="739"/>
      <c r="AR8" s="739"/>
      <c r="AS8" s="739"/>
      <c r="AT8" s="739"/>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t="s">
        <v>584</v>
      </c>
      <c r="BT8" s="772"/>
      <c r="BU8" s="772"/>
      <c r="BV8" s="772"/>
      <c r="BW8" s="772"/>
      <c r="BX8" s="772"/>
      <c r="BY8" s="772"/>
      <c r="BZ8" s="772"/>
      <c r="CA8" s="772"/>
      <c r="CB8" s="772"/>
      <c r="CC8" s="772"/>
      <c r="CD8" s="772"/>
      <c r="CE8" s="772"/>
      <c r="CF8" s="772"/>
      <c r="CG8" s="773"/>
      <c r="CH8" s="726">
        <v>-1</v>
      </c>
      <c r="CI8" s="727"/>
      <c r="CJ8" s="727"/>
      <c r="CK8" s="727"/>
      <c r="CL8" s="728"/>
      <c r="CM8" s="726">
        <v>75</v>
      </c>
      <c r="CN8" s="727"/>
      <c r="CO8" s="727"/>
      <c r="CP8" s="727"/>
      <c r="CQ8" s="728"/>
      <c r="CR8" s="726">
        <v>30</v>
      </c>
      <c r="CS8" s="727"/>
      <c r="CT8" s="727"/>
      <c r="CU8" s="727"/>
      <c r="CV8" s="728"/>
      <c r="CW8" s="726">
        <v>0</v>
      </c>
      <c r="CX8" s="727"/>
      <c r="CY8" s="727"/>
      <c r="CZ8" s="727"/>
      <c r="DA8" s="728"/>
      <c r="DB8" s="726">
        <v>0</v>
      </c>
      <c r="DC8" s="727"/>
      <c r="DD8" s="727"/>
      <c r="DE8" s="727"/>
      <c r="DF8" s="728"/>
      <c r="DG8" s="726">
        <v>0</v>
      </c>
      <c r="DH8" s="727"/>
      <c r="DI8" s="727"/>
      <c r="DJ8" s="727"/>
      <c r="DK8" s="728"/>
      <c r="DL8" s="726">
        <v>0</v>
      </c>
      <c r="DM8" s="727"/>
      <c r="DN8" s="727"/>
      <c r="DO8" s="727"/>
      <c r="DP8" s="728"/>
      <c r="DQ8" s="726">
        <v>0</v>
      </c>
      <c r="DR8" s="727"/>
      <c r="DS8" s="727"/>
      <c r="DT8" s="727"/>
      <c r="DU8" s="728"/>
      <c r="DV8" s="774"/>
      <c r="DW8" s="775"/>
      <c r="DX8" s="775"/>
      <c r="DY8" s="775"/>
      <c r="DZ8" s="776"/>
      <c r="EA8" s="202"/>
    </row>
    <row r="9" spans="1:131" s="203" customFormat="1" ht="26.25" customHeight="1">
      <c r="A9" s="209">
        <v>3</v>
      </c>
      <c r="B9" s="729" t="s">
        <v>455</v>
      </c>
      <c r="C9" s="730"/>
      <c r="D9" s="730"/>
      <c r="E9" s="730"/>
      <c r="F9" s="730"/>
      <c r="G9" s="730"/>
      <c r="H9" s="730"/>
      <c r="I9" s="730"/>
      <c r="J9" s="730"/>
      <c r="K9" s="730"/>
      <c r="L9" s="730"/>
      <c r="M9" s="730"/>
      <c r="N9" s="730"/>
      <c r="O9" s="730"/>
      <c r="P9" s="731"/>
      <c r="Q9" s="732">
        <v>2</v>
      </c>
      <c r="R9" s="733"/>
      <c r="S9" s="733"/>
      <c r="T9" s="733"/>
      <c r="U9" s="733"/>
      <c r="V9" s="733">
        <v>2</v>
      </c>
      <c r="W9" s="733"/>
      <c r="X9" s="733"/>
      <c r="Y9" s="733"/>
      <c r="Z9" s="733"/>
      <c r="AA9" s="733">
        <v>0</v>
      </c>
      <c r="AB9" s="733"/>
      <c r="AC9" s="733"/>
      <c r="AD9" s="733"/>
      <c r="AE9" s="734"/>
      <c r="AF9" s="735" t="s">
        <v>456</v>
      </c>
      <c r="AG9" s="736"/>
      <c r="AH9" s="736"/>
      <c r="AI9" s="736"/>
      <c r="AJ9" s="737"/>
      <c r="AK9" s="738">
        <v>0</v>
      </c>
      <c r="AL9" s="739"/>
      <c r="AM9" s="739"/>
      <c r="AN9" s="739"/>
      <c r="AO9" s="739"/>
      <c r="AP9" s="739">
        <v>0</v>
      </c>
      <c r="AQ9" s="739"/>
      <c r="AR9" s="739"/>
      <c r="AS9" s="739"/>
      <c r="AT9" s="739"/>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6"/>
      <c r="CI9" s="727"/>
      <c r="CJ9" s="727"/>
      <c r="CK9" s="727"/>
      <c r="CL9" s="728"/>
      <c r="CM9" s="726"/>
      <c r="CN9" s="727"/>
      <c r="CO9" s="727"/>
      <c r="CP9" s="727"/>
      <c r="CQ9" s="728"/>
      <c r="CR9" s="726"/>
      <c r="CS9" s="727"/>
      <c r="CT9" s="727"/>
      <c r="CU9" s="727"/>
      <c r="CV9" s="728"/>
      <c r="CW9" s="726"/>
      <c r="CX9" s="727"/>
      <c r="CY9" s="727"/>
      <c r="CZ9" s="727"/>
      <c r="DA9" s="728"/>
      <c r="DB9" s="726"/>
      <c r="DC9" s="727"/>
      <c r="DD9" s="727"/>
      <c r="DE9" s="727"/>
      <c r="DF9" s="728"/>
      <c r="DG9" s="726"/>
      <c r="DH9" s="727"/>
      <c r="DI9" s="727"/>
      <c r="DJ9" s="727"/>
      <c r="DK9" s="728"/>
      <c r="DL9" s="726"/>
      <c r="DM9" s="727"/>
      <c r="DN9" s="727"/>
      <c r="DO9" s="727"/>
      <c r="DP9" s="728"/>
      <c r="DQ9" s="726"/>
      <c r="DR9" s="727"/>
      <c r="DS9" s="727"/>
      <c r="DT9" s="727"/>
      <c r="DU9" s="728"/>
      <c r="DV9" s="774"/>
      <c r="DW9" s="775"/>
      <c r="DX9" s="775"/>
      <c r="DY9" s="775"/>
      <c r="DZ9" s="776"/>
      <c r="EA9" s="202"/>
    </row>
    <row r="10" spans="1:131" s="203" customFormat="1" ht="26.25" customHeight="1">
      <c r="A10" s="209">
        <v>4</v>
      </c>
      <c r="B10" s="729" t="s">
        <v>457</v>
      </c>
      <c r="C10" s="730"/>
      <c r="D10" s="730"/>
      <c r="E10" s="730"/>
      <c r="F10" s="730"/>
      <c r="G10" s="730"/>
      <c r="H10" s="730"/>
      <c r="I10" s="730"/>
      <c r="J10" s="730"/>
      <c r="K10" s="730"/>
      <c r="L10" s="730"/>
      <c r="M10" s="730"/>
      <c r="N10" s="730"/>
      <c r="O10" s="730"/>
      <c r="P10" s="731"/>
      <c r="Q10" s="732">
        <v>27</v>
      </c>
      <c r="R10" s="733"/>
      <c r="S10" s="733"/>
      <c r="T10" s="733"/>
      <c r="U10" s="733"/>
      <c r="V10" s="733">
        <v>12</v>
      </c>
      <c r="W10" s="733"/>
      <c r="X10" s="733"/>
      <c r="Y10" s="733"/>
      <c r="Z10" s="733"/>
      <c r="AA10" s="733">
        <v>15</v>
      </c>
      <c r="AB10" s="733"/>
      <c r="AC10" s="733"/>
      <c r="AD10" s="733"/>
      <c r="AE10" s="734"/>
      <c r="AF10" s="735">
        <v>15</v>
      </c>
      <c r="AG10" s="736"/>
      <c r="AH10" s="736"/>
      <c r="AI10" s="736"/>
      <c r="AJ10" s="737"/>
      <c r="AK10" s="738">
        <v>0</v>
      </c>
      <c r="AL10" s="739"/>
      <c r="AM10" s="739"/>
      <c r="AN10" s="739"/>
      <c r="AO10" s="739"/>
      <c r="AP10" s="739">
        <v>0</v>
      </c>
      <c r="AQ10" s="739"/>
      <c r="AR10" s="739"/>
      <c r="AS10" s="739"/>
      <c r="AT10" s="739"/>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6"/>
      <c r="CI10" s="727"/>
      <c r="CJ10" s="727"/>
      <c r="CK10" s="727"/>
      <c r="CL10" s="728"/>
      <c r="CM10" s="726"/>
      <c r="CN10" s="727"/>
      <c r="CO10" s="727"/>
      <c r="CP10" s="727"/>
      <c r="CQ10" s="728"/>
      <c r="CR10" s="726"/>
      <c r="CS10" s="727"/>
      <c r="CT10" s="727"/>
      <c r="CU10" s="727"/>
      <c r="CV10" s="728"/>
      <c r="CW10" s="726"/>
      <c r="CX10" s="727"/>
      <c r="CY10" s="727"/>
      <c r="CZ10" s="727"/>
      <c r="DA10" s="728"/>
      <c r="DB10" s="726"/>
      <c r="DC10" s="727"/>
      <c r="DD10" s="727"/>
      <c r="DE10" s="727"/>
      <c r="DF10" s="728"/>
      <c r="DG10" s="726"/>
      <c r="DH10" s="727"/>
      <c r="DI10" s="727"/>
      <c r="DJ10" s="727"/>
      <c r="DK10" s="728"/>
      <c r="DL10" s="726"/>
      <c r="DM10" s="727"/>
      <c r="DN10" s="727"/>
      <c r="DO10" s="727"/>
      <c r="DP10" s="728"/>
      <c r="DQ10" s="726"/>
      <c r="DR10" s="727"/>
      <c r="DS10" s="727"/>
      <c r="DT10" s="727"/>
      <c r="DU10" s="728"/>
      <c r="DV10" s="774"/>
      <c r="DW10" s="775"/>
      <c r="DX10" s="775"/>
      <c r="DY10" s="775"/>
      <c r="DZ10" s="776"/>
      <c r="EA10" s="202"/>
    </row>
    <row r="11" spans="1:131" s="203" customFormat="1" ht="26.25" customHeight="1">
      <c r="A11" s="209">
        <v>5</v>
      </c>
      <c r="B11" s="729"/>
      <c r="C11" s="730"/>
      <c r="D11" s="730"/>
      <c r="E11" s="730"/>
      <c r="F11" s="730"/>
      <c r="G11" s="730"/>
      <c r="H11" s="730"/>
      <c r="I11" s="730"/>
      <c r="J11" s="730"/>
      <c r="K11" s="730"/>
      <c r="L11" s="730"/>
      <c r="M11" s="730"/>
      <c r="N11" s="730"/>
      <c r="O11" s="730"/>
      <c r="P11" s="731"/>
      <c r="Q11" s="732"/>
      <c r="R11" s="733"/>
      <c r="S11" s="733"/>
      <c r="T11" s="733"/>
      <c r="U11" s="733"/>
      <c r="V11" s="733"/>
      <c r="W11" s="733"/>
      <c r="X11" s="733"/>
      <c r="Y11" s="733"/>
      <c r="Z11" s="733"/>
      <c r="AA11" s="733"/>
      <c r="AB11" s="733"/>
      <c r="AC11" s="733"/>
      <c r="AD11" s="733"/>
      <c r="AE11" s="734"/>
      <c r="AF11" s="735"/>
      <c r="AG11" s="736"/>
      <c r="AH11" s="736"/>
      <c r="AI11" s="736"/>
      <c r="AJ11" s="737"/>
      <c r="AK11" s="738"/>
      <c r="AL11" s="739"/>
      <c r="AM11" s="739"/>
      <c r="AN11" s="739"/>
      <c r="AO11" s="739"/>
      <c r="AP11" s="739"/>
      <c r="AQ11" s="739"/>
      <c r="AR11" s="739"/>
      <c r="AS11" s="739"/>
      <c r="AT11" s="739"/>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74"/>
      <c r="DW11" s="775"/>
      <c r="DX11" s="775"/>
      <c r="DY11" s="775"/>
      <c r="DZ11" s="776"/>
      <c r="EA11" s="202"/>
    </row>
    <row r="12" spans="1:131" s="203" customFormat="1" ht="26.25" customHeight="1">
      <c r="A12" s="209">
        <v>6</v>
      </c>
      <c r="B12" s="729"/>
      <c r="C12" s="730"/>
      <c r="D12" s="730"/>
      <c r="E12" s="730"/>
      <c r="F12" s="730"/>
      <c r="G12" s="730"/>
      <c r="H12" s="730"/>
      <c r="I12" s="730"/>
      <c r="J12" s="730"/>
      <c r="K12" s="730"/>
      <c r="L12" s="730"/>
      <c r="M12" s="730"/>
      <c r="N12" s="730"/>
      <c r="O12" s="730"/>
      <c r="P12" s="731"/>
      <c r="Q12" s="732"/>
      <c r="R12" s="733"/>
      <c r="S12" s="733"/>
      <c r="T12" s="733"/>
      <c r="U12" s="733"/>
      <c r="V12" s="733"/>
      <c r="W12" s="733"/>
      <c r="X12" s="733"/>
      <c r="Y12" s="733"/>
      <c r="Z12" s="733"/>
      <c r="AA12" s="733"/>
      <c r="AB12" s="733"/>
      <c r="AC12" s="733"/>
      <c r="AD12" s="733"/>
      <c r="AE12" s="734"/>
      <c r="AF12" s="735"/>
      <c r="AG12" s="736"/>
      <c r="AH12" s="736"/>
      <c r="AI12" s="736"/>
      <c r="AJ12" s="737"/>
      <c r="AK12" s="738"/>
      <c r="AL12" s="739"/>
      <c r="AM12" s="739"/>
      <c r="AN12" s="739"/>
      <c r="AO12" s="739"/>
      <c r="AP12" s="739"/>
      <c r="AQ12" s="739"/>
      <c r="AR12" s="739"/>
      <c r="AS12" s="739"/>
      <c r="AT12" s="739"/>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74"/>
      <c r="DW12" s="775"/>
      <c r="DX12" s="775"/>
      <c r="DY12" s="775"/>
      <c r="DZ12" s="776"/>
      <c r="EA12" s="202"/>
    </row>
    <row r="13" spans="1:131" s="203" customFormat="1" ht="26.25" customHeight="1">
      <c r="A13" s="209">
        <v>7</v>
      </c>
      <c r="B13" s="729"/>
      <c r="C13" s="730"/>
      <c r="D13" s="730"/>
      <c r="E13" s="730"/>
      <c r="F13" s="730"/>
      <c r="G13" s="730"/>
      <c r="H13" s="730"/>
      <c r="I13" s="730"/>
      <c r="J13" s="730"/>
      <c r="K13" s="730"/>
      <c r="L13" s="730"/>
      <c r="M13" s="730"/>
      <c r="N13" s="730"/>
      <c r="O13" s="730"/>
      <c r="P13" s="731"/>
      <c r="Q13" s="732"/>
      <c r="R13" s="733"/>
      <c r="S13" s="733"/>
      <c r="T13" s="733"/>
      <c r="U13" s="733"/>
      <c r="V13" s="733"/>
      <c r="W13" s="733"/>
      <c r="X13" s="733"/>
      <c r="Y13" s="733"/>
      <c r="Z13" s="733"/>
      <c r="AA13" s="733"/>
      <c r="AB13" s="733"/>
      <c r="AC13" s="733"/>
      <c r="AD13" s="733"/>
      <c r="AE13" s="734"/>
      <c r="AF13" s="735"/>
      <c r="AG13" s="736"/>
      <c r="AH13" s="736"/>
      <c r="AI13" s="736"/>
      <c r="AJ13" s="737"/>
      <c r="AK13" s="738"/>
      <c r="AL13" s="739"/>
      <c r="AM13" s="739"/>
      <c r="AN13" s="739"/>
      <c r="AO13" s="739"/>
      <c r="AP13" s="739"/>
      <c r="AQ13" s="739"/>
      <c r="AR13" s="739"/>
      <c r="AS13" s="739"/>
      <c r="AT13" s="739"/>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74"/>
      <c r="DW13" s="775"/>
      <c r="DX13" s="775"/>
      <c r="DY13" s="775"/>
      <c r="DZ13" s="776"/>
      <c r="EA13" s="202"/>
    </row>
    <row r="14" spans="1:131" s="203" customFormat="1" ht="26.25" customHeight="1">
      <c r="A14" s="209">
        <v>8</v>
      </c>
      <c r="B14" s="729"/>
      <c r="C14" s="730"/>
      <c r="D14" s="730"/>
      <c r="E14" s="730"/>
      <c r="F14" s="730"/>
      <c r="G14" s="730"/>
      <c r="H14" s="730"/>
      <c r="I14" s="730"/>
      <c r="J14" s="730"/>
      <c r="K14" s="730"/>
      <c r="L14" s="730"/>
      <c r="M14" s="730"/>
      <c r="N14" s="730"/>
      <c r="O14" s="730"/>
      <c r="P14" s="731"/>
      <c r="Q14" s="732"/>
      <c r="R14" s="733"/>
      <c r="S14" s="733"/>
      <c r="T14" s="733"/>
      <c r="U14" s="733"/>
      <c r="V14" s="733"/>
      <c r="W14" s="733"/>
      <c r="X14" s="733"/>
      <c r="Y14" s="733"/>
      <c r="Z14" s="733"/>
      <c r="AA14" s="733"/>
      <c r="AB14" s="733"/>
      <c r="AC14" s="733"/>
      <c r="AD14" s="733"/>
      <c r="AE14" s="734"/>
      <c r="AF14" s="735"/>
      <c r="AG14" s="736"/>
      <c r="AH14" s="736"/>
      <c r="AI14" s="736"/>
      <c r="AJ14" s="737"/>
      <c r="AK14" s="738"/>
      <c r="AL14" s="739"/>
      <c r="AM14" s="739"/>
      <c r="AN14" s="739"/>
      <c r="AO14" s="739"/>
      <c r="AP14" s="739"/>
      <c r="AQ14" s="739"/>
      <c r="AR14" s="739"/>
      <c r="AS14" s="739"/>
      <c r="AT14" s="739"/>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74"/>
      <c r="DW14" s="775"/>
      <c r="DX14" s="775"/>
      <c r="DY14" s="775"/>
      <c r="DZ14" s="776"/>
      <c r="EA14" s="202"/>
    </row>
    <row r="15" spans="1:131" s="203" customFormat="1" ht="26.25" customHeight="1">
      <c r="A15" s="209">
        <v>9</v>
      </c>
      <c r="B15" s="729"/>
      <c r="C15" s="730"/>
      <c r="D15" s="730"/>
      <c r="E15" s="730"/>
      <c r="F15" s="730"/>
      <c r="G15" s="730"/>
      <c r="H15" s="730"/>
      <c r="I15" s="730"/>
      <c r="J15" s="730"/>
      <c r="K15" s="730"/>
      <c r="L15" s="730"/>
      <c r="M15" s="730"/>
      <c r="N15" s="730"/>
      <c r="O15" s="730"/>
      <c r="P15" s="731"/>
      <c r="Q15" s="732"/>
      <c r="R15" s="733"/>
      <c r="S15" s="733"/>
      <c r="T15" s="733"/>
      <c r="U15" s="733"/>
      <c r="V15" s="733"/>
      <c r="W15" s="733"/>
      <c r="X15" s="733"/>
      <c r="Y15" s="733"/>
      <c r="Z15" s="733"/>
      <c r="AA15" s="733"/>
      <c r="AB15" s="733"/>
      <c r="AC15" s="733"/>
      <c r="AD15" s="733"/>
      <c r="AE15" s="734"/>
      <c r="AF15" s="735"/>
      <c r="AG15" s="736"/>
      <c r="AH15" s="736"/>
      <c r="AI15" s="736"/>
      <c r="AJ15" s="737"/>
      <c r="AK15" s="738"/>
      <c r="AL15" s="739"/>
      <c r="AM15" s="739"/>
      <c r="AN15" s="739"/>
      <c r="AO15" s="739"/>
      <c r="AP15" s="739"/>
      <c r="AQ15" s="739"/>
      <c r="AR15" s="739"/>
      <c r="AS15" s="739"/>
      <c r="AT15" s="739"/>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74"/>
      <c r="DW15" s="775"/>
      <c r="DX15" s="775"/>
      <c r="DY15" s="775"/>
      <c r="DZ15" s="776"/>
      <c r="EA15" s="202"/>
    </row>
    <row r="16" spans="1:131" s="203" customFormat="1" ht="26.25" customHeight="1">
      <c r="A16" s="209">
        <v>10</v>
      </c>
      <c r="B16" s="729"/>
      <c r="C16" s="730"/>
      <c r="D16" s="730"/>
      <c r="E16" s="730"/>
      <c r="F16" s="730"/>
      <c r="G16" s="730"/>
      <c r="H16" s="730"/>
      <c r="I16" s="730"/>
      <c r="J16" s="730"/>
      <c r="K16" s="730"/>
      <c r="L16" s="730"/>
      <c r="M16" s="730"/>
      <c r="N16" s="730"/>
      <c r="O16" s="730"/>
      <c r="P16" s="731"/>
      <c r="Q16" s="732"/>
      <c r="R16" s="733"/>
      <c r="S16" s="733"/>
      <c r="T16" s="733"/>
      <c r="U16" s="733"/>
      <c r="V16" s="733"/>
      <c r="W16" s="733"/>
      <c r="X16" s="733"/>
      <c r="Y16" s="733"/>
      <c r="Z16" s="733"/>
      <c r="AA16" s="733"/>
      <c r="AB16" s="733"/>
      <c r="AC16" s="733"/>
      <c r="AD16" s="733"/>
      <c r="AE16" s="734"/>
      <c r="AF16" s="735"/>
      <c r="AG16" s="736"/>
      <c r="AH16" s="736"/>
      <c r="AI16" s="736"/>
      <c r="AJ16" s="737"/>
      <c r="AK16" s="738"/>
      <c r="AL16" s="739"/>
      <c r="AM16" s="739"/>
      <c r="AN16" s="739"/>
      <c r="AO16" s="739"/>
      <c r="AP16" s="739"/>
      <c r="AQ16" s="739"/>
      <c r="AR16" s="739"/>
      <c r="AS16" s="739"/>
      <c r="AT16" s="739"/>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74"/>
      <c r="DW16" s="775"/>
      <c r="DX16" s="775"/>
      <c r="DY16" s="775"/>
      <c r="DZ16" s="776"/>
      <c r="EA16" s="202"/>
    </row>
    <row r="17" spans="1:131" s="203" customFormat="1" ht="26.25" customHeight="1">
      <c r="A17" s="209">
        <v>11</v>
      </c>
      <c r="B17" s="729"/>
      <c r="C17" s="730"/>
      <c r="D17" s="730"/>
      <c r="E17" s="730"/>
      <c r="F17" s="730"/>
      <c r="G17" s="730"/>
      <c r="H17" s="730"/>
      <c r="I17" s="730"/>
      <c r="J17" s="730"/>
      <c r="K17" s="730"/>
      <c r="L17" s="730"/>
      <c r="M17" s="730"/>
      <c r="N17" s="730"/>
      <c r="O17" s="730"/>
      <c r="P17" s="731"/>
      <c r="Q17" s="732"/>
      <c r="R17" s="733"/>
      <c r="S17" s="733"/>
      <c r="T17" s="733"/>
      <c r="U17" s="733"/>
      <c r="V17" s="733"/>
      <c r="W17" s="733"/>
      <c r="X17" s="733"/>
      <c r="Y17" s="733"/>
      <c r="Z17" s="733"/>
      <c r="AA17" s="733"/>
      <c r="AB17" s="733"/>
      <c r="AC17" s="733"/>
      <c r="AD17" s="733"/>
      <c r="AE17" s="734"/>
      <c r="AF17" s="735"/>
      <c r="AG17" s="736"/>
      <c r="AH17" s="736"/>
      <c r="AI17" s="736"/>
      <c r="AJ17" s="737"/>
      <c r="AK17" s="738"/>
      <c r="AL17" s="739"/>
      <c r="AM17" s="739"/>
      <c r="AN17" s="739"/>
      <c r="AO17" s="739"/>
      <c r="AP17" s="739"/>
      <c r="AQ17" s="739"/>
      <c r="AR17" s="739"/>
      <c r="AS17" s="739"/>
      <c r="AT17" s="739"/>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74"/>
      <c r="DW17" s="775"/>
      <c r="DX17" s="775"/>
      <c r="DY17" s="775"/>
      <c r="DZ17" s="776"/>
      <c r="EA17" s="202"/>
    </row>
    <row r="18" spans="1:131" s="203" customFormat="1" ht="26.25" customHeight="1">
      <c r="A18" s="209">
        <v>12</v>
      </c>
      <c r="B18" s="729"/>
      <c r="C18" s="730"/>
      <c r="D18" s="730"/>
      <c r="E18" s="730"/>
      <c r="F18" s="730"/>
      <c r="G18" s="730"/>
      <c r="H18" s="730"/>
      <c r="I18" s="730"/>
      <c r="J18" s="730"/>
      <c r="K18" s="730"/>
      <c r="L18" s="730"/>
      <c r="M18" s="730"/>
      <c r="N18" s="730"/>
      <c r="O18" s="730"/>
      <c r="P18" s="731"/>
      <c r="Q18" s="732"/>
      <c r="R18" s="733"/>
      <c r="S18" s="733"/>
      <c r="T18" s="733"/>
      <c r="U18" s="733"/>
      <c r="V18" s="733"/>
      <c r="W18" s="733"/>
      <c r="X18" s="733"/>
      <c r="Y18" s="733"/>
      <c r="Z18" s="733"/>
      <c r="AA18" s="733"/>
      <c r="AB18" s="733"/>
      <c r="AC18" s="733"/>
      <c r="AD18" s="733"/>
      <c r="AE18" s="734"/>
      <c r="AF18" s="735"/>
      <c r="AG18" s="736"/>
      <c r="AH18" s="736"/>
      <c r="AI18" s="736"/>
      <c r="AJ18" s="737"/>
      <c r="AK18" s="738"/>
      <c r="AL18" s="739"/>
      <c r="AM18" s="739"/>
      <c r="AN18" s="739"/>
      <c r="AO18" s="739"/>
      <c r="AP18" s="739"/>
      <c r="AQ18" s="739"/>
      <c r="AR18" s="739"/>
      <c r="AS18" s="739"/>
      <c r="AT18" s="739"/>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74"/>
      <c r="DW18" s="775"/>
      <c r="DX18" s="775"/>
      <c r="DY18" s="775"/>
      <c r="DZ18" s="776"/>
      <c r="EA18" s="202"/>
    </row>
    <row r="19" spans="1:131" s="203" customFormat="1" ht="26.25" customHeight="1">
      <c r="A19" s="209">
        <v>13</v>
      </c>
      <c r="B19" s="729"/>
      <c r="C19" s="730"/>
      <c r="D19" s="730"/>
      <c r="E19" s="730"/>
      <c r="F19" s="730"/>
      <c r="G19" s="730"/>
      <c r="H19" s="730"/>
      <c r="I19" s="730"/>
      <c r="J19" s="730"/>
      <c r="K19" s="730"/>
      <c r="L19" s="730"/>
      <c r="M19" s="730"/>
      <c r="N19" s="730"/>
      <c r="O19" s="730"/>
      <c r="P19" s="731"/>
      <c r="Q19" s="732"/>
      <c r="R19" s="733"/>
      <c r="S19" s="733"/>
      <c r="T19" s="733"/>
      <c r="U19" s="733"/>
      <c r="V19" s="733"/>
      <c r="W19" s="733"/>
      <c r="X19" s="733"/>
      <c r="Y19" s="733"/>
      <c r="Z19" s="733"/>
      <c r="AA19" s="733"/>
      <c r="AB19" s="733"/>
      <c r="AC19" s="733"/>
      <c r="AD19" s="733"/>
      <c r="AE19" s="734"/>
      <c r="AF19" s="735"/>
      <c r="AG19" s="736"/>
      <c r="AH19" s="736"/>
      <c r="AI19" s="736"/>
      <c r="AJ19" s="737"/>
      <c r="AK19" s="738"/>
      <c r="AL19" s="739"/>
      <c r="AM19" s="739"/>
      <c r="AN19" s="739"/>
      <c r="AO19" s="739"/>
      <c r="AP19" s="739"/>
      <c r="AQ19" s="739"/>
      <c r="AR19" s="739"/>
      <c r="AS19" s="739"/>
      <c r="AT19" s="739"/>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74"/>
      <c r="DW19" s="775"/>
      <c r="DX19" s="775"/>
      <c r="DY19" s="775"/>
      <c r="DZ19" s="776"/>
      <c r="EA19" s="202"/>
    </row>
    <row r="20" spans="1:131" s="203" customFormat="1" ht="26.25" customHeight="1">
      <c r="A20" s="209">
        <v>14</v>
      </c>
      <c r="B20" s="729"/>
      <c r="C20" s="730"/>
      <c r="D20" s="730"/>
      <c r="E20" s="730"/>
      <c r="F20" s="730"/>
      <c r="G20" s="730"/>
      <c r="H20" s="730"/>
      <c r="I20" s="730"/>
      <c r="J20" s="730"/>
      <c r="K20" s="730"/>
      <c r="L20" s="730"/>
      <c r="M20" s="730"/>
      <c r="N20" s="730"/>
      <c r="O20" s="730"/>
      <c r="P20" s="731"/>
      <c r="Q20" s="732"/>
      <c r="R20" s="733"/>
      <c r="S20" s="733"/>
      <c r="T20" s="733"/>
      <c r="U20" s="733"/>
      <c r="V20" s="733"/>
      <c r="W20" s="733"/>
      <c r="X20" s="733"/>
      <c r="Y20" s="733"/>
      <c r="Z20" s="733"/>
      <c r="AA20" s="733"/>
      <c r="AB20" s="733"/>
      <c r="AC20" s="733"/>
      <c r="AD20" s="733"/>
      <c r="AE20" s="734"/>
      <c r="AF20" s="735"/>
      <c r="AG20" s="736"/>
      <c r="AH20" s="736"/>
      <c r="AI20" s="736"/>
      <c r="AJ20" s="737"/>
      <c r="AK20" s="738"/>
      <c r="AL20" s="739"/>
      <c r="AM20" s="739"/>
      <c r="AN20" s="739"/>
      <c r="AO20" s="739"/>
      <c r="AP20" s="739"/>
      <c r="AQ20" s="739"/>
      <c r="AR20" s="739"/>
      <c r="AS20" s="739"/>
      <c r="AT20" s="739"/>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74"/>
      <c r="DW20" s="775"/>
      <c r="DX20" s="775"/>
      <c r="DY20" s="775"/>
      <c r="DZ20" s="776"/>
      <c r="EA20" s="202"/>
    </row>
    <row r="21" spans="1:131" s="203" customFormat="1" ht="26.25" customHeight="1" thickBot="1">
      <c r="A21" s="209">
        <v>15</v>
      </c>
      <c r="B21" s="729"/>
      <c r="C21" s="730"/>
      <c r="D21" s="730"/>
      <c r="E21" s="730"/>
      <c r="F21" s="730"/>
      <c r="G21" s="730"/>
      <c r="H21" s="730"/>
      <c r="I21" s="730"/>
      <c r="J21" s="730"/>
      <c r="K21" s="730"/>
      <c r="L21" s="730"/>
      <c r="M21" s="730"/>
      <c r="N21" s="730"/>
      <c r="O21" s="730"/>
      <c r="P21" s="731"/>
      <c r="Q21" s="732"/>
      <c r="R21" s="733"/>
      <c r="S21" s="733"/>
      <c r="T21" s="733"/>
      <c r="U21" s="733"/>
      <c r="V21" s="733"/>
      <c r="W21" s="733"/>
      <c r="X21" s="733"/>
      <c r="Y21" s="733"/>
      <c r="Z21" s="733"/>
      <c r="AA21" s="733"/>
      <c r="AB21" s="733"/>
      <c r="AC21" s="733"/>
      <c r="AD21" s="733"/>
      <c r="AE21" s="734"/>
      <c r="AF21" s="735"/>
      <c r="AG21" s="736"/>
      <c r="AH21" s="736"/>
      <c r="AI21" s="736"/>
      <c r="AJ21" s="737"/>
      <c r="AK21" s="738"/>
      <c r="AL21" s="739"/>
      <c r="AM21" s="739"/>
      <c r="AN21" s="739"/>
      <c r="AO21" s="739"/>
      <c r="AP21" s="739"/>
      <c r="AQ21" s="739"/>
      <c r="AR21" s="739"/>
      <c r="AS21" s="739"/>
      <c r="AT21" s="739"/>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74"/>
      <c r="DW21" s="775"/>
      <c r="DX21" s="775"/>
      <c r="DY21" s="775"/>
      <c r="DZ21" s="776"/>
      <c r="EA21" s="202"/>
    </row>
    <row r="22" spans="1:131" s="203" customFormat="1" ht="26.25" customHeight="1">
      <c r="A22" s="209">
        <v>16</v>
      </c>
      <c r="B22" s="729"/>
      <c r="C22" s="730"/>
      <c r="D22" s="730"/>
      <c r="E22" s="730"/>
      <c r="F22" s="730"/>
      <c r="G22" s="730"/>
      <c r="H22" s="730"/>
      <c r="I22" s="730"/>
      <c r="J22" s="730"/>
      <c r="K22" s="730"/>
      <c r="L22" s="730"/>
      <c r="M22" s="730"/>
      <c r="N22" s="730"/>
      <c r="O22" s="730"/>
      <c r="P22" s="731"/>
      <c r="Q22" s="786"/>
      <c r="R22" s="787"/>
      <c r="S22" s="787"/>
      <c r="T22" s="787"/>
      <c r="U22" s="787"/>
      <c r="V22" s="787"/>
      <c r="W22" s="787"/>
      <c r="X22" s="787"/>
      <c r="Y22" s="787"/>
      <c r="Z22" s="787"/>
      <c r="AA22" s="787"/>
      <c r="AB22" s="787"/>
      <c r="AC22" s="787"/>
      <c r="AD22" s="787"/>
      <c r="AE22" s="788"/>
      <c r="AF22" s="735"/>
      <c r="AG22" s="736"/>
      <c r="AH22" s="736"/>
      <c r="AI22" s="736"/>
      <c r="AJ22" s="737"/>
      <c r="AK22" s="784"/>
      <c r="AL22" s="785"/>
      <c r="AM22" s="785"/>
      <c r="AN22" s="785"/>
      <c r="AO22" s="785"/>
      <c r="AP22" s="785"/>
      <c r="AQ22" s="785"/>
      <c r="AR22" s="785"/>
      <c r="AS22" s="785"/>
      <c r="AT22" s="785"/>
      <c r="AU22" s="791"/>
      <c r="AV22" s="791"/>
      <c r="AW22" s="791"/>
      <c r="AX22" s="791"/>
      <c r="AY22" s="792"/>
      <c r="AZ22" s="793" t="s">
        <v>458</v>
      </c>
      <c r="BA22" s="793"/>
      <c r="BB22" s="793"/>
      <c r="BC22" s="793"/>
      <c r="BD22" s="794"/>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74"/>
      <c r="DW22" s="775"/>
      <c r="DX22" s="775"/>
      <c r="DY22" s="775"/>
      <c r="DZ22" s="776"/>
      <c r="EA22" s="202"/>
    </row>
    <row r="23" spans="1:131" s="203" customFormat="1" ht="26.25" customHeight="1" thickBot="1">
      <c r="A23" s="212" t="s">
        <v>459</v>
      </c>
      <c r="B23" s="795" t="s">
        <v>460</v>
      </c>
      <c r="C23" s="796"/>
      <c r="D23" s="796"/>
      <c r="E23" s="796"/>
      <c r="F23" s="796"/>
      <c r="G23" s="796"/>
      <c r="H23" s="796"/>
      <c r="I23" s="796"/>
      <c r="J23" s="796"/>
      <c r="K23" s="796"/>
      <c r="L23" s="796"/>
      <c r="M23" s="796"/>
      <c r="N23" s="796"/>
      <c r="O23" s="796"/>
      <c r="P23" s="797"/>
      <c r="Q23" s="798">
        <v>16795</v>
      </c>
      <c r="R23" s="799"/>
      <c r="S23" s="799"/>
      <c r="T23" s="799"/>
      <c r="U23" s="799"/>
      <c r="V23" s="799">
        <v>16121</v>
      </c>
      <c r="W23" s="799"/>
      <c r="X23" s="799"/>
      <c r="Y23" s="799"/>
      <c r="Z23" s="799"/>
      <c r="AA23" s="799">
        <v>673</v>
      </c>
      <c r="AB23" s="799"/>
      <c r="AC23" s="799"/>
      <c r="AD23" s="799"/>
      <c r="AE23" s="800"/>
      <c r="AF23" s="801">
        <v>472</v>
      </c>
      <c r="AG23" s="799"/>
      <c r="AH23" s="799"/>
      <c r="AI23" s="799"/>
      <c r="AJ23" s="802"/>
      <c r="AK23" s="803"/>
      <c r="AL23" s="804"/>
      <c r="AM23" s="804"/>
      <c r="AN23" s="804"/>
      <c r="AO23" s="804"/>
      <c r="AP23" s="799">
        <v>14157</v>
      </c>
      <c r="AQ23" s="799"/>
      <c r="AR23" s="799"/>
      <c r="AS23" s="799"/>
      <c r="AT23" s="799"/>
      <c r="AU23" s="789"/>
      <c r="AV23" s="789"/>
      <c r="AW23" s="789"/>
      <c r="AX23" s="789"/>
      <c r="AY23" s="790"/>
      <c r="AZ23" s="811" t="s">
        <v>461</v>
      </c>
      <c r="BA23" s="812"/>
      <c r="BB23" s="812"/>
      <c r="BC23" s="812"/>
      <c r="BD23" s="813"/>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74"/>
      <c r="DW23" s="775"/>
      <c r="DX23" s="775"/>
      <c r="DY23" s="775"/>
      <c r="DZ23" s="776"/>
      <c r="EA23" s="202"/>
    </row>
    <row r="24" spans="1:131" s="203" customFormat="1" ht="26.25" customHeight="1">
      <c r="A24" s="814" t="s">
        <v>462</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74"/>
      <c r="DW24" s="775"/>
      <c r="DX24" s="775"/>
      <c r="DY24" s="775"/>
      <c r="DZ24" s="776"/>
      <c r="EA24" s="202"/>
    </row>
    <row r="25" spans="1:131" s="195" customFormat="1" ht="26.25" customHeight="1" thickBot="1">
      <c r="A25" s="743" t="s">
        <v>463</v>
      </c>
      <c r="B25" s="743"/>
      <c r="C25" s="743"/>
      <c r="D25" s="743"/>
      <c r="E25" s="743"/>
      <c r="F25" s="743"/>
      <c r="G25" s="743"/>
      <c r="H25" s="743"/>
      <c r="I25" s="743"/>
      <c r="J25" s="743"/>
      <c r="K25" s="743"/>
      <c r="L25" s="743"/>
      <c r="M25" s="743"/>
      <c r="N25" s="743"/>
      <c r="O25" s="743"/>
      <c r="P25" s="743"/>
      <c r="Q25" s="743"/>
      <c r="R25" s="743"/>
      <c r="S25" s="743"/>
      <c r="T25" s="743"/>
      <c r="U25" s="743"/>
      <c r="V25" s="743"/>
      <c r="W25" s="743"/>
      <c r="X25" s="743"/>
      <c r="Y25" s="743"/>
      <c r="Z25" s="743"/>
      <c r="AA25" s="743"/>
      <c r="AB25" s="743"/>
      <c r="AC25" s="743"/>
      <c r="AD25" s="743"/>
      <c r="AE25" s="743"/>
      <c r="AF25" s="743"/>
      <c r="AG25" s="743"/>
      <c r="AH25" s="743"/>
      <c r="AI25" s="743"/>
      <c r="AJ25" s="743"/>
      <c r="AK25" s="743"/>
      <c r="AL25" s="743"/>
      <c r="AM25" s="743"/>
      <c r="AN25" s="743"/>
      <c r="AO25" s="743"/>
      <c r="AP25" s="743"/>
      <c r="AQ25" s="743"/>
      <c r="AR25" s="743"/>
      <c r="AS25" s="743"/>
      <c r="AT25" s="743"/>
      <c r="AU25" s="743"/>
      <c r="AV25" s="743"/>
      <c r="AW25" s="743"/>
      <c r="AX25" s="743"/>
      <c r="AY25" s="743"/>
      <c r="AZ25" s="743"/>
      <c r="BA25" s="743"/>
      <c r="BB25" s="743"/>
      <c r="BC25" s="743"/>
      <c r="BD25" s="743"/>
      <c r="BE25" s="743"/>
      <c r="BF25" s="743"/>
      <c r="BG25" s="743"/>
      <c r="BH25" s="743"/>
      <c r="BI25" s="743"/>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74"/>
      <c r="DW25" s="775"/>
      <c r="DX25" s="775"/>
      <c r="DY25" s="775"/>
      <c r="DZ25" s="776"/>
      <c r="EA25" s="194"/>
    </row>
    <row r="26" spans="1:131" s="195" customFormat="1" ht="26.25" customHeight="1">
      <c r="A26" s="744" t="s">
        <v>436</v>
      </c>
      <c r="B26" s="745"/>
      <c r="C26" s="745"/>
      <c r="D26" s="745"/>
      <c r="E26" s="745"/>
      <c r="F26" s="745"/>
      <c r="G26" s="745"/>
      <c r="H26" s="745"/>
      <c r="I26" s="745"/>
      <c r="J26" s="745"/>
      <c r="K26" s="745"/>
      <c r="L26" s="745"/>
      <c r="M26" s="745"/>
      <c r="N26" s="745"/>
      <c r="O26" s="745"/>
      <c r="P26" s="746"/>
      <c r="Q26" s="714" t="s">
        <v>464</v>
      </c>
      <c r="R26" s="715"/>
      <c r="S26" s="715"/>
      <c r="T26" s="715"/>
      <c r="U26" s="750"/>
      <c r="V26" s="714" t="s">
        <v>465</v>
      </c>
      <c r="W26" s="715"/>
      <c r="X26" s="715"/>
      <c r="Y26" s="715"/>
      <c r="Z26" s="750"/>
      <c r="AA26" s="714" t="s">
        <v>466</v>
      </c>
      <c r="AB26" s="715"/>
      <c r="AC26" s="715"/>
      <c r="AD26" s="715"/>
      <c r="AE26" s="715"/>
      <c r="AF26" s="805" t="s">
        <v>467</v>
      </c>
      <c r="AG26" s="806"/>
      <c r="AH26" s="806"/>
      <c r="AI26" s="806"/>
      <c r="AJ26" s="807"/>
      <c r="AK26" s="715" t="s">
        <v>468</v>
      </c>
      <c r="AL26" s="715"/>
      <c r="AM26" s="715"/>
      <c r="AN26" s="715"/>
      <c r="AO26" s="750"/>
      <c r="AP26" s="714" t="s">
        <v>469</v>
      </c>
      <c r="AQ26" s="715"/>
      <c r="AR26" s="715"/>
      <c r="AS26" s="715"/>
      <c r="AT26" s="750"/>
      <c r="AU26" s="714" t="s">
        <v>470</v>
      </c>
      <c r="AV26" s="715"/>
      <c r="AW26" s="715"/>
      <c r="AX26" s="715"/>
      <c r="AY26" s="750"/>
      <c r="AZ26" s="714" t="s">
        <v>471</v>
      </c>
      <c r="BA26" s="715"/>
      <c r="BB26" s="715"/>
      <c r="BC26" s="715"/>
      <c r="BD26" s="750"/>
      <c r="BE26" s="714" t="s">
        <v>443</v>
      </c>
      <c r="BF26" s="715"/>
      <c r="BG26" s="715"/>
      <c r="BH26" s="715"/>
      <c r="BI26" s="716"/>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74"/>
      <c r="DW26" s="775"/>
      <c r="DX26" s="775"/>
      <c r="DY26" s="775"/>
      <c r="DZ26" s="776"/>
      <c r="EA26" s="194"/>
    </row>
    <row r="27" spans="1:131" s="195" customFormat="1" ht="26.25" customHeight="1" thickBot="1">
      <c r="A27" s="747"/>
      <c r="B27" s="748"/>
      <c r="C27" s="748"/>
      <c r="D27" s="748"/>
      <c r="E27" s="748"/>
      <c r="F27" s="748"/>
      <c r="G27" s="748"/>
      <c r="H27" s="748"/>
      <c r="I27" s="748"/>
      <c r="J27" s="748"/>
      <c r="K27" s="748"/>
      <c r="L27" s="748"/>
      <c r="M27" s="748"/>
      <c r="N27" s="748"/>
      <c r="O27" s="748"/>
      <c r="P27" s="749"/>
      <c r="Q27" s="717"/>
      <c r="R27" s="718"/>
      <c r="S27" s="718"/>
      <c r="T27" s="718"/>
      <c r="U27" s="751"/>
      <c r="V27" s="717"/>
      <c r="W27" s="718"/>
      <c r="X27" s="718"/>
      <c r="Y27" s="718"/>
      <c r="Z27" s="751"/>
      <c r="AA27" s="717"/>
      <c r="AB27" s="718"/>
      <c r="AC27" s="718"/>
      <c r="AD27" s="718"/>
      <c r="AE27" s="718"/>
      <c r="AF27" s="808"/>
      <c r="AG27" s="809"/>
      <c r="AH27" s="809"/>
      <c r="AI27" s="809"/>
      <c r="AJ27" s="810"/>
      <c r="AK27" s="718"/>
      <c r="AL27" s="718"/>
      <c r="AM27" s="718"/>
      <c r="AN27" s="718"/>
      <c r="AO27" s="751"/>
      <c r="AP27" s="717"/>
      <c r="AQ27" s="718"/>
      <c r="AR27" s="718"/>
      <c r="AS27" s="718"/>
      <c r="AT27" s="751"/>
      <c r="AU27" s="717"/>
      <c r="AV27" s="718"/>
      <c r="AW27" s="718"/>
      <c r="AX27" s="718"/>
      <c r="AY27" s="751"/>
      <c r="AZ27" s="717"/>
      <c r="BA27" s="718"/>
      <c r="BB27" s="718"/>
      <c r="BC27" s="718"/>
      <c r="BD27" s="751"/>
      <c r="BE27" s="717"/>
      <c r="BF27" s="718"/>
      <c r="BG27" s="718"/>
      <c r="BH27" s="718"/>
      <c r="BI27" s="719"/>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74"/>
      <c r="DW27" s="775"/>
      <c r="DX27" s="775"/>
      <c r="DY27" s="775"/>
      <c r="DZ27" s="776"/>
      <c r="EA27" s="194"/>
    </row>
    <row r="28" spans="1:131" s="195" customFormat="1" ht="26.25" customHeight="1" thickTop="1">
      <c r="A28" s="214">
        <v>1</v>
      </c>
      <c r="B28" s="765" t="s">
        <v>472</v>
      </c>
      <c r="C28" s="766"/>
      <c r="D28" s="766"/>
      <c r="E28" s="766"/>
      <c r="F28" s="766"/>
      <c r="G28" s="766"/>
      <c r="H28" s="766"/>
      <c r="I28" s="766"/>
      <c r="J28" s="766"/>
      <c r="K28" s="766"/>
      <c r="L28" s="766"/>
      <c r="M28" s="766"/>
      <c r="N28" s="766"/>
      <c r="O28" s="766"/>
      <c r="P28" s="767"/>
      <c r="Q28" s="823">
        <v>4601</v>
      </c>
      <c r="R28" s="824"/>
      <c r="S28" s="824"/>
      <c r="T28" s="824"/>
      <c r="U28" s="824"/>
      <c r="V28" s="824">
        <v>4576</v>
      </c>
      <c r="W28" s="824"/>
      <c r="X28" s="824"/>
      <c r="Y28" s="824"/>
      <c r="Z28" s="824"/>
      <c r="AA28" s="824">
        <v>25</v>
      </c>
      <c r="AB28" s="824"/>
      <c r="AC28" s="824"/>
      <c r="AD28" s="824"/>
      <c r="AE28" s="825"/>
      <c r="AF28" s="827">
        <v>25</v>
      </c>
      <c r="AG28" s="824"/>
      <c r="AH28" s="824"/>
      <c r="AI28" s="824"/>
      <c r="AJ28" s="828"/>
      <c r="AK28" s="826">
        <v>255</v>
      </c>
      <c r="AL28" s="818"/>
      <c r="AM28" s="818"/>
      <c r="AN28" s="818"/>
      <c r="AO28" s="818"/>
      <c r="AP28" s="818">
        <v>0</v>
      </c>
      <c r="AQ28" s="818"/>
      <c r="AR28" s="818"/>
      <c r="AS28" s="818"/>
      <c r="AT28" s="818"/>
      <c r="AU28" s="818">
        <v>0</v>
      </c>
      <c r="AV28" s="818"/>
      <c r="AW28" s="818"/>
      <c r="AX28" s="818"/>
      <c r="AY28" s="818"/>
      <c r="AZ28" s="819" t="s">
        <v>582</v>
      </c>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74"/>
      <c r="DW28" s="775"/>
      <c r="DX28" s="775"/>
      <c r="DY28" s="775"/>
      <c r="DZ28" s="776"/>
      <c r="EA28" s="194"/>
    </row>
    <row r="29" spans="1:131" s="195" customFormat="1" ht="26.25" customHeight="1">
      <c r="A29" s="214">
        <v>2</v>
      </c>
      <c r="B29" s="729" t="s">
        <v>473</v>
      </c>
      <c r="C29" s="730"/>
      <c r="D29" s="730"/>
      <c r="E29" s="730"/>
      <c r="F29" s="730"/>
      <c r="G29" s="730"/>
      <c r="H29" s="730"/>
      <c r="I29" s="730"/>
      <c r="J29" s="730"/>
      <c r="K29" s="730"/>
      <c r="L29" s="730"/>
      <c r="M29" s="730"/>
      <c r="N29" s="730"/>
      <c r="O29" s="730"/>
      <c r="P29" s="731"/>
      <c r="Q29" s="732">
        <v>380</v>
      </c>
      <c r="R29" s="733"/>
      <c r="S29" s="733"/>
      <c r="T29" s="733"/>
      <c r="U29" s="733"/>
      <c r="V29" s="733">
        <v>375</v>
      </c>
      <c r="W29" s="733"/>
      <c r="X29" s="733"/>
      <c r="Y29" s="733"/>
      <c r="Z29" s="733"/>
      <c r="AA29" s="733">
        <v>5</v>
      </c>
      <c r="AB29" s="733"/>
      <c r="AC29" s="733"/>
      <c r="AD29" s="733"/>
      <c r="AE29" s="734"/>
      <c r="AF29" s="735">
        <v>5</v>
      </c>
      <c r="AG29" s="736"/>
      <c r="AH29" s="736"/>
      <c r="AI29" s="736"/>
      <c r="AJ29" s="737"/>
      <c r="AK29" s="829">
        <v>110</v>
      </c>
      <c r="AL29" s="822"/>
      <c r="AM29" s="822"/>
      <c r="AN29" s="822"/>
      <c r="AO29" s="822"/>
      <c r="AP29" s="822">
        <v>0</v>
      </c>
      <c r="AQ29" s="822"/>
      <c r="AR29" s="822"/>
      <c r="AS29" s="822"/>
      <c r="AT29" s="822"/>
      <c r="AU29" s="822">
        <v>0</v>
      </c>
      <c r="AV29" s="822"/>
      <c r="AW29" s="822"/>
      <c r="AX29" s="822"/>
      <c r="AY29" s="822"/>
      <c r="AZ29" s="815" t="s">
        <v>582</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74"/>
      <c r="DW29" s="775"/>
      <c r="DX29" s="775"/>
      <c r="DY29" s="775"/>
      <c r="DZ29" s="776"/>
      <c r="EA29" s="194"/>
    </row>
    <row r="30" spans="1:131" s="195" customFormat="1" ht="26.25" customHeight="1">
      <c r="A30" s="214">
        <v>3</v>
      </c>
      <c r="B30" s="729" t="s">
        <v>474</v>
      </c>
      <c r="C30" s="730"/>
      <c r="D30" s="730"/>
      <c r="E30" s="730"/>
      <c r="F30" s="730"/>
      <c r="G30" s="730"/>
      <c r="H30" s="730"/>
      <c r="I30" s="730"/>
      <c r="J30" s="730"/>
      <c r="K30" s="730"/>
      <c r="L30" s="730"/>
      <c r="M30" s="730"/>
      <c r="N30" s="730"/>
      <c r="O30" s="730"/>
      <c r="P30" s="731"/>
      <c r="Q30" s="732">
        <v>3461</v>
      </c>
      <c r="R30" s="733"/>
      <c r="S30" s="733"/>
      <c r="T30" s="733"/>
      <c r="U30" s="733"/>
      <c r="V30" s="733">
        <v>3328</v>
      </c>
      <c r="W30" s="733"/>
      <c r="X30" s="733"/>
      <c r="Y30" s="733"/>
      <c r="Z30" s="733"/>
      <c r="AA30" s="733">
        <v>133</v>
      </c>
      <c r="AB30" s="733"/>
      <c r="AC30" s="733"/>
      <c r="AD30" s="733"/>
      <c r="AE30" s="734"/>
      <c r="AF30" s="735">
        <v>133</v>
      </c>
      <c r="AG30" s="736"/>
      <c r="AH30" s="736"/>
      <c r="AI30" s="736"/>
      <c r="AJ30" s="737"/>
      <c r="AK30" s="829">
        <v>479</v>
      </c>
      <c r="AL30" s="822"/>
      <c r="AM30" s="822"/>
      <c r="AN30" s="822"/>
      <c r="AO30" s="822"/>
      <c r="AP30" s="822">
        <v>0</v>
      </c>
      <c r="AQ30" s="822"/>
      <c r="AR30" s="822"/>
      <c r="AS30" s="822"/>
      <c r="AT30" s="822"/>
      <c r="AU30" s="822">
        <v>0</v>
      </c>
      <c r="AV30" s="822"/>
      <c r="AW30" s="822"/>
      <c r="AX30" s="822"/>
      <c r="AY30" s="822"/>
      <c r="AZ30" s="815" t="s">
        <v>456</v>
      </c>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74"/>
      <c r="DW30" s="775"/>
      <c r="DX30" s="775"/>
      <c r="DY30" s="775"/>
      <c r="DZ30" s="776"/>
      <c r="EA30" s="194"/>
    </row>
    <row r="31" spans="1:131" s="195" customFormat="1" ht="26.25" customHeight="1">
      <c r="A31" s="214">
        <v>4</v>
      </c>
      <c r="B31" s="729" t="s">
        <v>475</v>
      </c>
      <c r="C31" s="730"/>
      <c r="D31" s="730"/>
      <c r="E31" s="730"/>
      <c r="F31" s="730"/>
      <c r="G31" s="730"/>
      <c r="H31" s="730"/>
      <c r="I31" s="730"/>
      <c r="J31" s="730"/>
      <c r="K31" s="730"/>
      <c r="L31" s="730"/>
      <c r="M31" s="730"/>
      <c r="N31" s="730"/>
      <c r="O31" s="730"/>
      <c r="P31" s="731"/>
      <c r="Q31" s="732">
        <v>877</v>
      </c>
      <c r="R31" s="733"/>
      <c r="S31" s="733"/>
      <c r="T31" s="733"/>
      <c r="U31" s="733"/>
      <c r="V31" s="733">
        <v>742</v>
      </c>
      <c r="W31" s="733"/>
      <c r="X31" s="733"/>
      <c r="Y31" s="733"/>
      <c r="Z31" s="733"/>
      <c r="AA31" s="733">
        <v>135</v>
      </c>
      <c r="AB31" s="733"/>
      <c r="AC31" s="733"/>
      <c r="AD31" s="733"/>
      <c r="AE31" s="734"/>
      <c r="AF31" s="735">
        <v>1601</v>
      </c>
      <c r="AG31" s="736"/>
      <c r="AH31" s="736"/>
      <c r="AI31" s="736"/>
      <c r="AJ31" s="737"/>
      <c r="AK31" s="829">
        <v>14</v>
      </c>
      <c r="AL31" s="822"/>
      <c r="AM31" s="822"/>
      <c r="AN31" s="822"/>
      <c r="AO31" s="822"/>
      <c r="AP31" s="822">
        <v>2534</v>
      </c>
      <c r="AQ31" s="822"/>
      <c r="AR31" s="822"/>
      <c r="AS31" s="822"/>
      <c r="AT31" s="822"/>
      <c r="AU31" s="822">
        <v>0</v>
      </c>
      <c r="AV31" s="822"/>
      <c r="AW31" s="822"/>
      <c r="AX31" s="822"/>
      <c r="AY31" s="822"/>
      <c r="AZ31" s="815" t="s">
        <v>582</v>
      </c>
      <c r="BA31" s="815"/>
      <c r="BB31" s="815"/>
      <c r="BC31" s="815"/>
      <c r="BD31" s="815"/>
      <c r="BE31" s="816" t="s">
        <v>476</v>
      </c>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74"/>
      <c r="DW31" s="775"/>
      <c r="DX31" s="775"/>
      <c r="DY31" s="775"/>
      <c r="DZ31" s="776"/>
      <c r="EA31" s="194"/>
    </row>
    <row r="32" spans="1:131" s="195" customFormat="1" ht="26.25" customHeight="1">
      <c r="A32" s="214">
        <v>5</v>
      </c>
      <c r="B32" s="729" t="s">
        <v>477</v>
      </c>
      <c r="C32" s="730"/>
      <c r="D32" s="730"/>
      <c r="E32" s="730"/>
      <c r="F32" s="730"/>
      <c r="G32" s="730"/>
      <c r="H32" s="730"/>
      <c r="I32" s="730"/>
      <c r="J32" s="730"/>
      <c r="K32" s="730"/>
      <c r="L32" s="730"/>
      <c r="M32" s="730"/>
      <c r="N32" s="730"/>
      <c r="O32" s="730"/>
      <c r="P32" s="731"/>
      <c r="Q32" s="732">
        <v>1082</v>
      </c>
      <c r="R32" s="733"/>
      <c r="S32" s="733"/>
      <c r="T32" s="733"/>
      <c r="U32" s="733"/>
      <c r="V32" s="733">
        <v>1058</v>
      </c>
      <c r="W32" s="733"/>
      <c r="X32" s="733"/>
      <c r="Y32" s="733"/>
      <c r="Z32" s="733"/>
      <c r="AA32" s="733">
        <v>24</v>
      </c>
      <c r="AB32" s="733"/>
      <c r="AC32" s="733"/>
      <c r="AD32" s="733"/>
      <c r="AE32" s="734"/>
      <c r="AF32" s="735">
        <v>452</v>
      </c>
      <c r="AG32" s="736"/>
      <c r="AH32" s="736"/>
      <c r="AI32" s="736"/>
      <c r="AJ32" s="737"/>
      <c r="AK32" s="829">
        <v>851</v>
      </c>
      <c r="AL32" s="822"/>
      <c r="AM32" s="822"/>
      <c r="AN32" s="822"/>
      <c r="AO32" s="822"/>
      <c r="AP32" s="822">
        <v>12338</v>
      </c>
      <c r="AQ32" s="822"/>
      <c r="AR32" s="822"/>
      <c r="AS32" s="822"/>
      <c r="AT32" s="822"/>
      <c r="AU32" s="822">
        <v>8158</v>
      </c>
      <c r="AV32" s="822"/>
      <c r="AW32" s="822"/>
      <c r="AX32" s="822"/>
      <c r="AY32" s="822"/>
      <c r="AZ32" s="815" t="s">
        <v>582</v>
      </c>
      <c r="BA32" s="815"/>
      <c r="BB32" s="815"/>
      <c r="BC32" s="815"/>
      <c r="BD32" s="815"/>
      <c r="BE32" s="816" t="s">
        <v>476</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74"/>
      <c r="DW32" s="775"/>
      <c r="DX32" s="775"/>
      <c r="DY32" s="775"/>
      <c r="DZ32" s="776"/>
      <c r="EA32" s="194"/>
    </row>
    <row r="33" spans="1:131" s="195" customFormat="1" ht="26.25" customHeight="1">
      <c r="A33" s="214">
        <v>6</v>
      </c>
      <c r="B33" s="729" t="s">
        <v>478</v>
      </c>
      <c r="C33" s="730"/>
      <c r="D33" s="730"/>
      <c r="E33" s="730"/>
      <c r="F33" s="730"/>
      <c r="G33" s="730"/>
      <c r="H33" s="730"/>
      <c r="I33" s="730"/>
      <c r="J33" s="730"/>
      <c r="K33" s="730"/>
      <c r="L33" s="730"/>
      <c r="M33" s="730"/>
      <c r="N33" s="730"/>
      <c r="O33" s="730"/>
      <c r="P33" s="731"/>
      <c r="Q33" s="732">
        <v>194</v>
      </c>
      <c r="R33" s="733"/>
      <c r="S33" s="733"/>
      <c r="T33" s="733"/>
      <c r="U33" s="733"/>
      <c r="V33" s="733">
        <v>157</v>
      </c>
      <c r="W33" s="733"/>
      <c r="X33" s="733"/>
      <c r="Y33" s="733"/>
      <c r="Z33" s="733"/>
      <c r="AA33" s="733">
        <v>5</v>
      </c>
      <c r="AB33" s="733"/>
      <c r="AC33" s="733"/>
      <c r="AD33" s="733"/>
      <c r="AE33" s="734"/>
      <c r="AF33" s="735">
        <v>5</v>
      </c>
      <c r="AG33" s="736"/>
      <c r="AH33" s="736"/>
      <c r="AI33" s="736"/>
      <c r="AJ33" s="737"/>
      <c r="AK33" s="829">
        <v>156</v>
      </c>
      <c r="AL33" s="822"/>
      <c r="AM33" s="822"/>
      <c r="AN33" s="822"/>
      <c r="AO33" s="822"/>
      <c r="AP33" s="822">
        <v>1900</v>
      </c>
      <c r="AQ33" s="822"/>
      <c r="AR33" s="822"/>
      <c r="AS33" s="822"/>
      <c r="AT33" s="822"/>
      <c r="AU33" s="822">
        <v>1220</v>
      </c>
      <c r="AV33" s="822"/>
      <c r="AW33" s="822"/>
      <c r="AX33" s="822"/>
      <c r="AY33" s="822"/>
      <c r="AZ33" s="815" t="s">
        <v>582</v>
      </c>
      <c r="BA33" s="815"/>
      <c r="BB33" s="815"/>
      <c r="BC33" s="815"/>
      <c r="BD33" s="815"/>
      <c r="BE33" s="816" t="s">
        <v>479</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74"/>
      <c r="DW33" s="775"/>
      <c r="DX33" s="775"/>
      <c r="DY33" s="775"/>
      <c r="DZ33" s="776"/>
      <c r="EA33" s="194"/>
    </row>
    <row r="34" spans="1:131" s="195" customFormat="1" ht="26.25" customHeight="1">
      <c r="A34" s="214">
        <v>7</v>
      </c>
      <c r="B34" s="729" t="s">
        <v>480</v>
      </c>
      <c r="C34" s="730"/>
      <c r="D34" s="730"/>
      <c r="E34" s="730"/>
      <c r="F34" s="730"/>
      <c r="G34" s="730"/>
      <c r="H34" s="730"/>
      <c r="I34" s="730"/>
      <c r="J34" s="730"/>
      <c r="K34" s="730"/>
      <c r="L34" s="730"/>
      <c r="M34" s="730"/>
      <c r="N34" s="730"/>
      <c r="O34" s="730"/>
      <c r="P34" s="731"/>
      <c r="Q34" s="732">
        <v>122</v>
      </c>
      <c r="R34" s="733"/>
      <c r="S34" s="733"/>
      <c r="T34" s="733"/>
      <c r="U34" s="733"/>
      <c r="V34" s="733">
        <v>117</v>
      </c>
      <c r="W34" s="733"/>
      <c r="X34" s="733"/>
      <c r="Y34" s="733"/>
      <c r="Z34" s="733"/>
      <c r="AA34" s="733">
        <v>5</v>
      </c>
      <c r="AB34" s="733"/>
      <c r="AC34" s="733"/>
      <c r="AD34" s="733"/>
      <c r="AE34" s="734"/>
      <c r="AF34" s="735">
        <v>5</v>
      </c>
      <c r="AG34" s="736"/>
      <c r="AH34" s="736"/>
      <c r="AI34" s="736"/>
      <c r="AJ34" s="737"/>
      <c r="AK34" s="829">
        <v>0</v>
      </c>
      <c r="AL34" s="822"/>
      <c r="AM34" s="822"/>
      <c r="AN34" s="822"/>
      <c r="AO34" s="822"/>
      <c r="AP34" s="822">
        <v>0</v>
      </c>
      <c r="AQ34" s="822"/>
      <c r="AR34" s="822"/>
      <c r="AS34" s="822"/>
      <c r="AT34" s="822"/>
      <c r="AU34" s="822">
        <v>0</v>
      </c>
      <c r="AV34" s="822"/>
      <c r="AW34" s="822"/>
      <c r="AX34" s="822"/>
      <c r="AY34" s="822"/>
      <c r="AZ34" s="815" t="s">
        <v>582</v>
      </c>
      <c r="BA34" s="815"/>
      <c r="BB34" s="815"/>
      <c r="BC34" s="815"/>
      <c r="BD34" s="815"/>
      <c r="BE34" s="816" t="s">
        <v>479</v>
      </c>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74"/>
      <c r="DW34" s="775"/>
      <c r="DX34" s="775"/>
      <c r="DY34" s="775"/>
      <c r="DZ34" s="776"/>
      <c r="EA34" s="194"/>
    </row>
    <row r="35" spans="1:131" s="195" customFormat="1" ht="26.25" customHeight="1">
      <c r="A35" s="214">
        <v>8</v>
      </c>
      <c r="B35" s="729"/>
      <c r="C35" s="730"/>
      <c r="D35" s="730"/>
      <c r="E35" s="730"/>
      <c r="F35" s="730"/>
      <c r="G35" s="730"/>
      <c r="H35" s="730"/>
      <c r="I35" s="730"/>
      <c r="J35" s="730"/>
      <c r="K35" s="730"/>
      <c r="L35" s="730"/>
      <c r="M35" s="730"/>
      <c r="N35" s="730"/>
      <c r="O35" s="730"/>
      <c r="P35" s="731"/>
      <c r="Q35" s="732"/>
      <c r="R35" s="733"/>
      <c r="S35" s="733"/>
      <c r="T35" s="733"/>
      <c r="U35" s="733"/>
      <c r="V35" s="733"/>
      <c r="W35" s="733"/>
      <c r="X35" s="733"/>
      <c r="Y35" s="733"/>
      <c r="Z35" s="733"/>
      <c r="AA35" s="733"/>
      <c r="AB35" s="733"/>
      <c r="AC35" s="733"/>
      <c r="AD35" s="733"/>
      <c r="AE35" s="734"/>
      <c r="AF35" s="735"/>
      <c r="AG35" s="736"/>
      <c r="AH35" s="736"/>
      <c r="AI35" s="736"/>
      <c r="AJ35" s="737"/>
      <c r="AK35" s="829"/>
      <c r="AL35" s="822"/>
      <c r="AM35" s="822"/>
      <c r="AN35" s="822"/>
      <c r="AO35" s="822"/>
      <c r="AP35" s="822"/>
      <c r="AQ35" s="822"/>
      <c r="AR35" s="822"/>
      <c r="AS35" s="822"/>
      <c r="AT35" s="822"/>
      <c r="AU35" s="822"/>
      <c r="AV35" s="822"/>
      <c r="AW35" s="822"/>
      <c r="AX35" s="822"/>
      <c r="AY35" s="822"/>
      <c r="AZ35" s="815"/>
      <c r="BA35" s="815"/>
      <c r="BB35" s="815"/>
      <c r="BC35" s="815"/>
      <c r="BD35" s="815"/>
      <c r="BE35" s="816"/>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74"/>
      <c r="DW35" s="775"/>
      <c r="DX35" s="775"/>
      <c r="DY35" s="775"/>
      <c r="DZ35" s="776"/>
      <c r="EA35" s="194"/>
    </row>
    <row r="36" spans="1:131" s="195" customFormat="1" ht="26.25" customHeight="1">
      <c r="A36" s="214">
        <v>9</v>
      </c>
      <c r="B36" s="729"/>
      <c r="C36" s="730"/>
      <c r="D36" s="730"/>
      <c r="E36" s="730"/>
      <c r="F36" s="730"/>
      <c r="G36" s="730"/>
      <c r="H36" s="730"/>
      <c r="I36" s="730"/>
      <c r="J36" s="730"/>
      <c r="K36" s="730"/>
      <c r="L36" s="730"/>
      <c r="M36" s="730"/>
      <c r="N36" s="730"/>
      <c r="O36" s="730"/>
      <c r="P36" s="731"/>
      <c r="Q36" s="732"/>
      <c r="R36" s="733"/>
      <c r="S36" s="733"/>
      <c r="T36" s="733"/>
      <c r="U36" s="733"/>
      <c r="V36" s="733"/>
      <c r="W36" s="733"/>
      <c r="X36" s="733"/>
      <c r="Y36" s="733"/>
      <c r="Z36" s="733"/>
      <c r="AA36" s="733"/>
      <c r="AB36" s="733"/>
      <c r="AC36" s="733"/>
      <c r="AD36" s="733"/>
      <c r="AE36" s="734"/>
      <c r="AF36" s="735"/>
      <c r="AG36" s="736"/>
      <c r="AH36" s="736"/>
      <c r="AI36" s="736"/>
      <c r="AJ36" s="737"/>
      <c r="AK36" s="829"/>
      <c r="AL36" s="822"/>
      <c r="AM36" s="822"/>
      <c r="AN36" s="822"/>
      <c r="AO36" s="822"/>
      <c r="AP36" s="822"/>
      <c r="AQ36" s="822"/>
      <c r="AR36" s="822"/>
      <c r="AS36" s="822"/>
      <c r="AT36" s="822"/>
      <c r="AU36" s="822"/>
      <c r="AV36" s="822"/>
      <c r="AW36" s="822"/>
      <c r="AX36" s="822"/>
      <c r="AY36" s="822"/>
      <c r="AZ36" s="815"/>
      <c r="BA36" s="815"/>
      <c r="BB36" s="815"/>
      <c r="BC36" s="815"/>
      <c r="BD36" s="815"/>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74"/>
      <c r="DW36" s="775"/>
      <c r="DX36" s="775"/>
      <c r="DY36" s="775"/>
      <c r="DZ36" s="776"/>
      <c r="EA36" s="194"/>
    </row>
    <row r="37" spans="1:131" s="195" customFormat="1" ht="26.25" customHeight="1">
      <c r="A37" s="214">
        <v>10</v>
      </c>
      <c r="B37" s="729"/>
      <c r="C37" s="730"/>
      <c r="D37" s="730"/>
      <c r="E37" s="730"/>
      <c r="F37" s="730"/>
      <c r="G37" s="730"/>
      <c r="H37" s="730"/>
      <c r="I37" s="730"/>
      <c r="J37" s="730"/>
      <c r="K37" s="730"/>
      <c r="L37" s="730"/>
      <c r="M37" s="730"/>
      <c r="N37" s="730"/>
      <c r="O37" s="730"/>
      <c r="P37" s="731"/>
      <c r="Q37" s="732"/>
      <c r="R37" s="733"/>
      <c r="S37" s="733"/>
      <c r="T37" s="733"/>
      <c r="U37" s="733"/>
      <c r="V37" s="733"/>
      <c r="W37" s="733"/>
      <c r="X37" s="733"/>
      <c r="Y37" s="733"/>
      <c r="Z37" s="733"/>
      <c r="AA37" s="733"/>
      <c r="AB37" s="733"/>
      <c r="AC37" s="733"/>
      <c r="AD37" s="733"/>
      <c r="AE37" s="734"/>
      <c r="AF37" s="735"/>
      <c r="AG37" s="736"/>
      <c r="AH37" s="736"/>
      <c r="AI37" s="736"/>
      <c r="AJ37" s="737"/>
      <c r="AK37" s="829"/>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74"/>
      <c r="DW37" s="775"/>
      <c r="DX37" s="775"/>
      <c r="DY37" s="775"/>
      <c r="DZ37" s="776"/>
      <c r="EA37" s="194"/>
    </row>
    <row r="38" spans="1:131" s="195" customFormat="1" ht="26.25" customHeight="1">
      <c r="A38" s="214">
        <v>11</v>
      </c>
      <c r="B38" s="729"/>
      <c r="C38" s="730"/>
      <c r="D38" s="730"/>
      <c r="E38" s="730"/>
      <c r="F38" s="730"/>
      <c r="G38" s="730"/>
      <c r="H38" s="730"/>
      <c r="I38" s="730"/>
      <c r="J38" s="730"/>
      <c r="K38" s="730"/>
      <c r="L38" s="730"/>
      <c r="M38" s="730"/>
      <c r="N38" s="730"/>
      <c r="O38" s="730"/>
      <c r="P38" s="731"/>
      <c r="Q38" s="732"/>
      <c r="R38" s="733"/>
      <c r="S38" s="733"/>
      <c r="T38" s="733"/>
      <c r="U38" s="733"/>
      <c r="V38" s="733"/>
      <c r="W38" s="733"/>
      <c r="X38" s="733"/>
      <c r="Y38" s="733"/>
      <c r="Z38" s="733"/>
      <c r="AA38" s="733"/>
      <c r="AB38" s="733"/>
      <c r="AC38" s="733"/>
      <c r="AD38" s="733"/>
      <c r="AE38" s="734"/>
      <c r="AF38" s="735"/>
      <c r="AG38" s="736"/>
      <c r="AH38" s="736"/>
      <c r="AI38" s="736"/>
      <c r="AJ38" s="737"/>
      <c r="AK38" s="829"/>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74"/>
      <c r="DW38" s="775"/>
      <c r="DX38" s="775"/>
      <c r="DY38" s="775"/>
      <c r="DZ38" s="776"/>
      <c r="EA38" s="194"/>
    </row>
    <row r="39" spans="1:131" s="195" customFormat="1" ht="26.25" customHeight="1">
      <c r="A39" s="214">
        <v>12</v>
      </c>
      <c r="B39" s="729"/>
      <c r="C39" s="730"/>
      <c r="D39" s="730"/>
      <c r="E39" s="730"/>
      <c r="F39" s="730"/>
      <c r="G39" s="730"/>
      <c r="H39" s="730"/>
      <c r="I39" s="730"/>
      <c r="J39" s="730"/>
      <c r="K39" s="730"/>
      <c r="L39" s="730"/>
      <c r="M39" s="730"/>
      <c r="N39" s="730"/>
      <c r="O39" s="730"/>
      <c r="P39" s="731"/>
      <c r="Q39" s="732"/>
      <c r="R39" s="733"/>
      <c r="S39" s="733"/>
      <c r="T39" s="733"/>
      <c r="U39" s="733"/>
      <c r="V39" s="733"/>
      <c r="W39" s="733"/>
      <c r="X39" s="733"/>
      <c r="Y39" s="733"/>
      <c r="Z39" s="733"/>
      <c r="AA39" s="733"/>
      <c r="AB39" s="733"/>
      <c r="AC39" s="733"/>
      <c r="AD39" s="733"/>
      <c r="AE39" s="734"/>
      <c r="AF39" s="735"/>
      <c r="AG39" s="736"/>
      <c r="AH39" s="736"/>
      <c r="AI39" s="736"/>
      <c r="AJ39" s="737"/>
      <c r="AK39" s="829"/>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74"/>
      <c r="DW39" s="775"/>
      <c r="DX39" s="775"/>
      <c r="DY39" s="775"/>
      <c r="DZ39" s="776"/>
      <c r="EA39" s="194"/>
    </row>
    <row r="40" spans="1:131" s="195" customFormat="1" ht="26.25" customHeight="1">
      <c r="A40" s="209">
        <v>13</v>
      </c>
      <c r="B40" s="729"/>
      <c r="C40" s="730"/>
      <c r="D40" s="730"/>
      <c r="E40" s="730"/>
      <c r="F40" s="730"/>
      <c r="G40" s="730"/>
      <c r="H40" s="730"/>
      <c r="I40" s="730"/>
      <c r="J40" s="730"/>
      <c r="K40" s="730"/>
      <c r="L40" s="730"/>
      <c r="M40" s="730"/>
      <c r="N40" s="730"/>
      <c r="O40" s="730"/>
      <c r="P40" s="731"/>
      <c r="Q40" s="732"/>
      <c r="R40" s="733"/>
      <c r="S40" s="733"/>
      <c r="T40" s="733"/>
      <c r="U40" s="733"/>
      <c r="V40" s="733"/>
      <c r="W40" s="733"/>
      <c r="X40" s="733"/>
      <c r="Y40" s="733"/>
      <c r="Z40" s="733"/>
      <c r="AA40" s="733"/>
      <c r="AB40" s="733"/>
      <c r="AC40" s="733"/>
      <c r="AD40" s="733"/>
      <c r="AE40" s="734"/>
      <c r="AF40" s="735"/>
      <c r="AG40" s="736"/>
      <c r="AH40" s="736"/>
      <c r="AI40" s="736"/>
      <c r="AJ40" s="737"/>
      <c r="AK40" s="829"/>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74"/>
      <c r="DW40" s="775"/>
      <c r="DX40" s="775"/>
      <c r="DY40" s="775"/>
      <c r="DZ40" s="776"/>
      <c r="EA40" s="194"/>
    </row>
    <row r="41" spans="1:131" s="195" customFormat="1" ht="26.25" customHeight="1">
      <c r="A41" s="209">
        <v>14</v>
      </c>
      <c r="B41" s="729"/>
      <c r="C41" s="730"/>
      <c r="D41" s="730"/>
      <c r="E41" s="730"/>
      <c r="F41" s="730"/>
      <c r="G41" s="730"/>
      <c r="H41" s="730"/>
      <c r="I41" s="730"/>
      <c r="J41" s="730"/>
      <c r="K41" s="730"/>
      <c r="L41" s="730"/>
      <c r="M41" s="730"/>
      <c r="N41" s="730"/>
      <c r="O41" s="730"/>
      <c r="P41" s="731"/>
      <c r="Q41" s="732"/>
      <c r="R41" s="733"/>
      <c r="S41" s="733"/>
      <c r="T41" s="733"/>
      <c r="U41" s="733"/>
      <c r="V41" s="733"/>
      <c r="W41" s="733"/>
      <c r="X41" s="733"/>
      <c r="Y41" s="733"/>
      <c r="Z41" s="733"/>
      <c r="AA41" s="733"/>
      <c r="AB41" s="733"/>
      <c r="AC41" s="733"/>
      <c r="AD41" s="733"/>
      <c r="AE41" s="734"/>
      <c r="AF41" s="735"/>
      <c r="AG41" s="736"/>
      <c r="AH41" s="736"/>
      <c r="AI41" s="736"/>
      <c r="AJ41" s="737"/>
      <c r="AK41" s="829"/>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74"/>
      <c r="DW41" s="775"/>
      <c r="DX41" s="775"/>
      <c r="DY41" s="775"/>
      <c r="DZ41" s="776"/>
      <c r="EA41" s="194"/>
    </row>
    <row r="42" spans="1:131" s="195" customFormat="1" ht="26.25" customHeight="1">
      <c r="A42" s="209">
        <v>15</v>
      </c>
      <c r="B42" s="729"/>
      <c r="C42" s="730"/>
      <c r="D42" s="730"/>
      <c r="E42" s="730"/>
      <c r="F42" s="730"/>
      <c r="G42" s="730"/>
      <c r="H42" s="730"/>
      <c r="I42" s="730"/>
      <c r="J42" s="730"/>
      <c r="K42" s="730"/>
      <c r="L42" s="730"/>
      <c r="M42" s="730"/>
      <c r="N42" s="730"/>
      <c r="O42" s="730"/>
      <c r="P42" s="731"/>
      <c r="Q42" s="732"/>
      <c r="R42" s="733"/>
      <c r="S42" s="733"/>
      <c r="T42" s="733"/>
      <c r="U42" s="733"/>
      <c r="V42" s="733"/>
      <c r="W42" s="733"/>
      <c r="X42" s="733"/>
      <c r="Y42" s="733"/>
      <c r="Z42" s="733"/>
      <c r="AA42" s="733"/>
      <c r="AB42" s="733"/>
      <c r="AC42" s="733"/>
      <c r="AD42" s="733"/>
      <c r="AE42" s="734"/>
      <c r="AF42" s="735"/>
      <c r="AG42" s="736"/>
      <c r="AH42" s="736"/>
      <c r="AI42" s="736"/>
      <c r="AJ42" s="737"/>
      <c r="AK42" s="829"/>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74"/>
      <c r="DW42" s="775"/>
      <c r="DX42" s="775"/>
      <c r="DY42" s="775"/>
      <c r="DZ42" s="776"/>
      <c r="EA42" s="194"/>
    </row>
    <row r="43" spans="1:131" s="195" customFormat="1" ht="26.25" customHeight="1">
      <c r="A43" s="209">
        <v>16</v>
      </c>
      <c r="B43" s="729"/>
      <c r="C43" s="730"/>
      <c r="D43" s="730"/>
      <c r="E43" s="730"/>
      <c r="F43" s="730"/>
      <c r="G43" s="730"/>
      <c r="H43" s="730"/>
      <c r="I43" s="730"/>
      <c r="J43" s="730"/>
      <c r="K43" s="730"/>
      <c r="L43" s="730"/>
      <c r="M43" s="730"/>
      <c r="N43" s="730"/>
      <c r="O43" s="730"/>
      <c r="P43" s="731"/>
      <c r="Q43" s="732"/>
      <c r="R43" s="733"/>
      <c r="S43" s="733"/>
      <c r="T43" s="733"/>
      <c r="U43" s="733"/>
      <c r="V43" s="733"/>
      <c r="W43" s="733"/>
      <c r="X43" s="733"/>
      <c r="Y43" s="733"/>
      <c r="Z43" s="733"/>
      <c r="AA43" s="733"/>
      <c r="AB43" s="733"/>
      <c r="AC43" s="733"/>
      <c r="AD43" s="733"/>
      <c r="AE43" s="734"/>
      <c r="AF43" s="735"/>
      <c r="AG43" s="736"/>
      <c r="AH43" s="736"/>
      <c r="AI43" s="736"/>
      <c r="AJ43" s="737"/>
      <c r="AK43" s="829"/>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74"/>
      <c r="DW43" s="775"/>
      <c r="DX43" s="775"/>
      <c r="DY43" s="775"/>
      <c r="DZ43" s="776"/>
      <c r="EA43" s="194"/>
    </row>
    <row r="44" spans="1:131" s="195" customFormat="1" ht="26.25" customHeight="1">
      <c r="A44" s="209">
        <v>17</v>
      </c>
      <c r="B44" s="729"/>
      <c r="C44" s="730"/>
      <c r="D44" s="730"/>
      <c r="E44" s="730"/>
      <c r="F44" s="730"/>
      <c r="G44" s="730"/>
      <c r="H44" s="730"/>
      <c r="I44" s="730"/>
      <c r="J44" s="730"/>
      <c r="K44" s="730"/>
      <c r="L44" s="730"/>
      <c r="M44" s="730"/>
      <c r="N44" s="730"/>
      <c r="O44" s="730"/>
      <c r="P44" s="731"/>
      <c r="Q44" s="732"/>
      <c r="R44" s="733"/>
      <c r="S44" s="733"/>
      <c r="T44" s="733"/>
      <c r="U44" s="733"/>
      <c r="V44" s="733"/>
      <c r="W44" s="733"/>
      <c r="X44" s="733"/>
      <c r="Y44" s="733"/>
      <c r="Z44" s="733"/>
      <c r="AA44" s="733"/>
      <c r="AB44" s="733"/>
      <c r="AC44" s="733"/>
      <c r="AD44" s="733"/>
      <c r="AE44" s="734"/>
      <c r="AF44" s="735"/>
      <c r="AG44" s="736"/>
      <c r="AH44" s="736"/>
      <c r="AI44" s="736"/>
      <c r="AJ44" s="737"/>
      <c r="AK44" s="829"/>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74"/>
      <c r="DW44" s="775"/>
      <c r="DX44" s="775"/>
      <c r="DY44" s="775"/>
      <c r="DZ44" s="776"/>
      <c r="EA44" s="194"/>
    </row>
    <row r="45" spans="1:131" s="195" customFormat="1" ht="26.25" customHeight="1">
      <c r="A45" s="209">
        <v>18</v>
      </c>
      <c r="B45" s="729"/>
      <c r="C45" s="730"/>
      <c r="D45" s="730"/>
      <c r="E45" s="730"/>
      <c r="F45" s="730"/>
      <c r="G45" s="730"/>
      <c r="H45" s="730"/>
      <c r="I45" s="730"/>
      <c r="J45" s="730"/>
      <c r="K45" s="730"/>
      <c r="L45" s="730"/>
      <c r="M45" s="730"/>
      <c r="N45" s="730"/>
      <c r="O45" s="730"/>
      <c r="P45" s="731"/>
      <c r="Q45" s="732"/>
      <c r="R45" s="733"/>
      <c r="S45" s="733"/>
      <c r="T45" s="733"/>
      <c r="U45" s="733"/>
      <c r="V45" s="733"/>
      <c r="W45" s="733"/>
      <c r="X45" s="733"/>
      <c r="Y45" s="733"/>
      <c r="Z45" s="733"/>
      <c r="AA45" s="733"/>
      <c r="AB45" s="733"/>
      <c r="AC45" s="733"/>
      <c r="AD45" s="733"/>
      <c r="AE45" s="734"/>
      <c r="AF45" s="735"/>
      <c r="AG45" s="736"/>
      <c r="AH45" s="736"/>
      <c r="AI45" s="736"/>
      <c r="AJ45" s="737"/>
      <c r="AK45" s="829"/>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74"/>
      <c r="DW45" s="775"/>
      <c r="DX45" s="775"/>
      <c r="DY45" s="775"/>
      <c r="DZ45" s="776"/>
      <c r="EA45" s="194"/>
    </row>
    <row r="46" spans="1:131" s="195" customFormat="1" ht="26.25" customHeight="1">
      <c r="A46" s="209">
        <v>19</v>
      </c>
      <c r="B46" s="729"/>
      <c r="C46" s="730"/>
      <c r="D46" s="730"/>
      <c r="E46" s="730"/>
      <c r="F46" s="730"/>
      <c r="G46" s="730"/>
      <c r="H46" s="730"/>
      <c r="I46" s="730"/>
      <c r="J46" s="730"/>
      <c r="K46" s="730"/>
      <c r="L46" s="730"/>
      <c r="M46" s="730"/>
      <c r="N46" s="730"/>
      <c r="O46" s="730"/>
      <c r="P46" s="731"/>
      <c r="Q46" s="732"/>
      <c r="R46" s="733"/>
      <c r="S46" s="733"/>
      <c r="T46" s="733"/>
      <c r="U46" s="733"/>
      <c r="V46" s="733"/>
      <c r="W46" s="733"/>
      <c r="X46" s="733"/>
      <c r="Y46" s="733"/>
      <c r="Z46" s="733"/>
      <c r="AA46" s="733"/>
      <c r="AB46" s="733"/>
      <c r="AC46" s="733"/>
      <c r="AD46" s="733"/>
      <c r="AE46" s="734"/>
      <c r="AF46" s="735"/>
      <c r="AG46" s="736"/>
      <c r="AH46" s="736"/>
      <c r="AI46" s="736"/>
      <c r="AJ46" s="737"/>
      <c r="AK46" s="829"/>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74"/>
      <c r="DW46" s="775"/>
      <c r="DX46" s="775"/>
      <c r="DY46" s="775"/>
      <c r="DZ46" s="776"/>
      <c r="EA46" s="194"/>
    </row>
    <row r="47" spans="1:131" s="195" customFormat="1" ht="26.25" customHeight="1">
      <c r="A47" s="209">
        <v>20</v>
      </c>
      <c r="B47" s="729"/>
      <c r="C47" s="730"/>
      <c r="D47" s="730"/>
      <c r="E47" s="730"/>
      <c r="F47" s="730"/>
      <c r="G47" s="730"/>
      <c r="H47" s="730"/>
      <c r="I47" s="730"/>
      <c r="J47" s="730"/>
      <c r="K47" s="730"/>
      <c r="L47" s="730"/>
      <c r="M47" s="730"/>
      <c r="N47" s="730"/>
      <c r="O47" s="730"/>
      <c r="P47" s="731"/>
      <c r="Q47" s="732"/>
      <c r="R47" s="733"/>
      <c r="S47" s="733"/>
      <c r="T47" s="733"/>
      <c r="U47" s="733"/>
      <c r="V47" s="733"/>
      <c r="W47" s="733"/>
      <c r="X47" s="733"/>
      <c r="Y47" s="733"/>
      <c r="Z47" s="733"/>
      <c r="AA47" s="733"/>
      <c r="AB47" s="733"/>
      <c r="AC47" s="733"/>
      <c r="AD47" s="733"/>
      <c r="AE47" s="734"/>
      <c r="AF47" s="735"/>
      <c r="AG47" s="736"/>
      <c r="AH47" s="736"/>
      <c r="AI47" s="736"/>
      <c r="AJ47" s="737"/>
      <c r="AK47" s="829"/>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74"/>
      <c r="DW47" s="775"/>
      <c r="DX47" s="775"/>
      <c r="DY47" s="775"/>
      <c r="DZ47" s="776"/>
      <c r="EA47" s="194"/>
    </row>
    <row r="48" spans="1:131" s="195" customFormat="1" ht="26.25" customHeight="1">
      <c r="A48" s="209">
        <v>21</v>
      </c>
      <c r="B48" s="729"/>
      <c r="C48" s="730"/>
      <c r="D48" s="730"/>
      <c r="E48" s="730"/>
      <c r="F48" s="730"/>
      <c r="G48" s="730"/>
      <c r="H48" s="730"/>
      <c r="I48" s="730"/>
      <c r="J48" s="730"/>
      <c r="K48" s="730"/>
      <c r="L48" s="730"/>
      <c r="M48" s="730"/>
      <c r="N48" s="730"/>
      <c r="O48" s="730"/>
      <c r="P48" s="731"/>
      <c r="Q48" s="732"/>
      <c r="R48" s="733"/>
      <c r="S48" s="733"/>
      <c r="T48" s="733"/>
      <c r="U48" s="733"/>
      <c r="V48" s="733"/>
      <c r="W48" s="733"/>
      <c r="X48" s="733"/>
      <c r="Y48" s="733"/>
      <c r="Z48" s="733"/>
      <c r="AA48" s="733"/>
      <c r="AB48" s="733"/>
      <c r="AC48" s="733"/>
      <c r="AD48" s="733"/>
      <c r="AE48" s="734"/>
      <c r="AF48" s="735"/>
      <c r="AG48" s="736"/>
      <c r="AH48" s="736"/>
      <c r="AI48" s="736"/>
      <c r="AJ48" s="737"/>
      <c r="AK48" s="829"/>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74"/>
      <c r="DW48" s="775"/>
      <c r="DX48" s="775"/>
      <c r="DY48" s="775"/>
      <c r="DZ48" s="776"/>
      <c r="EA48" s="194"/>
    </row>
    <row r="49" spans="1:131" s="195" customFormat="1" ht="26.25" customHeight="1">
      <c r="A49" s="209">
        <v>22</v>
      </c>
      <c r="B49" s="729"/>
      <c r="C49" s="730"/>
      <c r="D49" s="730"/>
      <c r="E49" s="730"/>
      <c r="F49" s="730"/>
      <c r="G49" s="730"/>
      <c r="H49" s="730"/>
      <c r="I49" s="730"/>
      <c r="J49" s="730"/>
      <c r="K49" s="730"/>
      <c r="L49" s="730"/>
      <c r="M49" s="730"/>
      <c r="N49" s="730"/>
      <c r="O49" s="730"/>
      <c r="P49" s="731"/>
      <c r="Q49" s="732"/>
      <c r="R49" s="733"/>
      <c r="S49" s="733"/>
      <c r="T49" s="733"/>
      <c r="U49" s="733"/>
      <c r="V49" s="733"/>
      <c r="W49" s="733"/>
      <c r="X49" s="733"/>
      <c r="Y49" s="733"/>
      <c r="Z49" s="733"/>
      <c r="AA49" s="733"/>
      <c r="AB49" s="733"/>
      <c r="AC49" s="733"/>
      <c r="AD49" s="733"/>
      <c r="AE49" s="734"/>
      <c r="AF49" s="735"/>
      <c r="AG49" s="736"/>
      <c r="AH49" s="736"/>
      <c r="AI49" s="736"/>
      <c r="AJ49" s="737"/>
      <c r="AK49" s="829"/>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74"/>
      <c r="DW49" s="775"/>
      <c r="DX49" s="775"/>
      <c r="DY49" s="775"/>
      <c r="DZ49" s="776"/>
      <c r="EA49" s="194"/>
    </row>
    <row r="50" spans="1:131" s="195" customFormat="1" ht="26.25" customHeight="1">
      <c r="A50" s="209">
        <v>23</v>
      </c>
      <c r="B50" s="729"/>
      <c r="C50" s="730"/>
      <c r="D50" s="730"/>
      <c r="E50" s="730"/>
      <c r="F50" s="730"/>
      <c r="G50" s="730"/>
      <c r="H50" s="730"/>
      <c r="I50" s="730"/>
      <c r="J50" s="730"/>
      <c r="K50" s="730"/>
      <c r="L50" s="730"/>
      <c r="M50" s="730"/>
      <c r="N50" s="730"/>
      <c r="O50" s="730"/>
      <c r="P50" s="731"/>
      <c r="Q50" s="830"/>
      <c r="R50" s="831"/>
      <c r="S50" s="831"/>
      <c r="T50" s="831"/>
      <c r="U50" s="831"/>
      <c r="V50" s="831"/>
      <c r="W50" s="831"/>
      <c r="X50" s="831"/>
      <c r="Y50" s="831"/>
      <c r="Z50" s="831"/>
      <c r="AA50" s="831"/>
      <c r="AB50" s="831"/>
      <c r="AC50" s="831"/>
      <c r="AD50" s="831"/>
      <c r="AE50" s="832"/>
      <c r="AF50" s="735"/>
      <c r="AG50" s="736"/>
      <c r="AH50" s="736"/>
      <c r="AI50" s="736"/>
      <c r="AJ50" s="737"/>
      <c r="AK50" s="833"/>
      <c r="AL50" s="831"/>
      <c r="AM50" s="831"/>
      <c r="AN50" s="831"/>
      <c r="AO50" s="831"/>
      <c r="AP50" s="831"/>
      <c r="AQ50" s="831"/>
      <c r="AR50" s="831"/>
      <c r="AS50" s="831"/>
      <c r="AT50" s="831"/>
      <c r="AU50" s="831"/>
      <c r="AV50" s="831"/>
      <c r="AW50" s="831"/>
      <c r="AX50" s="831"/>
      <c r="AY50" s="831"/>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74"/>
      <c r="DW50" s="775"/>
      <c r="DX50" s="775"/>
      <c r="DY50" s="775"/>
      <c r="DZ50" s="776"/>
      <c r="EA50" s="194"/>
    </row>
    <row r="51" spans="1:131" s="195" customFormat="1" ht="26.25" customHeight="1">
      <c r="A51" s="209">
        <v>24</v>
      </c>
      <c r="B51" s="729"/>
      <c r="C51" s="730"/>
      <c r="D51" s="730"/>
      <c r="E51" s="730"/>
      <c r="F51" s="730"/>
      <c r="G51" s="730"/>
      <c r="H51" s="730"/>
      <c r="I51" s="730"/>
      <c r="J51" s="730"/>
      <c r="K51" s="730"/>
      <c r="L51" s="730"/>
      <c r="M51" s="730"/>
      <c r="N51" s="730"/>
      <c r="O51" s="730"/>
      <c r="P51" s="731"/>
      <c r="Q51" s="830"/>
      <c r="R51" s="831"/>
      <c r="S51" s="831"/>
      <c r="T51" s="831"/>
      <c r="U51" s="831"/>
      <c r="V51" s="831"/>
      <c r="W51" s="831"/>
      <c r="X51" s="831"/>
      <c r="Y51" s="831"/>
      <c r="Z51" s="831"/>
      <c r="AA51" s="831"/>
      <c r="AB51" s="831"/>
      <c r="AC51" s="831"/>
      <c r="AD51" s="831"/>
      <c r="AE51" s="832"/>
      <c r="AF51" s="735"/>
      <c r="AG51" s="736"/>
      <c r="AH51" s="736"/>
      <c r="AI51" s="736"/>
      <c r="AJ51" s="737"/>
      <c r="AK51" s="833"/>
      <c r="AL51" s="831"/>
      <c r="AM51" s="831"/>
      <c r="AN51" s="831"/>
      <c r="AO51" s="831"/>
      <c r="AP51" s="831"/>
      <c r="AQ51" s="831"/>
      <c r="AR51" s="831"/>
      <c r="AS51" s="831"/>
      <c r="AT51" s="831"/>
      <c r="AU51" s="831"/>
      <c r="AV51" s="831"/>
      <c r="AW51" s="831"/>
      <c r="AX51" s="831"/>
      <c r="AY51" s="831"/>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74"/>
      <c r="DW51" s="775"/>
      <c r="DX51" s="775"/>
      <c r="DY51" s="775"/>
      <c r="DZ51" s="776"/>
      <c r="EA51" s="194"/>
    </row>
    <row r="52" spans="1:131" s="195" customFormat="1" ht="26.25" customHeight="1">
      <c r="A52" s="209">
        <v>25</v>
      </c>
      <c r="B52" s="729"/>
      <c r="C52" s="730"/>
      <c r="D52" s="730"/>
      <c r="E52" s="730"/>
      <c r="F52" s="730"/>
      <c r="G52" s="730"/>
      <c r="H52" s="730"/>
      <c r="I52" s="730"/>
      <c r="J52" s="730"/>
      <c r="K52" s="730"/>
      <c r="L52" s="730"/>
      <c r="M52" s="730"/>
      <c r="N52" s="730"/>
      <c r="O52" s="730"/>
      <c r="P52" s="731"/>
      <c r="Q52" s="830"/>
      <c r="R52" s="831"/>
      <c r="S52" s="831"/>
      <c r="T52" s="831"/>
      <c r="U52" s="831"/>
      <c r="V52" s="831"/>
      <c r="W52" s="831"/>
      <c r="X52" s="831"/>
      <c r="Y52" s="831"/>
      <c r="Z52" s="831"/>
      <c r="AA52" s="831"/>
      <c r="AB52" s="831"/>
      <c r="AC52" s="831"/>
      <c r="AD52" s="831"/>
      <c r="AE52" s="832"/>
      <c r="AF52" s="735"/>
      <c r="AG52" s="736"/>
      <c r="AH52" s="736"/>
      <c r="AI52" s="736"/>
      <c r="AJ52" s="737"/>
      <c r="AK52" s="833"/>
      <c r="AL52" s="831"/>
      <c r="AM52" s="831"/>
      <c r="AN52" s="831"/>
      <c r="AO52" s="831"/>
      <c r="AP52" s="831"/>
      <c r="AQ52" s="831"/>
      <c r="AR52" s="831"/>
      <c r="AS52" s="831"/>
      <c r="AT52" s="831"/>
      <c r="AU52" s="831"/>
      <c r="AV52" s="831"/>
      <c r="AW52" s="831"/>
      <c r="AX52" s="831"/>
      <c r="AY52" s="831"/>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74"/>
      <c r="DW52" s="775"/>
      <c r="DX52" s="775"/>
      <c r="DY52" s="775"/>
      <c r="DZ52" s="776"/>
      <c r="EA52" s="194"/>
    </row>
    <row r="53" spans="1:131" s="195" customFormat="1" ht="26.25" customHeight="1">
      <c r="A53" s="209">
        <v>26</v>
      </c>
      <c r="B53" s="729"/>
      <c r="C53" s="730"/>
      <c r="D53" s="730"/>
      <c r="E53" s="730"/>
      <c r="F53" s="730"/>
      <c r="G53" s="730"/>
      <c r="H53" s="730"/>
      <c r="I53" s="730"/>
      <c r="J53" s="730"/>
      <c r="K53" s="730"/>
      <c r="L53" s="730"/>
      <c r="M53" s="730"/>
      <c r="N53" s="730"/>
      <c r="O53" s="730"/>
      <c r="P53" s="731"/>
      <c r="Q53" s="830"/>
      <c r="R53" s="831"/>
      <c r="S53" s="831"/>
      <c r="T53" s="831"/>
      <c r="U53" s="831"/>
      <c r="V53" s="831"/>
      <c r="W53" s="831"/>
      <c r="X53" s="831"/>
      <c r="Y53" s="831"/>
      <c r="Z53" s="831"/>
      <c r="AA53" s="831"/>
      <c r="AB53" s="831"/>
      <c r="AC53" s="831"/>
      <c r="AD53" s="831"/>
      <c r="AE53" s="832"/>
      <c r="AF53" s="735"/>
      <c r="AG53" s="736"/>
      <c r="AH53" s="736"/>
      <c r="AI53" s="736"/>
      <c r="AJ53" s="737"/>
      <c r="AK53" s="833"/>
      <c r="AL53" s="831"/>
      <c r="AM53" s="831"/>
      <c r="AN53" s="831"/>
      <c r="AO53" s="831"/>
      <c r="AP53" s="831"/>
      <c r="AQ53" s="831"/>
      <c r="AR53" s="831"/>
      <c r="AS53" s="831"/>
      <c r="AT53" s="831"/>
      <c r="AU53" s="831"/>
      <c r="AV53" s="831"/>
      <c r="AW53" s="831"/>
      <c r="AX53" s="831"/>
      <c r="AY53" s="831"/>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74"/>
      <c r="DW53" s="775"/>
      <c r="DX53" s="775"/>
      <c r="DY53" s="775"/>
      <c r="DZ53" s="776"/>
      <c r="EA53" s="194"/>
    </row>
    <row r="54" spans="1:131" s="195" customFormat="1" ht="26.25" customHeight="1">
      <c r="A54" s="209">
        <v>27</v>
      </c>
      <c r="B54" s="729"/>
      <c r="C54" s="730"/>
      <c r="D54" s="730"/>
      <c r="E54" s="730"/>
      <c r="F54" s="730"/>
      <c r="G54" s="730"/>
      <c r="H54" s="730"/>
      <c r="I54" s="730"/>
      <c r="J54" s="730"/>
      <c r="K54" s="730"/>
      <c r="L54" s="730"/>
      <c r="M54" s="730"/>
      <c r="N54" s="730"/>
      <c r="O54" s="730"/>
      <c r="P54" s="731"/>
      <c r="Q54" s="830"/>
      <c r="R54" s="831"/>
      <c r="S54" s="831"/>
      <c r="T54" s="831"/>
      <c r="U54" s="831"/>
      <c r="V54" s="831"/>
      <c r="W54" s="831"/>
      <c r="X54" s="831"/>
      <c r="Y54" s="831"/>
      <c r="Z54" s="831"/>
      <c r="AA54" s="831"/>
      <c r="AB54" s="831"/>
      <c r="AC54" s="831"/>
      <c r="AD54" s="831"/>
      <c r="AE54" s="832"/>
      <c r="AF54" s="735"/>
      <c r="AG54" s="736"/>
      <c r="AH54" s="736"/>
      <c r="AI54" s="736"/>
      <c r="AJ54" s="737"/>
      <c r="AK54" s="833"/>
      <c r="AL54" s="831"/>
      <c r="AM54" s="831"/>
      <c r="AN54" s="831"/>
      <c r="AO54" s="831"/>
      <c r="AP54" s="831"/>
      <c r="AQ54" s="831"/>
      <c r="AR54" s="831"/>
      <c r="AS54" s="831"/>
      <c r="AT54" s="831"/>
      <c r="AU54" s="831"/>
      <c r="AV54" s="831"/>
      <c r="AW54" s="831"/>
      <c r="AX54" s="831"/>
      <c r="AY54" s="831"/>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74"/>
      <c r="DW54" s="775"/>
      <c r="DX54" s="775"/>
      <c r="DY54" s="775"/>
      <c r="DZ54" s="776"/>
      <c r="EA54" s="194"/>
    </row>
    <row r="55" spans="1:131" s="195" customFormat="1" ht="26.25" customHeight="1">
      <c r="A55" s="209">
        <v>28</v>
      </c>
      <c r="B55" s="729"/>
      <c r="C55" s="730"/>
      <c r="D55" s="730"/>
      <c r="E55" s="730"/>
      <c r="F55" s="730"/>
      <c r="G55" s="730"/>
      <c r="H55" s="730"/>
      <c r="I55" s="730"/>
      <c r="J55" s="730"/>
      <c r="K55" s="730"/>
      <c r="L55" s="730"/>
      <c r="M55" s="730"/>
      <c r="N55" s="730"/>
      <c r="O55" s="730"/>
      <c r="P55" s="731"/>
      <c r="Q55" s="830"/>
      <c r="R55" s="831"/>
      <c r="S55" s="831"/>
      <c r="T55" s="831"/>
      <c r="U55" s="831"/>
      <c r="V55" s="831"/>
      <c r="W55" s="831"/>
      <c r="X55" s="831"/>
      <c r="Y55" s="831"/>
      <c r="Z55" s="831"/>
      <c r="AA55" s="831"/>
      <c r="AB55" s="831"/>
      <c r="AC55" s="831"/>
      <c r="AD55" s="831"/>
      <c r="AE55" s="832"/>
      <c r="AF55" s="735"/>
      <c r="AG55" s="736"/>
      <c r="AH55" s="736"/>
      <c r="AI55" s="736"/>
      <c r="AJ55" s="737"/>
      <c r="AK55" s="833"/>
      <c r="AL55" s="831"/>
      <c r="AM55" s="831"/>
      <c r="AN55" s="831"/>
      <c r="AO55" s="831"/>
      <c r="AP55" s="831"/>
      <c r="AQ55" s="831"/>
      <c r="AR55" s="831"/>
      <c r="AS55" s="831"/>
      <c r="AT55" s="831"/>
      <c r="AU55" s="831"/>
      <c r="AV55" s="831"/>
      <c r="AW55" s="831"/>
      <c r="AX55" s="831"/>
      <c r="AY55" s="831"/>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74"/>
      <c r="DW55" s="775"/>
      <c r="DX55" s="775"/>
      <c r="DY55" s="775"/>
      <c r="DZ55" s="776"/>
      <c r="EA55" s="194"/>
    </row>
    <row r="56" spans="1:131" s="195" customFormat="1" ht="26.25" customHeight="1">
      <c r="A56" s="209">
        <v>29</v>
      </c>
      <c r="B56" s="729"/>
      <c r="C56" s="730"/>
      <c r="D56" s="730"/>
      <c r="E56" s="730"/>
      <c r="F56" s="730"/>
      <c r="G56" s="730"/>
      <c r="H56" s="730"/>
      <c r="I56" s="730"/>
      <c r="J56" s="730"/>
      <c r="K56" s="730"/>
      <c r="L56" s="730"/>
      <c r="M56" s="730"/>
      <c r="N56" s="730"/>
      <c r="O56" s="730"/>
      <c r="P56" s="731"/>
      <c r="Q56" s="830"/>
      <c r="R56" s="831"/>
      <c r="S56" s="831"/>
      <c r="T56" s="831"/>
      <c r="U56" s="831"/>
      <c r="V56" s="831"/>
      <c r="W56" s="831"/>
      <c r="X56" s="831"/>
      <c r="Y56" s="831"/>
      <c r="Z56" s="831"/>
      <c r="AA56" s="831"/>
      <c r="AB56" s="831"/>
      <c r="AC56" s="831"/>
      <c r="AD56" s="831"/>
      <c r="AE56" s="832"/>
      <c r="AF56" s="735"/>
      <c r="AG56" s="736"/>
      <c r="AH56" s="736"/>
      <c r="AI56" s="736"/>
      <c r="AJ56" s="737"/>
      <c r="AK56" s="833"/>
      <c r="AL56" s="831"/>
      <c r="AM56" s="831"/>
      <c r="AN56" s="831"/>
      <c r="AO56" s="831"/>
      <c r="AP56" s="831"/>
      <c r="AQ56" s="831"/>
      <c r="AR56" s="831"/>
      <c r="AS56" s="831"/>
      <c r="AT56" s="831"/>
      <c r="AU56" s="831"/>
      <c r="AV56" s="831"/>
      <c r="AW56" s="831"/>
      <c r="AX56" s="831"/>
      <c r="AY56" s="831"/>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74"/>
      <c r="DW56" s="775"/>
      <c r="DX56" s="775"/>
      <c r="DY56" s="775"/>
      <c r="DZ56" s="776"/>
      <c r="EA56" s="194"/>
    </row>
    <row r="57" spans="1:131" s="195" customFormat="1" ht="26.25" customHeight="1">
      <c r="A57" s="209">
        <v>30</v>
      </c>
      <c r="B57" s="729"/>
      <c r="C57" s="730"/>
      <c r="D57" s="730"/>
      <c r="E57" s="730"/>
      <c r="F57" s="730"/>
      <c r="G57" s="730"/>
      <c r="H57" s="730"/>
      <c r="I57" s="730"/>
      <c r="J57" s="730"/>
      <c r="K57" s="730"/>
      <c r="L57" s="730"/>
      <c r="M57" s="730"/>
      <c r="N57" s="730"/>
      <c r="O57" s="730"/>
      <c r="P57" s="731"/>
      <c r="Q57" s="830"/>
      <c r="R57" s="831"/>
      <c r="S57" s="831"/>
      <c r="T57" s="831"/>
      <c r="U57" s="831"/>
      <c r="V57" s="831"/>
      <c r="W57" s="831"/>
      <c r="X57" s="831"/>
      <c r="Y57" s="831"/>
      <c r="Z57" s="831"/>
      <c r="AA57" s="831"/>
      <c r="AB57" s="831"/>
      <c r="AC57" s="831"/>
      <c r="AD57" s="831"/>
      <c r="AE57" s="832"/>
      <c r="AF57" s="735"/>
      <c r="AG57" s="736"/>
      <c r="AH57" s="736"/>
      <c r="AI57" s="736"/>
      <c r="AJ57" s="737"/>
      <c r="AK57" s="833"/>
      <c r="AL57" s="831"/>
      <c r="AM57" s="831"/>
      <c r="AN57" s="831"/>
      <c r="AO57" s="831"/>
      <c r="AP57" s="831"/>
      <c r="AQ57" s="831"/>
      <c r="AR57" s="831"/>
      <c r="AS57" s="831"/>
      <c r="AT57" s="831"/>
      <c r="AU57" s="831"/>
      <c r="AV57" s="831"/>
      <c r="AW57" s="831"/>
      <c r="AX57" s="831"/>
      <c r="AY57" s="831"/>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74"/>
      <c r="DW57" s="775"/>
      <c r="DX57" s="775"/>
      <c r="DY57" s="775"/>
      <c r="DZ57" s="776"/>
      <c r="EA57" s="194"/>
    </row>
    <row r="58" spans="1:131" s="195" customFormat="1" ht="26.25" customHeight="1">
      <c r="A58" s="209">
        <v>31</v>
      </c>
      <c r="B58" s="729"/>
      <c r="C58" s="730"/>
      <c r="D58" s="730"/>
      <c r="E58" s="730"/>
      <c r="F58" s="730"/>
      <c r="G58" s="730"/>
      <c r="H58" s="730"/>
      <c r="I58" s="730"/>
      <c r="J58" s="730"/>
      <c r="K58" s="730"/>
      <c r="L58" s="730"/>
      <c r="M58" s="730"/>
      <c r="N58" s="730"/>
      <c r="O58" s="730"/>
      <c r="P58" s="731"/>
      <c r="Q58" s="830"/>
      <c r="R58" s="831"/>
      <c r="S58" s="831"/>
      <c r="T58" s="831"/>
      <c r="U58" s="831"/>
      <c r="V58" s="831"/>
      <c r="W58" s="831"/>
      <c r="X58" s="831"/>
      <c r="Y58" s="831"/>
      <c r="Z58" s="831"/>
      <c r="AA58" s="831"/>
      <c r="AB58" s="831"/>
      <c r="AC58" s="831"/>
      <c r="AD58" s="831"/>
      <c r="AE58" s="832"/>
      <c r="AF58" s="735"/>
      <c r="AG58" s="736"/>
      <c r="AH58" s="736"/>
      <c r="AI58" s="736"/>
      <c r="AJ58" s="737"/>
      <c r="AK58" s="833"/>
      <c r="AL58" s="831"/>
      <c r="AM58" s="831"/>
      <c r="AN58" s="831"/>
      <c r="AO58" s="831"/>
      <c r="AP58" s="831"/>
      <c r="AQ58" s="831"/>
      <c r="AR58" s="831"/>
      <c r="AS58" s="831"/>
      <c r="AT58" s="831"/>
      <c r="AU58" s="831"/>
      <c r="AV58" s="831"/>
      <c r="AW58" s="831"/>
      <c r="AX58" s="831"/>
      <c r="AY58" s="831"/>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74"/>
      <c r="DW58" s="775"/>
      <c r="DX58" s="775"/>
      <c r="DY58" s="775"/>
      <c r="DZ58" s="776"/>
      <c r="EA58" s="194"/>
    </row>
    <row r="59" spans="1:131" s="195" customFormat="1" ht="26.25" customHeight="1">
      <c r="A59" s="209">
        <v>32</v>
      </c>
      <c r="B59" s="729"/>
      <c r="C59" s="730"/>
      <c r="D59" s="730"/>
      <c r="E59" s="730"/>
      <c r="F59" s="730"/>
      <c r="G59" s="730"/>
      <c r="H59" s="730"/>
      <c r="I59" s="730"/>
      <c r="J59" s="730"/>
      <c r="K59" s="730"/>
      <c r="L59" s="730"/>
      <c r="M59" s="730"/>
      <c r="N59" s="730"/>
      <c r="O59" s="730"/>
      <c r="P59" s="731"/>
      <c r="Q59" s="830"/>
      <c r="R59" s="831"/>
      <c r="S59" s="831"/>
      <c r="T59" s="831"/>
      <c r="U59" s="831"/>
      <c r="V59" s="831"/>
      <c r="W59" s="831"/>
      <c r="X59" s="831"/>
      <c r="Y59" s="831"/>
      <c r="Z59" s="831"/>
      <c r="AA59" s="831"/>
      <c r="AB59" s="831"/>
      <c r="AC59" s="831"/>
      <c r="AD59" s="831"/>
      <c r="AE59" s="832"/>
      <c r="AF59" s="735"/>
      <c r="AG59" s="736"/>
      <c r="AH59" s="736"/>
      <c r="AI59" s="736"/>
      <c r="AJ59" s="737"/>
      <c r="AK59" s="833"/>
      <c r="AL59" s="831"/>
      <c r="AM59" s="831"/>
      <c r="AN59" s="831"/>
      <c r="AO59" s="831"/>
      <c r="AP59" s="831"/>
      <c r="AQ59" s="831"/>
      <c r="AR59" s="831"/>
      <c r="AS59" s="831"/>
      <c r="AT59" s="831"/>
      <c r="AU59" s="831"/>
      <c r="AV59" s="831"/>
      <c r="AW59" s="831"/>
      <c r="AX59" s="831"/>
      <c r="AY59" s="831"/>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74"/>
      <c r="DW59" s="775"/>
      <c r="DX59" s="775"/>
      <c r="DY59" s="775"/>
      <c r="DZ59" s="776"/>
      <c r="EA59" s="194"/>
    </row>
    <row r="60" spans="1:131" s="195" customFormat="1" ht="26.25" customHeight="1">
      <c r="A60" s="209">
        <v>33</v>
      </c>
      <c r="B60" s="729"/>
      <c r="C60" s="730"/>
      <c r="D60" s="730"/>
      <c r="E60" s="730"/>
      <c r="F60" s="730"/>
      <c r="G60" s="730"/>
      <c r="H60" s="730"/>
      <c r="I60" s="730"/>
      <c r="J60" s="730"/>
      <c r="K60" s="730"/>
      <c r="L60" s="730"/>
      <c r="M60" s="730"/>
      <c r="N60" s="730"/>
      <c r="O60" s="730"/>
      <c r="P60" s="731"/>
      <c r="Q60" s="830"/>
      <c r="R60" s="831"/>
      <c r="S60" s="831"/>
      <c r="T60" s="831"/>
      <c r="U60" s="831"/>
      <c r="V60" s="831"/>
      <c r="W60" s="831"/>
      <c r="X60" s="831"/>
      <c r="Y60" s="831"/>
      <c r="Z60" s="831"/>
      <c r="AA60" s="831"/>
      <c r="AB60" s="831"/>
      <c r="AC60" s="831"/>
      <c r="AD60" s="831"/>
      <c r="AE60" s="832"/>
      <c r="AF60" s="735"/>
      <c r="AG60" s="736"/>
      <c r="AH60" s="736"/>
      <c r="AI60" s="736"/>
      <c r="AJ60" s="737"/>
      <c r="AK60" s="833"/>
      <c r="AL60" s="831"/>
      <c r="AM60" s="831"/>
      <c r="AN60" s="831"/>
      <c r="AO60" s="831"/>
      <c r="AP60" s="831"/>
      <c r="AQ60" s="831"/>
      <c r="AR60" s="831"/>
      <c r="AS60" s="831"/>
      <c r="AT60" s="831"/>
      <c r="AU60" s="831"/>
      <c r="AV60" s="831"/>
      <c r="AW60" s="831"/>
      <c r="AX60" s="831"/>
      <c r="AY60" s="831"/>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74"/>
      <c r="DW60" s="775"/>
      <c r="DX60" s="775"/>
      <c r="DY60" s="775"/>
      <c r="DZ60" s="776"/>
      <c r="EA60" s="194"/>
    </row>
    <row r="61" spans="1:131" s="195" customFormat="1" ht="26.25" customHeight="1" thickBot="1">
      <c r="A61" s="209">
        <v>34</v>
      </c>
      <c r="B61" s="729"/>
      <c r="C61" s="730"/>
      <c r="D61" s="730"/>
      <c r="E61" s="730"/>
      <c r="F61" s="730"/>
      <c r="G61" s="730"/>
      <c r="H61" s="730"/>
      <c r="I61" s="730"/>
      <c r="J61" s="730"/>
      <c r="K61" s="730"/>
      <c r="L61" s="730"/>
      <c r="M61" s="730"/>
      <c r="N61" s="730"/>
      <c r="O61" s="730"/>
      <c r="P61" s="731"/>
      <c r="Q61" s="830"/>
      <c r="R61" s="831"/>
      <c r="S61" s="831"/>
      <c r="T61" s="831"/>
      <c r="U61" s="831"/>
      <c r="V61" s="831"/>
      <c r="W61" s="831"/>
      <c r="X61" s="831"/>
      <c r="Y61" s="831"/>
      <c r="Z61" s="831"/>
      <c r="AA61" s="831"/>
      <c r="AB61" s="831"/>
      <c r="AC61" s="831"/>
      <c r="AD61" s="831"/>
      <c r="AE61" s="832"/>
      <c r="AF61" s="735"/>
      <c r="AG61" s="736"/>
      <c r="AH61" s="736"/>
      <c r="AI61" s="736"/>
      <c r="AJ61" s="737"/>
      <c r="AK61" s="833"/>
      <c r="AL61" s="831"/>
      <c r="AM61" s="831"/>
      <c r="AN61" s="831"/>
      <c r="AO61" s="831"/>
      <c r="AP61" s="831"/>
      <c r="AQ61" s="831"/>
      <c r="AR61" s="831"/>
      <c r="AS61" s="831"/>
      <c r="AT61" s="831"/>
      <c r="AU61" s="831"/>
      <c r="AV61" s="831"/>
      <c r="AW61" s="831"/>
      <c r="AX61" s="831"/>
      <c r="AY61" s="831"/>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74"/>
      <c r="DW61" s="775"/>
      <c r="DX61" s="775"/>
      <c r="DY61" s="775"/>
      <c r="DZ61" s="776"/>
      <c r="EA61" s="194"/>
    </row>
    <row r="62" spans="1:131" s="195" customFormat="1" ht="26.25" customHeight="1">
      <c r="A62" s="209">
        <v>35</v>
      </c>
      <c r="B62" s="729"/>
      <c r="C62" s="730"/>
      <c r="D62" s="730"/>
      <c r="E62" s="730"/>
      <c r="F62" s="730"/>
      <c r="G62" s="730"/>
      <c r="H62" s="730"/>
      <c r="I62" s="730"/>
      <c r="J62" s="730"/>
      <c r="K62" s="730"/>
      <c r="L62" s="730"/>
      <c r="M62" s="730"/>
      <c r="N62" s="730"/>
      <c r="O62" s="730"/>
      <c r="P62" s="731"/>
      <c r="Q62" s="830"/>
      <c r="R62" s="831"/>
      <c r="S62" s="831"/>
      <c r="T62" s="831"/>
      <c r="U62" s="831"/>
      <c r="V62" s="831"/>
      <c r="W62" s="831"/>
      <c r="X62" s="831"/>
      <c r="Y62" s="831"/>
      <c r="Z62" s="831"/>
      <c r="AA62" s="831"/>
      <c r="AB62" s="831"/>
      <c r="AC62" s="831"/>
      <c r="AD62" s="831"/>
      <c r="AE62" s="832"/>
      <c r="AF62" s="735"/>
      <c r="AG62" s="736"/>
      <c r="AH62" s="736"/>
      <c r="AI62" s="736"/>
      <c r="AJ62" s="737"/>
      <c r="AK62" s="833"/>
      <c r="AL62" s="831"/>
      <c r="AM62" s="831"/>
      <c r="AN62" s="831"/>
      <c r="AO62" s="831"/>
      <c r="AP62" s="831"/>
      <c r="AQ62" s="831"/>
      <c r="AR62" s="831"/>
      <c r="AS62" s="831"/>
      <c r="AT62" s="831"/>
      <c r="AU62" s="831"/>
      <c r="AV62" s="831"/>
      <c r="AW62" s="831"/>
      <c r="AX62" s="831"/>
      <c r="AY62" s="831"/>
      <c r="AZ62" s="834"/>
      <c r="BA62" s="834"/>
      <c r="BB62" s="834"/>
      <c r="BC62" s="834"/>
      <c r="BD62" s="834"/>
      <c r="BE62" s="816"/>
      <c r="BF62" s="816"/>
      <c r="BG62" s="816"/>
      <c r="BH62" s="816"/>
      <c r="BI62" s="817"/>
      <c r="BJ62" s="845" t="s">
        <v>481</v>
      </c>
      <c r="BK62" s="793"/>
      <c r="BL62" s="793"/>
      <c r="BM62" s="793"/>
      <c r="BN62" s="794"/>
      <c r="BO62" s="213"/>
      <c r="BP62" s="213"/>
      <c r="BQ62" s="210">
        <v>56</v>
      </c>
      <c r="BR62" s="211"/>
      <c r="BS62" s="771"/>
      <c r="BT62" s="772"/>
      <c r="BU62" s="772"/>
      <c r="BV62" s="772"/>
      <c r="BW62" s="772"/>
      <c r="BX62" s="772"/>
      <c r="BY62" s="772"/>
      <c r="BZ62" s="772"/>
      <c r="CA62" s="772"/>
      <c r="CB62" s="772"/>
      <c r="CC62" s="772"/>
      <c r="CD62" s="772"/>
      <c r="CE62" s="772"/>
      <c r="CF62" s="772"/>
      <c r="CG62" s="773"/>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74"/>
      <c r="DW62" s="775"/>
      <c r="DX62" s="775"/>
      <c r="DY62" s="775"/>
      <c r="DZ62" s="776"/>
      <c r="EA62" s="194"/>
    </row>
    <row r="63" spans="1:131" s="195" customFormat="1" ht="26.25" customHeight="1" thickBot="1">
      <c r="A63" s="212" t="s">
        <v>459</v>
      </c>
      <c r="B63" s="795" t="s">
        <v>482</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2225</v>
      </c>
      <c r="AG63" s="838"/>
      <c r="AH63" s="838"/>
      <c r="AI63" s="838"/>
      <c r="AJ63" s="839"/>
      <c r="AK63" s="841"/>
      <c r="AL63" s="835"/>
      <c r="AM63" s="835"/>
      <c r="AN63" s="835"/>
      <c r="AO63" s="835"/>
      <c r="AP63" s="838">
        <v>16772</v>
      </c>
      <c r="AQ63" s="838"/>
      <c r="AR63" s="838"/>
      <c r="AS63" s="838"/>
      <c r="AT63" s="838"/>
      <c r="AU63" s="838">
        <v>9378</v>
      </c>
      <c r="AV63" s="838"/>
      <c r="AW63" s="838"/>
      <c r="AX63" s="838"/>
      <c r="AY63" s="838"/>
      <c r="AZ63" s="847"/>
      <c r="BA63" s="847"/>
      <c r="BB63" s="847"/>
      <c r="BC63" s="847"/>
      <c r="BD63" s="847"/>
      <c r="BE63" s="848"/>
      <c r="BF63" s="848"/>
      <c r="BG63" s="848"/>
      <c r="BH63" s="848"/>
      <c r="BI63" s="849"/>
      <c r="BJ63" s="842" t="s">
        <v>483</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74"/>
      <c r="DW64" s="775"/>
      <c r="DX64" s="775"/>
      <c r="DY64" s="775"/>
      <c r="DZ64" s="776"/>
      <c r="EA64" s="194"/>
    </row>
    <row r="65" spans="1:131" s="195" customFormat="1" ht="26.25" customHeight="1" thickBot="1">
      <c r="A65" s="200" t="s">
        <v>484</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74"/>
      <c r="DW65" s="775"/>
      <c r="DX65" s="775"/>
      <c r="DY65" s="775"/>
      <c r="DZ65" s="776"/>
      <c r="EA65" s="194"/>
    </row>
    <row r="66" spans="1:131" s="195" customFormat="1" ht="26.25" customHeight="1">
      <c r="A66" s="744" t="s">
        <v>485</v>
      </c>
      <c r="B66" s="745"/>
      <c r="C66" s="745"/>
      <c r="D66" s="745"/>
      <c r="E66" s="745"/>
      <c r="F66" s="745"/>
      <c r="G66" s="745"/>
      <c r="H66" s="745"/>
      <c r="I66" s="745"/>
      <c r="J66" s="745"/>
      <c r="K66" s="745"/>
      <c r="L66" s="745"/>
      <c r="M66" s="745"/>
      <c r="N66" s="745"/>
      <c r="O66" s="745"/>
      <c r="P66" s="746"/>
      <c r="Q66" s="714" t="s">
        <v>486</v>
      </c>
      <c r="R66" s="715"/>
      <c r="S66" s="715"/>
      <c r="T66" s="715"/>
      <c r="U66" s="750"/>
      <c r="V66" s="714" t="s">
        <v>487</v>
      </c>
      <c r="W66" s="715"/>
      <c r="X66" s="715"/>
      <c r="Y66" s="715"/>
      <c r="Z66" s="750"/>
      <c r="AA66" s="714" t="s">
        <v>488</v>
      </c>
      <c r="AB66" s="715"/>
      <c r="AC66" s="715"/>
      <c r="AD66" s="715"/>
      <c r="AE66" s="750"/>
      <c r="AF66" s="861" t="s">
        <v>489</v>
      </c>
      <c r="AG66" s="806"/>
      <c r="AH66" s="806"/>
      <c r="AI66" s="806"/>
      <c r="AJ66" s="862"/>
      <c r="AK66" s="714" t="s">
        <v>490</v>
      </c>
      <c r="AL66" s="745"/>
      <c r="AM66" s="745"/>
      <c r="AN66" s="745"/>
      <c r="AO66" s="746"/>
      <c r="AP66" s="714" t="s">
        <v>491</v>
      </c>
      <c r="AQ66" s="715"/>
      <c r="AR66" s="715"/>
      <c r="AS66" s="715"/>
      <c r="AT66" s="750"/>
      <c r="AU66" s="714" t="s">
        <v>492</v>
      </c>
      <c r="AV66" s="715"/>
      <c r="AW66" s="715"/>
      <c r="AX66" s="715"/>
      <c r="AY66" s="750"/>
      <c r="AZ66" s="714" t="s">
        <v>443</v>
      </c>
      <c r="BA66" s="715"/>
      <c r="BB66" s="715"/>
      <c r="BC66" s="715"/>
      <c r="BD66" s="71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47"/>
      <c r="B67" s="748"/>
      <c r="C67" s="748"/>
      <c r="D67" s="748"/>
      <c r="E67" s="748"/>
      <c r="F67" s="748"/>
      <c r="G67" s="748"/>
      <c r="H67" s="748"/>
      <c r="I67" s="748"/>
      <c r="J67" s="748"/>
      <c r="K67" s="748"/>
      <c r="L67" s="748"/>
      <c r="M67" s="748"/>
      <c r="N67" s="748"/>
      <c r="O67" s="748"/>
      <c r="P67" s="749"/>
      <c r="Q67" s="717"/>
      <c r="R67" s="718"/>
      <c r="S67" s="718"/>
      <c r="T67" s="718"/>
      <c r="U67" s="751"/>
      <c r="V67" s="717"/>
      <c r="W67" s="718"/>
      <c r="X67" s="718"/>
      <c r="Y67" s="718"/>
      <c r="Z67" s="751"/>
      <c r="AA67" s="717"/>
      <c r="AB67" s="718"/>
      <c r="AC67" s="718"/>
      <c r="AD67" s="718"/>
      <c r="AE67" s="751"/>
      <c r="AF67" s="863"/>
      <c r="AG67" s="809"/>
      <c r="AH67" s="809"/>
      <c r="AI67" s="809"/>
      <c r="AJ67" s="864"/>
      <c r="AK67" s="846"/>
      <c r="AL67" s="748"/>
      <c r="AM67" s="748"/>
      <c r="AN67" s="748"/>
      <c r="AO67" s="749"/>
      <c r="AP67" s="717"/>
      <c r="AQ67" s="718"/>
      <c r="AR67" s="718"/>
      <c r="AS67" s="718"/>
      <c r="AT67" s="751"/>
      <c r="AU67" s="717"/>
      <c r="AV67" s="718"/>
      <c r="AW67" s="718"/>
      <c r="AX67" s="718"/>
      <c r="AY67" s="751"/>
      <c r="AZ67" s="717"/>
      <c r="BA67" s="718"/>
      <c r="BB67" s="718"/>
      <c r="BC67" s="718"/>
      <c r="BD67" s="719"/>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50" t="s">
        <v>586</v>
      </c>
      <c r="C68" s="851"/>
      <c r="D68" s="851"/>
      <c r="E68" s="851"/>
      <c r="F68" s="851"/>
      <c r="G68" s="851"/>
      <c r="H68" s="851"/>
      <c r="I68" s="851"/>
      <c r="J68" s="851"/>
      <c r="K68" s="851"/>
      <c r="L68" s="851"/>
      <c r="M68" s="851"/>
      <c r="N68" s="851"/>
      <c r="O68" s="851"/>
      <c r="P68" s="852"/>
      <c r="Q68" s="853">
        <v>1150</v>
      </c>
      <c r="R68" s="854"/>
      <c r="S68" s="854"/>
      <c r="T68" s="854"/>
      <c r="U68" s="854"/>
      <c r="V68" s="854">
        <v>1149</v>
      </c>
      <c r="W68" s="854"/>
      <c r="X68" s="854"/>
      <c r="Y68" s="854"/>
      <c r="Z68" s="854"/>
      <c r="AA68" s="854">
        <v>1</v>
      </c>
      <c r="AB68" s="854"/>
      <c r="AC68" s="854"/>
      <c r="AD68" s="854"/>
      <c r="AE68" s="854"/>
      <c r="AF68" s="854">
        <v>1</v>
      </c>
      <c r="AG68" s="854"/>
      <c r="AH68" s="854"/>
      <c r="AI68" s="854"/>
      <c r="AJ68" s="854"/>
      <c r="AK68" s="854">
        <v>0</v>
      </c>
      <c r="AL68" s="854"/>
      <c r="AM68" s="854"/>
      <c r="AN68" s="854"/>
      <c r="AO68" s="854"/>
      <c r="AP68" s="854">
        <v>0</v>
      </c>
      <c r="AQ68" s="854"/>
      <c r="AR68" s="854"/>
      <c r="AS68" s="854"/>
      <c r="AT68" s="854"/>
      <c r="AU68" s="854">
        <v>0</v>
      </c>
      <c r="AV68" s="854"/>
      <c r="AW68" s="854"/>
      <c r="AX68" s="854"/>
      <c r="AY68" s="854"/>
      <c r="AZ68" s="859"/>
      <c r="BA68" s="859"/>
      <c r="BB68" s="859"/>
      <c r="BC68" s="859"/>
      <c r="BD68" s="860"/>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55" t="s">
        <v>587</v>
      </c>
      <c r="C69" s="856"/>
      <c r="D69" s="856"/>
      <c r="E69" s="856"/>
      <c r="F69" s="856"/>
      <c r="G69" s="856"/>
      <c r="H69" s="856"/>
      <c r="I69" s="856"/>
      <c r="J69" s="856"/>
      <c r="K69" s="856"/>
      <c r="L69" s="856"/>
      <c r="M69" s="856"/>
      <c r="N69" s="856"/>
      <c r="O69" s="856"/>
      <c r="P69" s="857"/>
      <c r="Q69" s="858">
        <v>2334</v>
      </c>
      <c r="R69" s="822"/>
      <c r="S69" s="822"/>
      <c r="T69" s="822"/>
      <c r="U69" s="822"/>
      <c r="V69" s="822">
        <v>2331</v>
      </c>
      <c r="W69" s="822"/>
      <c r="X69" s="822"/>
      <c r="Y69" s="822"/>
      <c r="Z69" s="822"/>
      <c r="AA69" s="822">
        <v>3</v>
      </c>
      <c r="AB69" s="822"/>
      <c r="AC69" s="822"/>
      <c r="AD69" s="822"/>
      <c r="AE69" s="822"/>
      <c r="AF69" s="822">
        <v>3</v>
      </c>
      <c r="AG69" s="822"/>
      <c r="AH69" s="822"/>
      <c r="AI69" s="822"/>
      <c r="AJ69" s="822"/>
      <c r="AK69" s="822">
        <v>0</v>
      </c>
      <c r="AL69" s="822"/>
      <c r="AM69" s="822"/>
      <c r="AN69" s="822"/>
      <c r="AO69" s="822"/>
      <c r="AP69" s="822">
        <v>25</v>
      </c>
      <c r="AQ69" s="822"/>
      <c r="AR69" s="822"/>
      <c r="AS69" s="822"/>
      <c r="AT69" s="822"/>
      <c r="AU69" s="822">
        <v>7</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55" t="s">
        <v>588</v>
      </c>
      <c r="C70" s="856"/>
      <c r="D70" s="856"/>
      <c r="E70" s="856"/>
      <c r="F70" s="856"/>
      <c r="G70" s="856"/>
      <c r="H70" s="856"/>
      <c r="I70" s="856"/>
      <c r="J70" s="856"/>
      <c r="K70" s="856"/>
      <c r="L70" s="856"/>
      <c r="M70" s="856"/>
      <c r="N70" s="856"/>
      <c r="O70" s="856"/>
      <c r="P70" s="857"/>
      <c r="Q70" s="858">
        <v>229</v>
      </c>
      <c r="R70" s="822"/>
      <c r="S70" s="822"/>
      <c r="T70" s="822"/>
      <c r="U70" s="822"/>
      <c r="V70" s="822">
        <v>228</v>
      </c>
      <c r="W70" s="822"/>
      <c r="X70" s="822"/>
      <c r="Y70" s="822"/>
      <c r="Z70" s="822"/>
      <c r="AA70" s="822">
        <v>1</v>
      </c>
      <c r="AB70" s="822"/>
      <c r="AC70" s="822"/>
      <c r="AD70" s="822"/>
      <c r="AE70" s="822"/>
      <c r="AF70" s="822">
        <v>1</v>
      </c>
      <c r="AG70" s="822"/>
      <c r="AH70" s="822"/>
      <c r="AI70" s="822"/>
      <c r="AJ70" s="822"/>
      <c r="AK70" s="822">
        <v>0</v>
      </c>
      <c r="AL70" s="822"/>
      <c r="AM70" s="822"/>
      <c r="AN70" s="822"/>
      <c r="AO70" s="822"/>
      <c r="AP70" s="822">
        <v>0</v>
      </c>
      <c r="AQ70" s="822"/>
      <c r="AR70" s="822"/>
      <c r="AS70" s="822"/>
      <c r="AT70" s="822"/>
      <c r="AU70" s="822">
        <v>0</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55" t="s">
        <v>589</v>
      </c>
      <c r="C71" s="856"/>
      <c r="D71" s="856"/>
      <c r="E71" s="856"/>
      <c r="F71" s="856"/>
      <c r="G71" s="856"/>
      <c r="H71" s="856"/>
      <c r="I71" s="856"/>
      <c r="J71" s="856"/>
      <c r="K71" s="856"/>
      <c r="L71" s="856"/>
      <c r="M71" s="856"/>
      <c r="N71" s="856"/>
      <c r="O71" s="856"/>
      <c r="P71" s="857"/>
      <c r="Q71" s="858">
        <v>925</v>
      </c>
      <c r="R71" s="822"/>
      <c r="S71" s="822"/>
      <c r="T71" s="822"/>
      <c r="U71" s="822"/>
      <c r="V71" s="822">
        <v>921</v>
      </c>
      <c r="W71" s="822"/>
      <c r="X71" s="822"/>
      <c r="Y71" s="822"/>
      <c r="Z71" s="822"/>
      <c r="AA71" s="822">
        <v>4</v>
      </c>
      <c r="AB71" s="822"/>
      <c r="AC71" s="822"/>
      <c r="AD71" s="822"/>
      <c r="AE71" s="822"/>
      <c r="AF71" s="822">
        <v>4</v>
      </c>
      <c r="AG71" s="822"/>
      <c r="AH71" s="822"/>
      <c r="AI71" s="822"/>
      <c r="AJ71" s="822"/>
      <c r="AK71" s="822">
        <v>22</v>
      </c>
      <c r="AL71" s="822"/>
      <c r="AM71" s="822"/>
      <c r="AN71" s="822"/>
      <c r="AO71" s="822"/>
      <c r="AP71" s="822">
        <v>21</v>
      </c>
      <c r="AQ71" s="822"/>
      <c r="AR71" s="822"/>
      <c r="AS71" s="822"/>
      <c r="AT71" s="822"/>
      <c r="AU71" s="822">
        <v>4</v>
      </c>
      <c r="AV71" s="822"/>
      <c r="AW71" s="822"/>
      <c r="AX71" s="822"/>
      <c r="AY71" s="822"/>
      <c r="AZ71" s="865" t="s">
        <v>600</v>
      </c>
      <c r="BA71" s="865"/>
      <c r="BB71" s="865"/>
      <c r="BC71" s="865"/>
      <c r="BD71" s="866"/>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55" t="s">
        <v>590</v>
      </c>
      <c r="C72" s="856"/>
      <c r="D72" s="856"/>
      <c r="E72" s="856"/>
      <c r="F72" s="856"/>
      <c r="G72" s="856"/>
      <c r="H72" s="856"/>
      <c r="I72" s="856"/>
      <c r="J72" s="856"/>
      <c r="K72" s="856"/>
      <c r="L72" s="856"/>
      <c r="M72" s="856"/>
      <c r="N72" s="856"/>
      <c r="O72" s="856"/>
      <c r="P72" s="857"/>
      <c r="Q72" s="858">
        <v>206</v>
      </c>
      <c r="R72" s="822"/>
      <c r="S72" s="822"/>
      <c r="T72" s="822"/>
      <c r="U72" s="822"/>
      <c r="V72" s="822">
        <v>205</v>
      </c>
      <c r="W72" s="822"/>
      <c r="X72" s="822"/>
      <c r="Y72" s="822"/>
      <c r="Z72" s="822"/>
      <c r="AA72" s="822">
        <v>1</v>
      </c>
      <c r="AB72" s="822"/>
      <c r="AC72" s="822"/>
      <c r="AD72" s="822"/>
      <c r="AE72" s="822"/>
      <c r="AF72" s="822">
        <v>1</v>
      </c>
      <c r="AG72" s="822"/>
      <c r="AH72" s="822"/>
      <c r="AI72" s="822"/>
      <c r="AJ72" s="822"/>
      <c r="AK72" s="822">
        <v>0</v>
      </c>
      <c r="AL72" s="822"/>
      <c r="AM72" s="822"/>
      <c r="AN72" s="822"/>
      <c r="AO72" s="822"/>
      <c r="AP72" s="822">
        <v>0</v>
      </c>
      <c r="AQ72" s="822"/>
      <c r="AR72" s="822"/>
      <c r="AS72" s="822"/>
      <c r="AT72" s="822"/>
      <c r="AU72" s="822">
        <v>0</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55" t="s">
        <v>591</v>
      </c>
      <c r="C73" s="856"/>
      <c r="D73" s="856"/>
      <c r="E73" s="856"/>
      <c r="F73" s="856"/>
      <c r="G73" s="856"/>
      <c r="H73" s="856"/>
      <c r="I73" s="856"/>
      <c r="J73" s="856"/>
      <c r="K73" s="856"/>
      <c r="L73" s="856"/>
      <c r="M73" s="856"/>
      <c r="N73" s="856"/>
      <c r="O73" s="856"/>
      <c r="P73" s="857"/>
      <c r="Q73" s="858">
        <v>126</v>
      </c>
      <c r="R73" s="822"/>
      <c r="S73" s="822"/>
      <c r="T73" s="822"/>
      <c r="U73" s="822"/>
      <c r="V73" s="822">
        <v>126</v>
      </c>
      <c r="W73" s="822"/>
      <c r="X73" s="822"/>
      <c r="Y73" s="822"/>
      <c r="Z73" s="822"/>
      <c r="AA73" s="822">
        <v>0</v>
      </c>
      <c r="AB73" s="822"/>
      <c r="AC73" s="822"/>
      <c r="AD73" s="822"/>
      <c r="AE73" s="822"/>
      <c r="AF73" s="822">
        <v>0</v>
      </c>
      <c r="AG73" s="822"/>
      <c r="AH73" s="822"/>
      <c r="AI73" s="822"/>
      <c r="AJ73" s="822"/>
      <c r="AK73" s="822">
        <v>83</v>
      </c>
      <c r="AL73" s="822"/>
      <c r="AM73" s="822"/>
      <c r="AN73" s="822"/>
      <c r="AO73" s="822"/>
      <c r="AP73" s="822">
        <v>190</v>
      </c>
      <c r="AQ73" s="822"/>
      <c r="AR73" s="822"/>
      <c r="AS73" s="822"/>
      <c r="AT73" s="822"/>
      <c r="AU73" s="822">
        <v>39</v>
      </c>
      <c r="AV73" s="822"/>
      <c r="AW73" s="822"/>
      <c r="AX73" s="822"/>
      <c r="AY73" s="822"/>
      <c r="AZ73" s="865" t="s">
        <v>600</v>
      </c>
      <c r="BA73" s="865"/>
      <c r="BB73" s="865"/>
      <c r="BC73" s="865"/>
      <c r="BD73" s="866"/>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55" t="s">
        <v>592</v>
      </c>
      <c r="C74" s="856"/>
      <c r="D74" s="856"/>
      <c r="E74" s="856"/>
      <c r="F74" s="856"/>
      <c r="G74" s="856"/>
      <c r="H74" s="856"/>
      <c r="I74" s="856"/>
      <c r="J74" s="856"/>
      <c r="K74" s="856"/>
      <c r="L74" s="856"/>
      <c r="M74" s="856"/>
      <c r="N74" s="856"/>
      <c r="O74" s="856"/>
      <c r="P74" s="857"/>
      <c r="Q74" s="858">
        <v>1120</v>
      </c>
      <c r="R74" s="822"/>
      <c r="S74" s="822"/>
      <c r="T74" s="822"/>
      <c r="U74" s="822"/>
      <c r="V74" s="822">
        <v>954</v>
      </c>
      <c r="W74" s="822"/>
      <c r="X74" s="822"/>
      <c r="Y74" s="822"/>
      <c r="Z74" s="822"/>
      <c r="AA74" s="822">
        <v>166</v>
      </c>
      <c r="AB74" s="822"/>
      <c r="AC74" s="822"/>
      <c r="AD74" s="822"/>
      <c r="AE74" s="822"/>
      <c r="AF74" s="822">
        <v>165</v>
      </c>
      <c r="AG74" s="822"/>
      <c r="AH74" s="822"/>
      <c r="AI74" s="822"/>
      <c r="AJ74" s="822"/>
      <c r="AK74" s="822">
        <v>0</v>
      </c>
      <c r="AL74" s="822"/>
      <c r="AM74" s="822"/>
      <c r="AN74" s="822"/>
      <c r="AO74" s="822"/>
      <c r="AP74" s="822">
        <v>1336</v>
      </c>
      <c r="AQ74" s="822"/>
      <c r="AR74" s="822"/>
      <c r="AS74" s="822"/>
      <c r="AT74" s="822"/>
      <c r="AU74" s="822">
        <v>671</v>
      </c>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55" t="s">
        <v>593</v>
      </c>
      <c r="C75" s="856"/>
      <c r="D75" s="856"/>
      <c r="E75" s="856"/>
      <c r="F75" s="856"/>
      <c r="G75" s="856"/>
      <c r="H75" s="856"/>
      <c r="I75" s="856"/>
      <c r="J75" s="856"/>
      <c r="K75" s="856"/>
      <c r="L75" s="856"/>
      <c r="M75" s="856"/>
      <c r="N75" s="856"/>
      <c r="O75" s="856"/>
      <c r="P75" s="857"/>
      <c r="Q75" s="867">
        <v>145</v>
      </c>
      <c r="R75" s="868"/>
      <c r="S75" s="868"/>
      <c r="T75" s="868"/>
      <c r="U75" s="829"/>
      <c r="V75" s="869">
        <v>118</v>
      </c>
      <c r="W75" s="868"/>
      <c r="X75" s="868"/>
      <c r="Y75" s="868"/>
      <c r="Z75" s="829"/>
      <c r="AA75" s="869">
        <v>27</v>
      </c>
      <c r="AB75" s="868"/>
      <c r="AC75" s="868"/>
      <c r="AD75" s="868"/>
      <c r="AE75" s="829"/>
      <c r="AF75" s="869">
        <v>15</v>
      </c>
      <c r="AG75" s="868"/>
      <c r="AH75" s="868"/>
      <c r="AI75" s="868"/>
      <c r="AJ75" s="829"/>
      <c r="AK75" s="869">
        <v>0</v>
      </c>
      <c r="AL75" s="868"/>
      <c r="AM75" s="868"/>
      <c r="AN75" s="868"/>
      <c r="AO75" s="829"/>
      <c r="AP75" s="869">
        <v>83</v>
      </c>
      <c r="AQ75" s="868"/>
      <c r="AR75" s="868"/>
      <c r="AS75" s="868"/>
      <c r="AT75" s="829"/>
      <c r="AU75" s="869">
        <v>41</v>
      </c>
      <c r="AV75" s="868"/>
      <c r="AW75" s="868"/>
      <c r="AX75" s="868"/>
      <c r="AY75" s="829"/>
      <c r="AZ75" s="865" t="s">
        <v>600</v>
      </c>
      <c r="BA75" s="865"/>
      <c r="BB75" s="865"/>
      <c r="BC75" s="865"/>
      <c r="BD75" s="866"/>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55" t="s">
        <v>594</v>
      </c>
      <c r="C76" s="856"/>
      <c r="D76" s="856"/>
      <c r="E76" s="856"/>
      <c r="F76" s="856"/>
      <c r="G76" s="856"/>
      <c r="H76" s="856"/>
      <c r="I76" s="856"/>
      <c r="J76" s="856"/>
      <c r="K76" s="856"/>
      <c r="L76" s="856"/>
      <c r="M76" s="856"/>
      <c r="N76" s="856"/>
      <c r="O76" s="856"/>
      <c r="P76" s="857"/>
      <c r="Q76" s="867">
        <v>336</v>
      </c>
      <c r="R76" s="868"/>
      <c r="S76" s="868"/>
      <c r="T76" s="868"/>
      <c r="U76" s="829"/>
      <c r="V76" s="869">
        <v>217</v>
      </c>
      <c r="W76" s="868"/>
      <c r="X76" s="868"/>
      <c r="Y76" s="868"/>
      <c r="Z76" s="829"/>
      <c r="AA76" s="869">
        <v>119</v>
      </c>
      <c r="AB76" s="868"/>
      <c r="AC76" s="868"/>
      <c r="AD76" s="868"/>
      <c r="AE76" s="829"/>
      <c r="AF76" s="869">
        <v>561</v>
      </c>
      <c r="AG76" s="868"/>
      <c r="AH76" s="868"/>
      <c r="AI76" s="868"/>
      <c r="AJ76" s="829"/>
      <c r="AK76" s="869">
        <v>0</v>
      </c>
      <c r="AL76" s="868"/>
      <c r="AM76" s="868"/>
      <c r="AN76" s="868"/>
      <c r="AO76" s="829"/>
      <c r="AP76" s="869">
        <v>890</v>
      </c>
      <c r="AQ76" s="868"/>
      <c r="AR76" s="868"/>
      <c r="AS76" s="868"/>
      <c r="AT76" s="829"/>
      <c r="AU76" s="869">
        <v>0</v>
      </c>
      <c r="AV76" s="868"/>
      <c r="AW76" s="868"/>
      <c r="AX76" s="868"/>
      <c r="AY76" s="829"/>
      <c r="AZ76" s="865" t="s">
        <v>601</v>
      </c>
      <c r="BA76" s="865"/>
      <c r="BB76" s="865"/>
      <c r="BC76" s="865"/>
      <c r="BD76" s="866"/>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55" t="s">
        <v>595</v>
      </c>
      <c r="C77" s="856"/>
      <c r="D77" s="856"/>
      <c r="E77" s="856"/>
      <c r="F77" s="856"/>
      <c r="G77" s="856"/>
      <c r="H77" s="856"/>
      <c r="I77" s="856"/>
      <c r="J77" s="856"/>
      <c r="K77" s="856"/>
      <c r="L77" s="856"/>
      <c r="M77" s="856"/>
      <c r="N77" s="856"/>
      <c r="O77" s="856"/>
      <c r="P77" s="857"/>
      <c r="Q77" s="867">
        <v>199</v>
      </c>
      <c r="R77" s="868"/>
      <c r="S77" s="868"/>
      <c r="T77" s="868"/>
      <c r="U77" s="829"/>
      <c r="V77" s="869">
        <v>194</v>
      </c>
      <c r="W77" s="868"/>
      <c r="X77" s="868"/>
      <c r="Y77" s="868"/>
      <c r="Z77" s="829"/>
      <c r="AA77" s="869">
        <v>5</v>
      </c>
      <c r="AB77" s="868"/>
      <c r="AC77" s="868"/>
      <c r="AD77" s="868"/>
      <c r="AE77" s="829"/>
      <c r="AF77" s="869">
        <v>5</v>
      </c>
      <c r="AG77" s="868"/>
      <c r="AH77" s="868"/>
      <c r="AI77" s="868"/>
      <c r="AJ77" s="829"/>
      <c r="AK77" s="869">
        <v>0</v>
      </c>
      <c r="AL77" s="868"/>
      <c r="AM77" s="868"/>
      <c r="AN77" s="868"/>
      <c r="AO77" s="829"/>
      <c r="AP77" s="869">
        <v>0</v>
      </c>
      <c r="AQ77" s="868"/>
      <c r="AR77" s="868"/>
      <c r="AS77" s="868"/>
      <c r="AT77" s="829"/>
      <c r="AU77" s="869">
        <v>0</v>
      </c>
      <c r="AV77" s="868"/>
      <c r="AW77" s="868"/>
      <c r="AX77" s="868"/>
      <c r="AY77" s="829"/>
      <c r="AZ77" s="865"/>
      <c r="BA77" s="865"/>
      <c r="BB77" s="865"/>
      <c r="BC77" s="865"/>
      <c r="BD77" s="866"/>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55" t="s">
        <v>596</v>
      </c>
      <c r="C78" s="856"/>
      <c r="D78" s="856"/>
      <c r="E78" s="856"/>
      <c r="F78" s="856"/>
      <c r="G78" s="856"/>
      <c r="H78" s="856"/>
      <c r="I78" s="856"/>
      <c r="J78" s="856"/>
      <c r="K78" s="856"/>
      <c r="L78" s="856"/>
      <c r="M78" s="856"/>
      <c r="N78" s="856"/>
      <c r="O78" s="856"/>
      <c r="P78" s="857"/>
      <c r="Q78" s="858">
        <v>1786</v>
      </c>
      <c r="R78" s="822"/>
      <c r="S78" s="822"/>
      <c r="T78" s="822"/>
      <c r="U78" s="822"/>
      <c r="V78" s="822">
        <v>1618</v>
      </c>
      <c r="W78" s="822"/>
      <c r="X78" s="822"/>
      <c r="Y78" s="822"/>
      <c r="Z78" s="822"/>
      <c r="AA78" s="822">
        <v>167</v>
      </c>
      <c r="AB78" s="822"/>
      <c r="AC78" s="822"/>
      <c r="AD78" s="822"/>
      <c r="AE78" s="822"/>
      <c r="AF78" s="822">
        <v>167</v>
      </c>
      <c r="AG78" s="822"/>
      <c r="AH78" s="822"/>
      <c r="AI78" s="822"/>
      <c r="AJ78" s="822"/>
      <c r="AK78" s="822">
        <v>4</v>
      </c>
      <c r="AL78" s="822"/>
      <c r="AM78" s="822"/>
      <c r="AN78" s="822"/>
      <c r="AO78" s="822"/>
      <c r="AP78" s="822">
        <v>0</v>
      </c>
      <c r="AQ78" s="822"/>
      <c r="AR78" s="822"/>
      <c r="AS78" s="822"/>
      <c r="AT78" s="822"/>
      <c r="AU78" s="822">
        <v>0</v>
      </c>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55" t="s">
        <v>597</v>
      </c>
      <c r="C79" s="856"/>
      <c r="D79" s="856"/>
      <c r="E79" s="856"/>
      <c r="F79" s="856"/>
      <c r="G79" s="856"/>
      <c r="H79" s="856"/>
      <c r="I79" s="856"/>
      <c r="J79" s="856"/>
      <c r="K79" s="856"/>
      <c r="L79" s="856"/>
      <c r="M79" s="856"/>
      <c r="N79" s="856"/>
      <c r="O79" s="856"/>
      <c r="P79" s="857"/>
      <c r="Q79" s="858">
        <v>247371</v>
      </c>
      <c r="R79" s="822"/>
      <c r="S79" s="822"/>
      <c r="T79" s="822"/>
      <c r="U79" s="822"/>
      <c r="V79" s="822">
        <v>238319</v>
      </c>
      <c r="W79" s="822"/>
      <c r="X79" s="822"/>
      <c r="Y79" s="822"/>
      <c r="Z79" s="822"/>
      <c r="AA79" s="822">
        <v>9052</v>
      </c>
      <c r="AB79" s="822"/>
      <c r="AC79" s="822"/>
      <c r="AD79" s="822"/>
      <c r="AE79" s="822"/>
      <c r="AF79" s="822">
        <v>9052</v>
      </c>
      <c r="AG79" s="822"/>
      <c r="AH79" s="822"/>
      <c r="AI79" s="822"/>
      <c r="AJ79" s="822"/>
      <c r="AK79" s="822">
        <v>2941</v>
      </c>
      <c r="AL79" s="822"/>
      <c r="AM79" s="822"/>
      <c r="AN79" s="822"/>
      <c r="AO79" s="822"/>
      <c r="AP79" s="822">
        <v>0</v>
      </c>
      <c r="AQ79" s="822"/>
      <c r="AR79" s="822"/>
      <c r="AS79" s="822"/>
      <c r="AT79" s="822"/>
      <c r="AU79" s="822">
        <v>0</v>
      </c>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55" t="s">
        <v>598</v>
      </c>
      <c r="C80" s="856"/>
      <c r="D80" s="856"/>
      <c r="E80" s="856"/>
      <c r="F80" s="856"/>
      <c r="G80" s="856"/>
      <c r="H80" s="856"/>
      <c r="I80" s="856"/>
      <c r="J80" s="856"/>
      <c r="K80" s="856"/>
      <c r="L80" s="856"/>
      <c r="M80" s="856"/>
      <c r="N80" s="856"/>
      <c r="O80" s="856"/>
      <c r="P80" s="857"/>
      <c r="Q80" s="858">
        <v>364</v>
      </c>
      <c r="R80" s="822"/>
      <c r="S80" s="822"/>
      <c r="T80" s="822"/>
      <c r="U80" s="822"/>
      <c r="V80" s="822">
        <v>261</v>
      </c>
      <c r="W80" s="822"/>
      <c r="X80" s="822"/>
      <c r="Y80" s="822"/>
      <c r="Z80" s="822"/>
      <c r="AA80" s="822">
        <v>103</v>
      </c>
      <c r="AB80" s="822"/>
      <c r="AC80" s="822"/>
      <c r="AD80" s="822"/>
      <c r="AE80" s="822"/>
      <c r="AF80" s="822">
        <v>103</v>
      </c>
      <c r="AG80" s="822"/>
      <c r="AH80" s="822"/>
      <c r="AI80" s="822"/>
      <c r="AJ80" s="822"/>
      <c r="AK80" s="822">
        <v>7</v>
      </c>
      <c r="AL80" s="822"/>
      <c r="AM80" s="822"/>
      <c r="AN80" s="822"/>
      <c r="AO80" s="822"/>
      <c r="AP80" s="822">
        <v>0</v>
      </c>
      <c r="AQ80" s="822"/>
      <c r="AR80" s="822"/>
      <c r="AS80" s="822"/>
      <c r="AT80" s="822"/>
      <c r="AU80" s="822">
        <v>0</v>
      </c>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55" t="s">
        <v>599</v>
      </c>
      <c r="C81" s="856"/>
      <c r="D81" s="856"/>
      <c r="E81" s="856"/>
      <c r="F81" s="856"/>
      <c r="G81" s="856"/>
      <c r="H81" s="856"/>
      <c r="I81" s="856"/>
      <c r="J81" s="856"/>
      <c r="K81" s="856"/>
      <c r="L81" s="856"/>
      <c r="M81" s="856"/>
      <c r="N81" s="856"/>
      <c r="O81" s="856"/>
      <c r="P81" s="857"/>
      <c r="Q81" s="858">
        <v>201</v>
      </c>
      <c r="R81" s="822"/>
      <c r="S81" s="822"/>
      <c r="T81" s="822"/>
      <c r="U81" s="822"/>
      <c r="V81" s="822">
        <v>173</v>
      </c>
      <c r="W81" s="822"/>
      <c r="X81" s="822"/>
      <c r="Y81" s="822"/>
      <c r="Z81" s="822"/>
      <c r="AA81" s="822">
        <v>28</v>
      </c>
      <c r="AB81" s="822"/>
      <c r="AC81" s="822"/>
      <c r="AD81" s="822"/>
      <c r="AE81" s="822"/>
      <c r="AF81" s="822">
        <v>28</v>
      </c>
      <c r="AG81" s="822"/>
      <c r="AH81" s="822"/>
      <c r="AI81" s="822"/>
      <c r="AJ81" s="822"/>
      <c r="AK81" s="822">
        <v>0</v>
      </c>
      <c r="AL81" s="822"/>
      <c r="AM81" s="822"/>
      <c r="AN81" s="822"/>
      <c r="AO81" s="822"/>
      <c r="AP81" s="822">
        <v>0</v>
      </c>
      <c r="AQ81" s="822"/>
      <c r="AR81" s="822"/>
      <c r="AS81" s="822"/>
      <c r="AT81" s="822"/>
      <c r="AU81" s="822">
        <v>0</v>
      </c>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55"/>
      <c r="C82" s="856"/>
      <c r="D82" s="856"/>
      <c r="E82" s="856"/>
      <c r="F82" s="856"/>
      <c r="G82" s="856"/>
      <c r="H82" s="856"/>
      <c r="I82" s="856"/>
      <c r="J82" s="856"/>
      <c r="K82" s="856"/>
      <c r="L82" s="856"/>
      <c r="M82" s="856"/>
      <c r="N82" s="856"/>
      <c r="O82" s="856"/>
      <c r="P82" s="857"/>
      <c r="Q82" s="858"/>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55"/>
      <c r="C83" s="856"/>
      <c r="D83" s="856"/>
      <c r="E83" s="856"/>
      <c r="F83" s="856"/>
      <c r="G83" s="856"/>
      <c r="H83" s="856"/>
      <c r="I83" s="856"/>
      <c r="J83" s="856"/>
      <c r="K83" s="856"/>
      <c r="L83" s="856"/>
      <c r="M83" s="856"/>
      <c r="N83" s="856"/>
      <c r="O83" s="856"/>
      <c r="P83" s="857"/>
      <c r="Q83" s="858"/>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55"/>
      <c r="C84" s="856"/>
      <c r="D84" s="856"/>
      <c r="E84" s="856"/>
      <c r="F84" s="856"/>
      <c r="G84" s="856"/>
      <c r="H84" s="856"/>
      <c r="I84" s="856"/>
      <c r="J84" s="856"/>
      <c r="K84" s="856"/>
      <c r="L84" s="856"/>
      <c r="M84" s="856"/>
      <c r="N84" s="856"/>
      <c r="O84" s="856"/>
      <c r="P84" s="857"/>
      <c r="Q84" s="858"/>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55"/>
      <c r="C85" s="856"/>
      <c r="D85" s="856"/>
      <c r="E85" s="856"/>
      <c r="F85" s="856"/>
      <c r="G85" s="856"/>
      <c r="H85" s="856"/>
      <c r="I85" s="856"/>
      <c r="J85" s="856"/>
      <c r="K85" s="856"/>
      <c r="L85" s="856"/>
      <c r="M85" s="856"/>
      <c r="N85" s="856"/>
      <c r="O85" s="856"/>
      <c r="P85" s="857"/>
      <c r="Q85" s="858"/>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55"/>
      <c r="C86" s="856"/>
      <c r="D86" s="856"/>
      <c r="E86" s="856"/>
      <c r="F86" s="856"/>
      <c r="G86" s="856"/>
      <c r="H86" s="856"/>
      <c r="I86" s="856"/>
      <c r="J86" s="856"/>
      <c r="K86" s="856"/>
      <c r="L86" s="856"/>
      <c r="M86" s="856"/>
      <c r="N86" s="856"/>
      <c r="O86" s="856"/>
      <c r="P86" s="857"/>
      <c r="Q86" s="858"/>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875"/>
      <c r="C87" s="876"/>
      <c r="D87" s="876"/>
      <c r="E87" s="876"/>
      <c r="F87" s="876"/>
      <c r="G87" s="876"/>
      <c r="H87" s="876"/>
      <c r="I87" s="876"/>
      <c r="J87" s="876"/>
      <c r="K87" s="876"/>
      <c r="L87" s="876"/>
      <c r="M87" s="876"/>
      <c r="N87" s="876"/>
      <c r="O87" s="876"/>
      <c r="P87" s="877"/>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900"/>
      <c r="BA87" s="900"/>
      <c r="BB87" s="900"/>
      <c r="BC87" s="900"/>
      <c r="BD87" s="901"/>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459</v>
      </c>
      <c r="B88" s="795" t="s">
        <v>493</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10106</v>
      </c>
      <c r="AG88" s="838"/>
      <c r="AH88" s="838"/>
      <c r="AI88" s="838"/>
      <c r="AJ88" s="838"/>
      <c r="AK88" s="835"/>
      <c r="AL88" s="835"/>
      <c r="AM88" s="835"/>
      <c r="AN88" s="835"/>
      <c r="AO88" s="835"/>
      <c r="AP88" s="838">
        <v>2545</v>
      </c>
      <c r="AQ88" s="838"/>
      <c r="AR88" s="838"/>
      <c r="AS88" s="838"/>
      <c r="AT88" s="838"/>
      <c r="AU88" s="838">
        <v>763</v>
      </c>
      <c r="AV88" s="838"/>
      <c r="AW88" s="838"/>
      <c r="AX88" s="838"/>
      <c r="AY88" s="838"/>
      <c r="AZ88" s="848"/>
      <c r="BA88" s="848"/>
      <c r="BB88" s="848"/>
      <c r="BC88" s="848"/>
      <c r="BD88" s="849"/>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459</v>
      </c>
      <c r="BR102" s="795" t="s">
        <v>494</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33</v>
      </c>
      <c r="CS102" s="843"/>
      <c r="CT102" s="843"/>
      <c r="CU102" s="843"/>
      <c r="CV102" s="871"/>
      <c r="CW102" s="870">
        <v>0</v>
      </c>
      <c r="CX102" s="843"/>
      <c r="CY102" s="843"/>
      <c r="CZ102" s="843"/>
      <c r="DA102" s="871"/>
      <c r="DB102" s="870">
        <v>0</v>
      </c>
      <c r="DC102" s="843"/>
      <c r="DD102" s="843"/>
      <c r="DE102" s="843"/>
      <c r="DF102" s="871"/>
      <c r="DG102" s="870">
        <v>0</v>
      </c>
      <c r="DH102" s="843"/>
      <c r="DI102" s="843"/>
      <c r="DJ102" s="843"/>
      <c r="DK102" s="871"/>
      <c r="DL102" s="870">
        <v>0</v>
      </c>
      <c r="DM102" s="843"/>
      <c r="DN102" s="843"/>
      <c r="DO102" s="843"/>
      <c r="DP102" s="871"/>
      <c r="DQ102" s="870">
        <v>-321</v>
      </c>
      <c r="DR102" s="843"/>
      <c r="DS102" s="843"/>
      <c r="DT102" s="843"/>
      <c r="DU102" s="871"/>
      <c r="DV102" s="903"/>
      <c r="DW102" s="904"/>
      <c r="DX102" s="904"/>
      <c r="DY102" s="904"/>
      <c r="DZ102" s="905"/>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9" t="s">
        <v>495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2" t="s">
        <v>496</v>
      </c>
      <c r="BR104" s="902"/>
      <c r="BS104" s="902"/>
      <c r="BT104" s="902"/>
      <c r="BU104" s="902"/>
      <c r="BV104" s="902"/>
      <c r="BW104" s="902"/>
      <c r="BX104" s="902"/>
      <c r="BY104" s="902"/>
      <c r="BZ104" s="902"/>
      <c r="CA104" s="902"/>
      <c r="CB104" s="902"/>
      <c r="CC104" s="902"/>
      <c r="CD104" s="902"/>
      <c r="CE104" s="902"/>
      <c r="CF104" s="902"/>
      <c r="CG104" s="902"/>
      <c r="CH104" s="902"/>
      <c r="CI104" s="902"/>
      <c r="CJ104" s="902"/>
      <c r="CK104" s="902"/>
      <c r="CL104" s="902"/>
      <c r="CM104" s="902"/>
      <c r="CN104" s="902"/>
      <c r="CO104" s="902"/>
      <c r="CP104" s="902"/>
      <c r="CQ104" s="902"/>
      <c r="CR104" s="902"/>
      <c r="CS104" s="902"/>
      <c r="CT104" s="902"/>
      <c r="CU104" s="902"/>
      <c r="CV104" s="902"/>
      <c r="CW104" s="902"/>
      <c r="CX104" s="902"/>
      <c r="CY104" s="902"/>
      <c r="CZ104" s="902"/>
      <c r="DA104" s="902"/>
      <c r="DB104" s="902"/>
      <c r="DC104" s="902"/>
      <c r="DD104" s="902"/>
      <c r="DE104" s="902"/>
      <c r="DF104" s="902"/>
      <c r="DG104" s="902"/>
      <c r="DH104" s="902"/>
      <c r="DI104" s="902"/>
      <c r="DJ104" s="902"/>
      <c r="DK104" s="902"/>
      <c r="DL104" s="902"/>
      <c r="DM104" s="902"/>
      <c r="DN104" s="902"/>
      <c r="DO104" s="902"/>
      <c r="DP104" s="902"/>
      <c r="DQ104" s="902"/>
      <c r="DR104" s="902"/>
      <c r="DS104" s="902"/>
      <c r="DT104" s="902"/>
      <c r="DU104" s="902"/>
      <c r="DV104" s="902"/>
      <c r="DW104" s="902"/>
      <c r="DX104" s="902"/>
      <c r="DY104" s="902"/>
      <c r="DZ104" s="902"/>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497</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498</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4" t="s">
        <v>499</v>
      </c>
      <c r="B108" s="895"/>
      <c r="C108" s="895"/>
      <c r="D108" s="895"/>
      <c r="E108" s="895"/>
      <c r="F108" s="895"/>
      <c r="G108" s="895"/>
      <c r="H108" s="895"/>
      <c r="I108" s="895"/>
      <c r="J108" s="895"/>
      <c r="K108" s="895"/>
      <c r="L108" s="895"/>
      <c r="M108" s="895"/>
      <c r="N108" s="895"/>
      <c r="O108" s="895"/>
      <c r="P108" s="895"/>
      <c r="Q108" s="895"/>
      <c r="R108" s="895"/>
      <c r="S108" s="895"/>
      <c r="T108" s="895"/>
      <c r="U108" s="895"/>
      <c r="V108" s="895"/>
      <c r="W108" s="895"/>
      <c r="X108" s="895"/>
      <c r="Y108" s="895"/>
      <c r="Z108" s="895"/>
      <c r="AA108" s="895"/>
      <c r="AB108" s="895"/>
      <c r="AC108" s="895"/>
      <c r="AD108" s="895"/>
      <c r="AE108" s="895"/>
      <c r="AF108" s="895"/>
      <c r="AG108" s="895"/>
      <c r="AH108" s="895"/>
      <c r="AI108" s="895"/>
      <c r="AJ108" s="895"/>
      <c r="AK108" s="895"/>
      <c r="AL108" s="895"/>
      <c r="AM108" s="895"/>
      <c r="AN108" s="895"/>
      <c r="AO108" s="895"/>
      <c r="AP108" s="895"/>
      <c r="AQ108" s="895"/>
      <c r="AR108" s="895"/>
      <c r="AS108" s="895"/>
      <c r="AT108" s="896"/>
      <c r="AU108" s="894" t="s">
        <v>500</v>
      </c>
      <c r="AV108" s="895"/>
      <c r="AW108" s="895"/>
      <c r="AX108" s="895"/>
      <c r="AY108" s="895"/>
      <c r="AZ108" s="895"/>
      <c r="BA108" s="895"/>
      <c r="BB108" s="895"/>
      <c r="BC108" s="895"/>
      <c r="BD108" s="895"/>
      <c r="BE108" s="895"/>
      <c r="BF108" s="895"/>
      <c r="BG108" s="895"/>
      <c r="BH108" s="895"/>
      <c r="BI108" s="895"/>
      <c r="BJ108" s="895"/>
      <c r="BK108" s="895"/>
      <c r="BL108" s="895"/>
      <c r="BM108" s="895"/>
      <c r="BN108" s="895"/>
      <c r="BO108" s="895"/>
      <c r="BP108" s="895"/>
      <c r="BQ108" s="895"/>
      <c r="BR108" s="895"/>
      <c r="BS108" s="895"/>
      <c r="BT108" s="895"/>
      <c r="BU108" s="895"/>
      <c r="BV108" s="895"/>
      <c r="BW108" s="895"/>
      <c r="BX108" s="895"/>
      <c r="BY108" s="895"/>
      <c r="BZ108" s="895"/>
      <c r="CA108" s="895"/>
      <c r="CB108" s="895"/>
      <c r="CC108" s="895"/>
      <c r="CD108" s="895"/>
      <c r="CE108" s="895"/>
      <c r="CF108" s="895"/>
      <c r="CG108" s="895"/>
      <c r="CH108" s="895"/>
      <c r="CI108" s="895"/>
      <c r="CJ108" s="895"/>
      <c r="CK108" s="895"/>
      <c r="CL108" s="895"/>
      <c r="CM108" s="895"/>
      <c r="CN108" s="895"/>
      <c r="CO108" s="895"/>
      <c r="CP108" s="895"/>
      <c r="CQ108" s="895"/>
      <c r="CR108" s="895"/>
      <c r="CS108" s="895"/>
      <c r="CT108" s="895"/>
      <c r="CU108" s="895"/>
      <c r="CV108" s="895"/>
      <c r="CW108" s="895"/>
      <c r="CX108" s="895"/>
      <c r="CY108" s="895"/>
      <c r="CZ108" s="895"/>
      <c r="DA108" s="895"/>
      <c r="DB108" s="895"/>
      <c r="DC108" s="895"/>
      <c r="DD108" s="895"/>
      <c r="DE108" s="895"/>
      <c r="DF108" s="895"/>
      <c r="DG108" s="895"/>
      <c r="DH108" s="895"/>
      <c r="DI108" s="895"/>
      <c r="DJ108" s="895"/>
      <c r="DK108" s="895"/>
      <c r="DL108" s="895"/>
      <c r="DM108" s="895"/>
      <c r="DN108" s="895"/>
      <c r="DO108" s="895"/>
      <c r="DP108" s="895"/>
      <c r="DQ108" s="895"/>
      <c r="DR108" s="895"/>
      <c r="DS108" s="895"/>
      <c r="DT108" s="895"/>
      <c r="DU108" s="895"/>
      <c r="DV108" s="895"/>
      <c r="DW108" s="895"/>
      <c r="DX108" s="895"/>
      <c r="DY108" s="895"/>
      <c r="DZ108" s="896"/>
    </row>
    <row r="109" spans="1:131" s="194" customFormat="1" ht="26.25" customHeight="1">
      <c r="A109" s="897" t="s">
        <v>501</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6" t="s">
        <v>502</v>
      </c>
      <c r="AB109" s="898"/>
      <c r="AC109" s="898"/>
      <c r="AD109" s="898"/>
      <c r="AE109" s="899"/>
      <c r="AF109" s="906" t="s">
        <v>357</v>
      </c>
      <c r="AG109" s="898"/>
      <c r="AH109" s="898"/>
      <c r="AI109" s="898"/>
      <c r="AJ109" s="899"/>
      <c r="AK109" s="906" t="s">
        <v>356</v>
      </c>
      <c r="AL109" s="898"/>
      <c r="AM109" s="898"/>
      <c r="AN109" s="898"/>
      <c r="AO109" s="899"/>
      <c r="AP109" s="906" t="s">
        <v>503</v>
      </c>
      <c r="AQ109" s="898"/>
      <c r="AR109" s="898"/>
      <c r="AS109" s="898"/>
      <c r="AT109" s="907"/>
      <c r="AU109" s="897" t="s">
        <v>501</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6" t="s">
        <v>502</v>
      </c>
      <c r="BR109" s="898"/>
      <c r="BS109" s="898"/>
      <c r="BT109" s="898"/>
      <c r="BU109" s="899"/>
      <c r="BV109" s="906" t="s">
        <v>357</v>
      </c>
      <c r="BW109" s="898"/>
      <c r="BX109" s="898"/>
      <c r="BY109" s="898"/>
      <c r="BZ109" s="899"/>
      <c r="CA109" s="906" t="s">
        <v>356</v>
      </c>
      <c r="CB109" s="898"/>
      <c r="CC109" s="898"/>
      <c r="CD109" s="898"/>
      <c r="CE109" s="899"/>
      <c r="CF109" s="908" t="s">
        <v>503</v>
      </c>
      <c r="CG109" s="908"/>
      <c r="CH109" s="908"/>
      <c r="CI109" s="908"/>
      <c r="CJ109" s="908"/>
      <c r="CK109" s="906" t="s">
        <v>504</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6" t="s">
        <v>502</v>
      </c>
      <c r="DH109" s="898"/>
      <c r="DI109" s="898"/>
      <c r="DJ109" s="898"/>
      <c r="DK109" s="899"/>
      <c r="DL109" s="906" t="s">
        <v>357</v>
      </c>
      <c r="DM109" s="898"/>
      <c r="DN109" s="898"/>
      <c r="DO109" s="898"/>
      <c r="DP109" s="899"/>
      <c r="DQ109" s="906" t="s">
        <v>356</v>
      </c>
      <c r="DR109" s="898"/>
      <c r="DS109" s="898"/>
      <c r="DT109" s="898"/>
      <c r="DU109" s="899"/>
      <c r="DV109" s="906" t="s">
        <v>503</v>
      </c>
      <c r="DW109" s="898"/>
      <c r="DX109" s="898"/>
      <c r="DY109" s="898"/>
      <c r="DZ109" s="907"/>
    </row>
    <row r="110" spans="1:131" s="194" customFormat="1" ht="26.25" customHeight="1">
      <c r="A110" s="948" t="s">
        <v>505</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49">
        <v>1600737</v>
      </c>
      <c r="AB110" s="950"/>
      <c r="AC110" s="950"/>
      <c r="AD110" s="950"/>
      <c r="AE110" s="951"/>
      <c r="AF110" s="952">
        <v>1585415</v>
      </c>
      <c r="AG110" s="950"/>
      <c r="AH110" s="950"/>
      <c r="AI110" s="950"/>
      <c r="AJ110" s="951"/>
      <c r="AK110" s="952">
        <v>1586700</v>
      </c>
      <c r="AL110" s="950"/>
      <c r="AM110" s="950"/>
      <c r="AN110" s="950"/>
      <c r="AO110" s="951"/>
      <c r="AP110" s="963">
        <v>18.399999999999999</v>
      </c>
      <c r="AQ110" s="964"/>
      <c r="AR110" s="964"/>
      <c r="AS110" s="964"/>
      <c r="AT110" s="965"/>
      <c r="AU110" s="966" t="s">
        <v>130</v>
      </c>
      <c r="AV110" s="967"/>
      <c r="AW110" s="967"/>
      <c r="AX110" s="967"/>
      <c r="AY110" s="968"/>
      <c r="AZ110" s="910" t="s">
        <v>506</v>
      </c>
      <c r="BA110" s="911"/>
      <c r="BB110" s="911"/>
      <c r="BC110" s="911"/>
      <c r="BD110" s="911"/>
      <c r="BE110" s="911"/>
      <c r="BF110" s="911"/>
      <c r="BG110" s="911"/>
      <c r="BH110" s="911"/>
      <c r="BI110" s="911"/>
      <c r="BJ110" s="911"/>
      <c r="BK110" s="911"/>
      <c r="BL110" s="911"/>
      <c r="BM110" s="911"/>
      <c r="BN110" s="911"/>
      <c r="BO110" s="911"/>
      <c r="BP110" s="912"/>
      <c r="BQ110" s="913">
        <v>14270249</v>
      </c>
      <c r="BR110" s="914"/>
      <c r="BS110" s="914"/>
      <c r="BT110" s="914"/>
      <c r="BU110" s="914"/>
      <c r="BV110" s="914">
        <v>14233748</v>
      </c>
      <c r="BW110" s="914"/>
      <c r="BX110" s="914"/>
      <c r="BY110" s="914"/>
      <c r="BZ110" s="914"/>
      <c r="CA110" s="914">
        <v>14156807</v>
      </c>
      <c r="CB110" s="914"/>
      <c r="CC110" s="914"/>
      <c r="CD110" s="914"/>
      <c r="CE110" s="914"/>
      <c r="CF110" s="928">
        <v>164.4</v>
      </c>
      <c r="CG110" s="929"/>
      <c r="CH110" s="929"/>
      <c r="CI110" s="929"/>
      <c r="CJ110" s="929"/>
      <c r="CK110" s="936" t="s">
        <v>507</v>
      </c>
      <c r="CL110" s="937"/>
      <c r="CM110" s="930" t="s">
        <v>508</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13" t="s">
        <v>509</v>
      </c>
      <c r="DH110" s="914"/>
      <c r="DI110" s="914"/>
      <c r="DJ110" s="914"/>
      <c r="DK110" s="914"/>
      <c r="DL110" s="914" t="s">
        <v>509</v>
      </c>
      <c r="DM110" s="914"/>
      <c r="DN110" s="914"/>
      <c r="DO110" s="914"/>
      <c r="DP110" s="914"/>
      <c r="DQ110" s="914" t="s">
        <v>509</v>
      </c>
      <c r="DR110" s="914"/>
      <c r="DS110" s="914"/>
      <c r="DT110" s="914"/>
      <c r="DU110" s="914"/>
      <c r="DV110" s="917" t="s">
        <v>509</v>
      </c>
      <c r="DW110" s="917"/>
      <c r="DX110" s="917"/>
      <c r="DY110" s="917"/>
      <c r="DZ110" s="918"/>
    </row>
    <row r="111" spans="1:131" s="194" customFormat="1" ht="26.25" customHeight="1">
      <c r="A111" s="959" t="s">
        <v>510</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511</v>
      </c>
      <c r="AB111" s="923"/>
      <c r="AC111" s="923"/>
      <c r="AD111" s="923"/>
      <c r="AE111" s="924"/>
      <c r="AF111" s="922" t="s">
        <v>511</v>
      </c>
      <c r="AG111" s="923"/>
      <c r="AH111" s="923"/>
      <c r="AI111" s="923"/>
      <c r="AJ111" s="924"/>
      <c r="AK111" s="922" t="s">
        <v>511</v>
      </c>
      <c r="AL111" s="923"/>
      <c r="AM111" s="923"/>
      <c r="AN111" s="923"/>
      <c r="AO111" s="924"/>
      <c r="AP111" s="919" t="s">
        <v>511</v>
      </c>
      <c r="AQ111" s="920"/>
      <c r="AR111" s="920"/>
      <c r="AS111" s="920"/>
      <c r="AT111" s="921"/>
      <c r="AU111" s="969"/>
      <c r="AV111" s="970"/>
      <c r="AW111" s="970"/>
      <c r="AX111" s="970"/>
      <c r="AY111" s="971"/>
      <c r="AZ111" s="891" t="s">
        <v>512</v>
      </c>
      <c r="BA111" s="892"/>
      <c r="BB111" s="892"/>
      <c r="BC111" s="892"/>
      <c r="BD111" s="892"/>
      <c r="BE111" s="892"/>
      <c r="BF111" s="892"/>
      <c r="BG111" s="892"/>
      <c r="BH111" s="892"/>
      <c r="BI111" s="892"/>
      <c r="BJ111" s="892"/>
      <c r="BK111" s="892"/>
      <c r="BL111" s="892"/>
      <c r="BM111" s="892"/>
      <c r="BN111" s="892"/>
      <c r="BO111" s="892"/>
      <c r="BP111" s="893"/>
      <c r="BQ111" s="887">
        <v>12254</v>
      </c>
      <c r="BR111" s="888"/>
      <c r="BS111" s="888"/>
      <c r="BT111" s="888"/>
      <c r="BU111" s="888"/>
      <c r="BV111" s="888">
        <v>5969</v>
      </c>
      <c r="BW111" s="888"/>
      <c r="BX111" s="888"/>
      <c r="BY111" s="888"/>
      <c r="BZ111" s="888"/>
      <c r="CA111" s="888">
        <v>1434</v>
      </c>
      <c r="CB111" s="888"/>
      <c r="CC111" s="888"/>
      <c r="CD111" s="888"/>
      <c r="CE111" s="888"/>
      <c r="CF111" s="889">
        <v>0</v>
      </c>
      <c r="CG111" s="890"/>
      <c r="CH111" s="890"/>
      <c r="CI111" s="890"/>
      <c r="CJ111" s="890"/>
      <c r="CK111" s="938"/>
      <c r="CL111" s="939"/>
      <c r="CM111" s="925" t="s">
        <v>513</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887" t="s">
        <v>514</v>
      </c>
      <c r="DH111" s="888"/>
      <c r="DI111" s="888"/>
      <c r="DJ111" s="888"/>
      <c r="DK111" s="888"/>
      <c r="DL111" s="888" t="s">
        <v>514</v>
      </c>
      <c r="DM111" s="888"/>
      <c r="DN111" s="888"/>
      <c r="DO111" s="888"/>
      <c r="DP111" s="888"/>
      <c r="DQ111" s="888" t="s">
        <v>514</v>
      </c>
      <c r="DR111" s="888"/>
      <c r="DS111" s="888"/>
      <c r="DT111" s="888"/>
      <c r="DU111" s="888"/>
      <c r="DV111" s="915" t="s">
        <v>514</v>
      </c>
      <c r="DW111" s="915"/>
      <c r="DX111" s="915"/>
      <c r="DY111" s="915"/>
      <c r="DZ111" s="916"/>
    </row>
    <row r="112" spans="1:131" s="194" customFormat="1" ht="26.25" customHeight="1">
      <c r="A112" s="953" t="s">
        <v>515</v>
      </c>
      <c r="B112" s="954"/>
      <c r="C112" s="892" t="s">
        <v>516</v>
      </c>
      <c r="D112" s="892"/>
      <c r="E112" s="892"/>
      <c r="F112" s="892"/>
      <c r="G112" s="892"/>
      <c r="H112" s="892"/>
      <c r="I112" s="892"/>
      <c r="J112" s="892"/>
      <c r="K112" s="892"/>
      <c r="L112" s="892"/>
      <c r="M112" s="892"/>
      <c r="N112" s="892"/>
      <c r="O112" s="892"/>
      <c r="P112" s="892"/>
      <c r="Q112" s="892"/>
      <c r="R112" s="892"/>
      <c r="S112" s="892"/>
      <c r="T112" s="892"/>
      <c r="U112" s="892"/>
      <c r="V112" s="892"/>
      <c r="W112" s="892"/>
      <c r="X112" s="892"/>
      <c r="Y112" s="892"/>
      <c r="Z112" s="893"/>
      <c r="AA112" s="886">
        <v>11667</v>
      </c>
      <c r="AB112" s="881"/>
      <c r="AC112" s="881"/>
      <c r="AD112" s="881"/>
      <c r="AE112" s="882"/>
      <c r="AF112" s="880">
        <v>11667</v>
      </c>
      <c r="AG112" s="881"/>
      <c r="AH112" s="881"/>
      <c r="AI112" s="881"/>
      <c r="AJ112" s="882"/>
      <c r="AK112" s="880">
        <v>8333</v>
      </c>
      <c r="AL112" s="881"/>
      <c r="AM112" s="881"/>
      <c r="AN112" s="881"/>
      <c r="AO112" s="882"/>
      <c r="AP112" s="883">
        <v>0.1</v>
      </c>
      <c r="AQ112" s="884"/>
      <c r="AR112" s="884"/>
      <c r="AS112" s="884"/>
      <c r="AT112" s="885"/>
      <c r="AU112" s="969"/>
      <c r="AV112" s="970"/>
      <c r="AW112" s="970"/>
      <c r="AX112" s="970"/>
      <c r="AY112" s="971"/>
      <c r="AZ112" s="891" t="s">
        <v>517</v>
      </c>
      <c r="BA112" s="892"/>
      <c r="BB112" s="892"/>
      <c r="BC112" s="892"/>
      <c r="BD112" s="892"/>
      <c r="BE112" s="892"/>
      <c r="BF112" s="892"/>
      <c r="BG112" s="892"/>
      <c r="BH112" s="892"/>
      <c r="BI112" s="892"/>
      <c r="BJ112" s="892"/>
      <c r="BK112" s="892"/>
      <c r="BL112" s="892"/>
      <c r="BM112" s="892"/>
      <c r="BN112" s="892"/>
      <c r="BO112" s="892"/>
      <c r="BP112" s="893"/>
      <c r="BQ112" s="887">
        <v>11958308</v>
      </c>
      <c r="BR112" s="888"/>
      <c r="BS112" s="888"/>
      <c r="BT112" s="888"/>
      <c r="BU112" s="888"/>
      <c r="BV112" s="888">
        <v>11739362</v>
      </c>
      <c r="BW112" s="888"/>
      <c r="BX112" s="888"/>
      <c r="BY112" s="888"/>
      <c r="BZ112" s="888"/>
      <c r="CA112" s="888">
        <v>10820715</v>
      </c>
      <c r="CB112" s="888"/>
      <c r="CC112" s="888"/>
      <c r="CD112" s="888"/>
      <c r="CE112" s="888"/>
      <c r="CF112" s="889">
        <v>125.6</v>
      </c>
      <c r="CG112" s="890"/>
      <c r="CH112" s="890"/>
      <c r="CI112" s="890"/>
      <c r="CJ112" s="890"/>
      <c r="CK112" s="938"/>
      <c r="CL112" s="939"/>
      <c r="CM112" s="925" t="s">
        <v>518</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887" t="s">
        <v>519</v>
      </c>
      <c r="DH112" s="888"/>
      <c r="DI112" s="888"/>
      <c r="DJ112" s="888"/>
      <c r="DK112" s="888"/>
      <c r="DL112" s="888" t="s">
        <v>519</v>
      </c>
      <c r="DM112" s="888"/>
      <c r="DN112" s="888"/>
      <c r="DO112" s="888"/>
      <c r="DP112" s="888"/>
      <c r="DQ112" s="888" t="s">
        <v>519</v>
      </c>
      <c r="DR112" s="888"/>
      <c r="DS112" s="888"/>
      <c r="DT112" s="888"/>
      <c r="DU112" s="888"/>
      <c r="DV112" s="915" t="s">
        <v>519</v>
      </c>
      <c r="DW112" s="915"/>
      <c r="DX112" s="915"/>
      <c r="DY112" s="915"/>
      <c r="DZ112" s="916"/>
    </row>
    <row r="113" spans="1:130" s="194" customFormat="1" ht="26.25" customHeight="1">
      <c r="A113" s="955"/>
      <c r="B113" s="956"/>
      <c r="C113" s="892" t="s">
        <v>520</v>
      </c>
      <c r="D113" s="892"/>
      <c r="E113" s="892"/>
      <c r="F113" s="892"/>
      <c r="G113" s="892"/>
      <c r="H113" s="892"/>
      <c r="I113" s="892"/>
      <c r="J113" s="892"/>
      <c r="K113" s="892"/>
      <c r="L113" s="892"/>
      <c r="M113" s="892"/>
      <c r="N113" s="892"/>
      <c r="O113" s="892"/>
      <c r="P113" s="892"/>
      <c r="Q113" s="892"/>
      <c r="R113" s="892"/>
      <c r="S113" s="892"/>
      <c r="T113" s="892"/>
      <c r="U113" s="892"/>
      <c r="V113" s="892"/>
      <c r="W113" s="892"/>
      <c r="X113" s="892"/>
      <c r="Y113" s="892"/>
      <c r="Z113" s="893"/>
      <c r="AA113" s="962">
        <v>825011</v>
      </c>
      <c r="AB113" s="923"/>
      <c r="AC113" s="923"/>
      <c r="AD113" s="923"/>
      <c r="AE113" s="924"/>
      <c r="AF113" s="922">
        <v>826163</v>
      </c>
      <c r="AG113" s="923"/>
      <c r="AH113" s="923"/>
      <c r="AI113" s="923"/>
      <c r="AJ113" s="924"/>
      <c r="AK113" s="922">
        <v>843252</v>
      </c>
      <c r="AL113" s="923"/>
      <c r="AM113" s="923"/>
      <c r="AN113" s="923"/>
      <c r="AO113" s="924"/>
      <c r="AP113" s="919">
        <v>9.8000000000000007</v>
      </c>
      <c r="AQ113" s="920"/>
      <c r="AR113" s="920"/>
      <c r="AS113" s="920"/>
      <c r="AT113" s="921"/>
      <c r="AU113" s="969"/>
      <c r="AV113" s="970"/>
      <c r="AW113" s="970"/>
      <c r="AX113" s="970"/>
      <c r="AY113" s="971"/>
      <c r="AZ113" s="891" t="s">
        <v>521</v>
      </c>
      <c r="BA113" s="892"/>
      <c r="BB113" s="892"/>
      <c r="BC113" s="892"/>
      <c r="BD113" s="892"/>
      <c r="BE113" s="892"/>
      <c r="BF113" s="892"/>
      <c r="BG113" s="892"/>
      <c r="BH113" s="892"/>
      <c r="BI113" s="892"/>
      <c r="BJ113" s="892"/>
      <c r="BK113" s="892"/>
      <c r="BL113" s="892"/>
      <c r="BM113" s="892"/>
      <c r="BN113" s="892"/>
      <c r="BO113" s="892"/>
      <c r="BP113" s="893"/>
      <c r="BQ113" s="887">
        <v>984623</v>
      </c>
      <c r="BR113" s="888"/>
      <c r="BS113" s="888"/>
      <c r="BT113" s="888"/>
      <c r="BU113" s="888"/>
      <c r="BV113" s="888">
        <v>875490</v>
      </c>
      <c r="BW113" s="888"/>
      <c r="BX113" s="888"/>
      <c r="BY113" s="888"/>
      <c r="BZ113" s="888"/>
      <c r="CA113" s="888">
        <v>762725</v>
      </c>
      <c r="CB113" s="888"/>
      <c r="CC113" s="888"/>
      <c r="CD113" s="888"/>
      <c r="CE113" s="888"/>
      <c r="CF113" s="889">
        <v>8.9</v>
      </c>
      <c r="CG113" s="890"/>
      <c r="CH113" s="890"/>
      <c r="CI113" s="890"/>
      <c r="CJ113" s="890"/>
      <c r="CK113" s="938"/>
      <c r="CL113" s="939"/>
      <c r="CM113" s="925" t="s">
        <v>522</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886" t="s">
        <v>523</v>
      </c>
      <c r="DH113" s="881"/>
      <c r="DI113" s="881"/>
      <c r="DJ113" s="881"/>
      <c r="DK113" s="882"/>
      <c r="DL113" s="880" t="s">
        <v>523</v>
      </c>
      <c r="DM113" s="881"/>
      <c r="DN113" s="881"/>
      <c r="DO113" s="881"/>
      <c r="DP113" s="882"/>
      <c r="DQ113" s="880" t="s">
        <v>523</v>
      </c>
      <c r="DR113" s="881"/>
      <c r="DS113" s="881"/>
      <c r="DT113" s="881"/>
      <c r="DU113" s="882"/>
      <c r="DV113" s="883" t="s">
        <v>523</v>
      </c>
      <c r="DW113" s="884"/>
      <c r="DX113" s="884"/>
      <c r="DY113" s="884"/>
      <c r="DZ113" s="885"/>
    </row>
    <row r="114" spans="1:130" s="194" customFormat="1" ht="26.25" customHeight="1">
      <c r="A114" s="955"/>
      <c r="B114" s="956"/>
      <c r="C114" s="892" t="s">
        <v>524</v>
      </c>
      <c r="D114" s="892"/>
      <c r="E114" s="892"/>
      <c r="F114" s="892"/>
      <c r="G114" s="892"/>
      <c r="H114" s="892"/>
      <c r="I114" s="892"/>
      <c r="J114" s="892"/>
      <c r="K114" s="892"/>
      <c r="L114" s="892"/>
      <c r="M114" s="892"/>
      <c r="N114" s="892"/>
      <c r="O114" s="892"/>
      <c r="P114" s="892"/>
      <c r="Q114" s="892"/>
      <c r="R114" s="892"/>
      <c r="S114" s="892"/>
      <c r="T114" s="892"/>
      <c r="U114" s="892"/>
      <c r="V114" s="892"/>
      <c r="W114" s="892"/>
      <c r="X114" s="892"/>
      <c r="Y114" s="892"/>
      <c r="Z114" s="893"/>
      <c r="AA114" s="886">
        <v>114590</v>
      </c>
      <c r="AB114" s="881"/>
      <c r="AC114" s="881"/>
      <c r="AD114" s="881"/>
      <c r="AE114" s="882"/>
      <c r="AF114" s="880">
        <v>115933</v>
      </c>
      <c r="AG114" s="881"/>
      <c r="AH114" s="881"/>
      <c r="AI114" s="881"/>
      <c r="AJ114" s="882"/>
      <c r="AK114" s="880">
        <v>116633</v>
      </c>
      <c r="AL114" s="881"/>
      <c r="AM114" s="881"/>
      <c r="AN114" s="881"/>
      <c r="AO114" s="882"/>
      <c r="AP114" s="883">
        <v>1.4</v>
      </c>
      <c r="AQ114" s="884"/>
      <c r="AR114" s="884"/>
      <c r="AS114" s="884"/>
      <c r="AT114" s="885"/>
      <c r="AU114" s="969"/>
      <c r="AV114" s="970"/>
      <c r="AW114" s="970"/>
      <c r="AX114" s="970"/>
      <c r="AY114" s="971"/>
      <c r="AZ114" s="891" t="s">
        <v>525</v>
      </c>
      <c r="BA114" s="892"/>
      <c r="BB114" s="892"/>
      <c r="BC114" s="892"/>
      <c r="BD114" s="892"/>
      <c r="BE114" s="892"/>
      <c r="BF114" s="892"/>
      <c r="BG114" s="892"/>
      <c r="BH114" s="892"/>
      <c r="BI114" s="892"/>
      <c r="BJ114" s="892"/>
      <c r="BK114" s="892"/>
      <c r="BL114" s="892"/>
      <c r="BM114" s="892"/>
      <c r="BN114" s="892"/>
      <c r="BO114" s="892"/>
      <c r="BP114" s="893"/>
      <c r="BQ114" s="887">
        <v>3103281</v>
      </c>
      <c r="BR114" s="888"/>
      <c r="BS114" s="888"/>
      <c r="BT114" s="888"/>
      <c r="BU114" s="888"/>
      <c r="BV114" s="888">
        <v>3088528</v>
      </c>
      <c r="BW114" s="888"/>
      <c r="BX114" s="888"/>
      <c r="BY114" s="888"/>
      <c r="BZ114" s="888"/>
      <c r="CA114" s="888">
        <v>2976611</v>
      </c>
      <c r="CB114" s="888"/>
      <c r="CC114" s="888"/>
      <c r="CD114" s="888"/>
      <c r="CE114" s="888"/>
      <c r="CF114" s="889">
        <v>34.6</v>
      </c>
      <c r="CG114" s="890"/>
      <c r="CH114" s="890"/>
      <c r="CI114" s="890"/>
      <c r="CJ114" s="890"/>
      <c r="CK114" s="938"/>
      <c r="CL114" s="939"/>
      <c r="CM114" s="925" t="s">
        <v>526</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886" t="s">
        <v>527</v>
      </c>
      <c r="DH114" s="881"/>
      <c r="DI114" s="881"/>
      <c r="DJ114" s="881"/>
      <c r="DK114" s="882"/>
      <c r="DL114" s="880" t="s">
        <v>527</v>
      </c>
      <c r="DM114" s="881"/>
      <c r="DN114" s="881"/>
      <c r="DO114" s="881"/>
      <c r="DP114" s="882"/>
      <c r="DQ114" s="880" t="s">
        <v>527</v>
      </c>
      <c r="DR114" s="881"/>
      <c r="DS114" s="881"/>
      <c r="DT114" s="881"/>
      <c r="DU114" s="882"/>
      <c r="DV114" s="883" t="s">
        <v>527</v>
      </c>
      <c r="DW114" s="884"/>
      <c r="DX114" s="884"/>
      <c r="DY114" s="884"/>
      <c r="DZ114" s="885"/>
    </row>
    <row r="115" spans="1:130" s="194" customFormat="1" ht="26.25" customHeight="1">
      <c r="A115" s="955"/>
      <c r="B115" s="956"/>
      <c r="C115" s="892" t="s">
        <v>528</v>
      </c>
      <c r="D115" s="892"/>
      <c r="E115" s="892"/>
      <c r="F115" s="892"/>
      <c r="G115" s="892"/>
      <c r="H115" s="892"/>
      <c r="I115" s="892"/>
      <c r="J115" s="892"/>
      <c r="K115" s="892"/>
      <c r="L115" s="892"/>
      <c r="M115" s="892"/>
      <c r="N115" s="892"/>
      <c r="O115" s="892"/>
      <c r="P115" s="892"/>
      <c r="Q115" s="892"/>
      <c r="R115" s="892"/>
      <c r="S115" s="892"/>
      <c r="T115" s="892"/>
      <c r="U115" s="892"/>
      <c r="V115" s="892"/>
      <c r="W115" s="892"/>
      <c r="X115" s="892"/>
      <c r="Y115" s="892"/>
      <c r="Z115" s="893"/>
      <c r="AA115" s="962">
        <v>18913</v>
      </c>
      <c r="AB115" s="923"/>
      <c r="AC115" s="923"/>
      <c r="AD115" s="923"/>
      <c r="AE115" s="924"/>
      <c r="AF115" s="922">
        <v>16480</v>
      </c>
      <c r="AG115" s="923"/>
      <c r="AH115" s="923"/>
      <c r="AI115" s="923"/>
      <c r="AJ115" s="924"/>
      <c r="AK115" s="922">
        <v>11859</v>
      </c>
      <c r="AL115" s="923"/>
      <c r="AM115" s="923"/>
      <c r="AN115" s="923"/>
      <c r="AO115" s="924"/>
      <c r="AP115" s="919">
        <v>0.1</v>
      </c>
      <c r="AQ115" s="920"/>
      <c r="AR115" s="920"/>
      <c r="AS115" s="920"/>
      <c r="AT115" s="921"/>
      <c r="AU115" s="969"/>
      <c r="AV115" s="970"/>
      <c r="AW115" s="970"/>
      <c r="AX115" s="970"/>
      <c r="AY115" s="971"/>
      <c r="AZ115" s="891" t="s">
        <v>529</v>
      </c>
      <c r="BA115" s="892"/>
      <c r="BB115" s="892"/>
      <c r="BC115" s="892"/>
      <c r="BD115" s="892"/>
      <c r="BE115" s="892"/>
      <c r="BF115" s="892"/>
      <c r="BG115" s="892"/>
      <c r="BH115" s="892"/>
      <c r="BI115" s="892"/>
      <c r="BJ115" s="892"/>
      <c r="BK115" s="892"/>
      <c r="BL115" s="892"/>
      <c r="BM115" s="892"/>
      <c r="BN115" s="892"/>
      <c r="BO115" s="892"/>
      <c r="BP115" s="893"/>
      <c r="BQ115" s="887">
        <v>319844</v>
      </c>
      <c r="BR115" s="888"/>
      <c r="BS115" s="888"/>
      <c r="BT115" s="888"/>
      <c r="BU115" s="888"/>
      <c r="BV115" s="888">
        <v>318924</v>
      </c>
      <c r="BW115" s="888"/>
      <c r="BX115" s="888"/>
      <c r="BY115" s="888"/>
      <c r="BZ115" s="888"/>
      <c r="CA115" s="888">
        <v>321383</v>
      </c>
      <c r="CB115" s="888"/>
      <c r="CC115" s="888"/>
      <c r="CD115" s="888"/>
      <c r="CE115" s="888"/>
      <c r="CF115" s="889">
        <v>3.7</v>
      </c>
      <c r="CG115" s="890"/>
      <c r="CH115" s="890"/>
      <c r="CI115" s="890"/>
      <c r="CJ115" s="890"/>
      <c r="CK115" s="938"/>
      <c r="CL115" s="939"/>
      <c r="CM115" s="891" t="s">
        <v>530</v>
      </c>
      <c r="CN115" s="942"/>
      <c r="CO115" s="942"/>
      <c r="CP115" s="942"/>
      <c r="CQ115" s="942"/>
      <c r="CR115" s="942"/>
      <c r="CS115" s="942"/>
      <c r="CT115" s="942"/>
      <c r="CU115" s="942"/>
      <c r="CV115" s="942"/>
      <c r="CW115" s="942"/>
      <c r="CX115" s="942"/>
      <c r="CY115" s="942"/>
      <c r="CZ115" s="942"/>
      <c r="DA115" s="942"/>
      <c r="DB115" s="942"/>
      <c r="DC115" s="942"/>
      <c r="DD115" s="942"/>
      <c r="DE115" s="942"/>
      <c r="DF115" s="893"/>
      <c r="DG115" s="886" t="s">
        <v>531</v>
      </c>
      <c r="DH115" s="881"/>
      <c r="DI115" s="881"/>
      <c r="DJ115" s="881"/>
      <c r="DK115" s="882"/>
      <c r="DL115" s="880" t="s">
        <v>531</v>
      </c>
      <c r="DM115" s="881"/>
      <c r="DN115" s="881"/>
      <c r="DO115" s="881"/>
      <c r="DP115" s="882"/>
      <c r="DQ115" s="880" t="s">
        <v>531</v>
      </c>
      <c r="DR115" s="881"/>
      <c r="DS115" s="881"/>
      <c r="DT115" s="881"/>
      <c r="DU115" s="882"/>
      <c r="DV115" s="883" t="s">
        <v>531</v>
      </c>
      <c r="DW115" s="884"/>
      <c r="DX115" s="884"/>
      <c r="DY115" s="884"/>
      <c r="DZ115" s="885"/>
    </row>
    <row r="116" spans="1:130" s="194" customFormat="1" ht="26.25" customHeight="1">
      <c r="A116" s="957"/>
      <c r="B116" s="958"/>
      <c r="C116" s="944" t="s">
        <v>532</v>
      </c>
      <c r="D116" s="944"/>
      <c r="E116" s="944"/>
      <c r="F116" s="944"/>
      <c r="G116" s="944"/>
      <c r="H116" s="944"/>
      <c r="I116" s="944"/>
      <c r="J116" s="944"/>
      <c r="K116" s="944"/>
      <c r="L116" s="944"/>
      <c r="M116" s="944"/>
      <c r="N116" s="944"/>
      <c r="O116" s="944"/>
      <c r="P116" s="944"/>
      <c r="Q116" s="944"/>
      <c r="R116" s="944"/>
      <c r="S116" s="944"/>
      <c r="T116" s="944"/>
      <c r="U116" s="944"/>
      <c r="V116" s="944"/>
      <c r="W116" s="944"/>
      <c r="X116" s="944"/>
      <c r="Y116" s="944"/>
      <c r="Z116" s="945"/>
      <c r="AA116" s="886" t="s">
        <v>533</v>
      </c>
      <c r="AB116" s="881"/>
      <c r="AC116" s="881"/>
      <c r="AD116" s="881"/>
      <c r="AE116" s="882"/>
      <c r="AF116" s="880" t="s">
        <v>533</v>
      </c>
      <c r="AG116" s="881"/>
      <c r="AH116" s="881"/>
      <c r="AI116" s="881"/>
      <c r="AJ116" s="882"/>
      <c r="AK116" s="880" t="s">
        <v>533</v>
      </c>
      <c r="AL116" s="881"/>
      <c r="AM116" s="881"/>
      <c r="AN116" s="881"/>
      <c r="AO116" s="882"/>
      <c r="AP116" s="883" t="s">
        <v>533</v>
      </c>
      <c r="AQ116" s="884"/>
      <c r="AR116" s="884"/>
      <c r="AS116" s="884"/>
      <c r="AT116" s="885"/>
      <c r="AU116" s="969"/>
      <c r="AV116" s="970"/>
      <c r="AW116" s="970"/>
      <c r="AX116" s="970"/>
      <c r="AY116" s="971"/>
      <c r="AZ116" s="891" t="s">
        <v>534</v>
      </c>
      <c r="BA116" s="892"/>
      <c r="BB116" s="892"/>
      <c r="BC116" s="892"/>
      <c r="BD116" s="892"/>
      <c r="BE116" s="892"/>
      <c r="BF116" s="892"/>
      <c r="BG116" s="892"/>
      <c r="BH116" s="892"/>
      <c r="BI116" s="892"/>
      <c r="BJ116" s="892"/>
      <c r="BK116" s="892"/>
      <c r="BL116" s="892"/>
      <c r="BM116" s="892"/>
      <c r="BN116" s="892"/>
      <c r="BO116" s="892"/>
      <c r="BP116" s="893"/>
      <c r="BQ116" s="887" t="s">
        <v>535</v>
      </c>
      <c r="BR116" s="888"/>
      <c r="BS116" s="888"/>
      <c r="BT116" s="888"/>
      <c r="BU116" s="888"/>
      <c r="BV116" s="888" t="s">
        <v>535</v>
      </c>
      <c r="BW116" s="888"/>
      <c r="BX116" s="888"/>
      <c r="BY116" s="888"/>
      <c r="BZ116" s="888"/>
      <c r="CA116" s="888" t="s">
        <v>535</v>
      </c>
      <c r="CB116" s="888"/>
      <c r="CC116" s="888"/>
      <c r="CD116" s="888"/>
      <c r="CE116" s="888"/>
      <c r="CF116" s="889" t="s">
        <v>535</v>
      </c>
      <c r="CG116" s="890"/>
      <c r="CH116" s="890"/>
      <c r="CI116" s="890"/>
      <c r="CJ116" s="890"/>
      <c r="CK116" s="938"/>
      <c r="CL116" s="939"/>
      <c r="CM116" s="925" t="s">
        <v>536</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886" t="s">
        <v>535</v>
      </c>
      <c r="DH116" s="881"/>
      <c r="DI116" s="881"/>
      <c r="DJ116" s="881"/>
      <c r="DK116" s="882"/>
      <c r="DL116" s="880" t="s">
        <v>535</v>
      </c>
      <c r="DM116" s="881"/>
      <c r="DN116" s="881"/>
      <c r="DO116" s="881"/>
      <c r="DP116" s="882"/>
      <c r="DQ116" s="880" t="s">
        <v>535</v>
      </c>
      <c r="DR116" s="881"/>
      <c r="DS116" s="881"/>
      <c r="DT116" s="881"/>
      <c r="DU116" s="882"/>
      <c r="DV116" s="883" t="s">
        <v>535</v>
      </c>
      <c r="DW116" s="884"/>
      <c r="DX116" s="884"/>
      <c r="DY116" s="884"/>
      <c r="DZ116" s="885"/>
    </row>
    <row r="117" spans="1:130" s="194" customFormat="1" ht="26.25" customHeight="1">
      <c r="A117" s="897" t="s">
        <v>247</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80" t="s">
        <v>537</v>
      </c>
      <c r="Z117" s="899"/>
      <c r="AA117" s="983">
        <v>2570918</v>
      </c>
      <c r="AB117" s="984"/>
      <c r="AC117" s="984"/>
      <c r="AD117" s="984"/>
      <c r="AE117" s="985"/>
      <c r="AF117" s="989">
        <v>2555658</v>
      </c>
      <c r="AG117" s="984"/>
      <c r="AH117" s="984"/>
      <c r="AI117" s="984"/>
      <c r="AJ117" s="985"/>
      <c r="AK117" s="989">
        <v>2566777</v>
      </c>
      <c r="AL117" s="984"/>
      <c r="AM117" s="984"/>
      <c r="AN117" s="984"/>
      <c r="AO117" s="985"/>
      <c r="AP117" s="990"/>
      <c r="AQ117" s="991"/>
      <c r="AR117" s="991"/>
      <c r="AS117" s="991"/>
      <c r="AT117" s="992"/>
      <c r="AU117" s="969"/>
      <c r="AV117" s="970"/>
      <c r="AW117" s="970"/>
      <c r="AX117" s="970"/>
      <c r="AY117" s="971"/>
      <c r="AZ117" s="943" t="s">
        <v>538</v>
      </c>
      <c r="BA117" s="944"/>
      <c r="BB117" s="944"/>
      <c r="BC117" s="944"/>
      <c r="BD117" s="944"/>
      <c r="BE117" s="944"/>
      <c r="BF117" s="944"/>
      <c r="BG117" s="944"/>
      <c r="BH117" s="944"/>
      <c r="BI117" s="944"/>
      <c r="BJ117" s="944"/>
      <c r="BK117" s="944"/>
      <c r="BL117" s="944"/>
      <c r="BM117" s="944"/>
      <c r="BN117" s="944"/>
      <c r="BO117" s="944"/>
      <c r="BP117" s="945"/>
      <c r="BQ117" s="946" t="s">
        <v>533</v>
      </c>
      <c r="BR117" s="947"/>
      <c r="BS117" s="947"/>
      <c r="BT117" s="947"/>
      <c r="BU117" s="947"/>
      <c r="BV117" s="947" t="s">
        <v>533</v>
      </c>
      <c r="BW117" s="947"/>
      <c r="BX117" s="947"/>
      <c r="BY117" s="947"/>
      <c r="BZ117" s="947"/>
      <c r="CA117" s="947" t="s">
        <v>533</v>
      </c>
      <c r="CB117" s="947"/>
      <c r="CC117" s="947"/>
      <c r="CD117" s="947"/>
      <c r="CE117" s="947"/>
      <c r="CF117" s="889" t="s">
        <v>533</v>
      </c>
      <c r="CG117" s="890"/>
      <c r="CH117" s="890"/>
      <c r="CI117" s="890"/>
      <c r="CJ117" s="890"/>
      <c r="CK117" s="938"/>
      <c r="CL117" s="939"/>
      <c r="CM117" s="925" t="s">
        <v>539</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886" t="s">
        <v>483</v>
      </c>
      <c r="DH117" s="881"/>
      <c r="DI117" s="881"/>
      <c r="DJ117" s="881"/>
      <c r="DK117" s="882"/>
      <c r="DL117" s="880" t="s">
        <v>483</v>
      </c>
      <c r="DM117" s="881"/>
      <c r="DN117" s="881"/>
      <c r="DO117" s="881"/>
      <c r="DP117" s="882"/>
      <c r="DQ117" s="880" t="s">
        <v>483</v>
      </c>
      <c r="DR117" s="881"/>
      <c r="DS117" s="881"/>
      <c r="DT117" s="881"/>
      <c r="DU117" s="882"/>
      <c r="DV117" s="883" t="s">
        <v>483</v>
      </c>
      <c r="DW117" s="884"/>
      <c r="DX117" s="884"/>
      <c r="DY117" s="884"/>
      <c r="DZ117" s="885"/>
    </row>
    <row r="118" spans="1:130" s="194" customFormat="1" ht="26.25" customHeight="1">
      <c r="A118" s="897" t="s">
        <v>504</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6" t="s">
        <v>502</v>
      </c>
      <c r="AB118" s="898"/>
      <c r="AC118" s="898"/>
      <c r="AD118" s="898"/>
      <c r="AE118" s="899"/>
      <c r="AF118" s="906" t="s">
        <v>357</v>
      </c>
      <c r="AG118" s="898"/>
      <c r="AH118" s="898"/>
      <c r="AI118" s="898"/>
      <c r="AJ118" s="899"/>
      <c r="AK118" s="906" t="s">
        <v>356</v>
      </c>
      <c r="AL118" s="898"/>
      <c r="AM118" s="898"/>
      <c r="AN118" s="898"/>
      <c r="AO118" s="899"/>
      <c r="AP118" s="986" t="s">
        <v>503</v>
      </c>
      <c r="AQ118" s="987"/>
      <c r="AR118" s="987"/>
      <c r="AS118" s="987"/>
      <c r="AT118" s="988"/>
      <c r="AU118" s="972"/>
      <c r="AV118" s="973"/>
      <c r="AW118" s="973"/>
      <c r="AX118" s="973"/>
      <c r="AY118" s="973"/>
      <c r="AZ118" s="225" t="s">
        <v>247</v>
      </c>
      <c r="BA118" s="225"/>
      <c r="BB118" s="225"/>
      <c r="BC118" s="225"/>
      <c r="BD118" s="225"/>
      <c r="BE118" s="225"/>
      <c r="BF118" s="225"/>
      <c r="BG118" s="225"/>
      <c r="BH118" s="225"/>
      <c r="BI118" s="225"/>
      <c r="BJ118" s="225"/>
      <c r="BK118" s="225"/>
      <c r="BL118" s="225"/>
      <c r="BM118" s="225"/>
      <c r="BN118" s="225"/>
      <c r="BO118" s="980" t="s">
        <v>540</v>
      </c>
      <c r="BP118" s="981"/>
      <c r="BQ118" s="946">
        <v>30648559</v>
      </c>
      <c r="BR118" s="947"/>
      <c r="BS118" s="947"/>
      <c r="BT118" s="947"/>
      <c r="BU118" s="947"/>
      <c r="BV118" s="947">
        <v>30262021</v>
      </c>
      <c r="BW118" s="947"/>
      <c r="BX118" s="947"/>
      <c r="BY118" s="947"/>
      <c r="BZ118" s="947"/>
      <c r="CA118" s="947">
        <v>29039675</v>
      </c>
      <c r="CB118" s="947"/>
      <c r="CC118" s="947"/>
      <c r="CD118" s="947"/>
      <c r="CE118" s="947"/>
      <c r="CF118" s="933"/>
      <c r="CG118" s="934"/>
      <c r="CH118" s="934"/>
      <c r="CI118" s="934"/>
      <c r="CJ118" s="935"/>
      <c r="CK118" s="938"/>
      <c r="CL118" s="939"/>
      <c r="CM118" s="925" t="s">
        <v>541</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886" t="s">
        <v>542</v>
      </c>
      <c r="DH118" s="881"/>
      <c r="DI118" s="881"/>
      <c r="DJ118" s="881"/>
      <c r="DK118" s="882"/>
      <c r="DL118" s="880" t="s">
        <v>542</v>
      </c>
      <c r="DM118" s="881"/>
      <c r="DN118" s="881"/>
      <c r="DO118" s="881"/>
      <c r="DP118" s="882"/>
      <c r="DQ118" s="880" t="s">
        <v>542</v>
      </c>
      <c r="DR118" s="881"/>
      <c r="DS118" s="881"/>
      <c r="DT118" s="881"/>
      <c r="DU118" s="882"/>
      <c r="DV118" s="883" t="s">
        <v>542</v>
      </c>
      <c r="DW118" s="884"/>
      <c r="DX118" s="884"/>
      <c r="DY118" s="884"/>
      <c r="DZ118" s="885"/>
    </row>
    <row r="119" spans="1:130" s="194" customFormat="1" ht="26.25" customHeight="1">
      <c r="A119" s="1108" t="s">
        <v>507</v>
      </c>
      <c r="B119" s="937"/>
      <c r="C119" s="930" t="s">
        <v>508</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49" t="s">
        <v>509</v>
      </c>
      <c r="AB119" s="950"/>
      <c r="AC119" s="950"/>
      <c r="AD119" s="950"/>
      <c r="AE119" s="951"/>
      <c r="AF119" s="952" t="s">
        <v>509</v>
      </c>
      <c r="AG119" s="950"/>
      <c r="AH119" s="950"/>
      <c r="AI119" s="950"/>
      <c r="AJ119" s="951"/>
      <c r="AK119" s="952" t="s">
        <v>509</v>
      </c>
      <c r="AL119" s="950"/>
      <c r="AM119" s="950"/>
      <c r="AN119" s="950"/>
      <c r="AO119" s="951"/>
      <c r="AP119" s="963" t="s">
        <v>509</v>
      </c>
      <c r="AQ119" s="964"/>
      <c r="AR119" s="964"/>
      <c r="AS119" s="964"/>
      <c r="AT119" s="965"/>
      <c r="AU119" s="1036" t="s">
        <v>543</v>
      </c>
      <c r="AV119" s="1037"/>
      <c r="AW119" s="1037"/>
      <c r="AX119" s="1037"/>
      <c r="AY119" s="1038"/>
      <c r="AZ119" s="910" t="s">
        <v>544</v>
      </c>
      <c r="BA119" s="911"/>
      <c r="BB119" s="911"/>
      <c r="BC119" s="911"/>
      <c r="BD119" s="911"/>
      <c r="BE119" s="911"/>
      <c r="BF119" s="911"/>
      <c r="BG119" s="911"/>
      <c r="BH119" s="911"/>
      <c r="BI119" s="911"/>
      <c r="BJ119" s="911"/>
      <c r="BK119" s="911"/>
      <c r="BL119" s="911"/>
      <c r="BM119" s="911"/>
      <c r="BN119" s="911"/>
      <c r="BO119" s="911"/>
      <c r="BP119" s="912"/>
      <c r="BQ119" s="913">
        <v>10168645</v>
      </c>
      <c r="BR119" s="914"/>
      <c r="BS119" s="914"/>
      <c r="BT119" s="914"/>
      <c r="BU119" s="914"/>
      <c r="BV119" s="914">
        <v>10674387</v>
      </c>
      <c r="BW119" s="914"/>
      <c r="BX119" s="914"/>
      <c r="BY119" s="914"/>
      <c r="BZ119" s="914"/>
      <c r="CA119" s="914">
        <v>10692826</v>
      </c>
      <c r="CB119" s="914"/>
      <c r="CC119" s="914"/>
      <c r="CD119" s="914"/>
      <c r="CE119" s="914"/>
      <c r="CF119" s="928">
        <v>124.1</v>
      </c>
      <c r="CG119" s="929"/>
      <c r="CH119" s="929"/>
      <c r="CI119" s="929"/>
      <c r="CJ119" s="929"/>
      <c r="CK119" s="940"/>
      <c r="CL119" s="941"/>
      <c r="CM119" s="1011" t="s">
        <v>545</v>
      </c>
      <c r="CN119" s="1012"/>
      <c r="CO119" s="1012"/>
      <c r="CP119" s="1012"/>
      <c r="CQ119" s="1012"/>
      <c r="CR119" s="1012"/>
      <c r="CS119" s="1012"/>
      <c r="CT119" s="1012"/>
      <c r="CU119" s="1012"/>
      <c r="CV119" s="1012"/>
      <c r="CW119" s="1012"/>
      <c r="CX119" s="1012"/>
      <c r="CY119" s="1012"/>
      <c r="CZ119" s="1012"/>
      <c r="DA119" s="1012"/>
      <c r="DB119" s="1012"/>
      <c r="DC119" s="1012"/>
      <c r="DD119" s="1012"/>
      <c r="DE119" s="1012"/>
      <c r="DF119" s="1013"/>
      <c r="DG119" s="982">
        <v>12254</v>
      </c>
      <c r="DH119" s="975"/>
      <c r="DI119" s="975"/>
      <c r="DJ119" s="975"/>
      <c r="DK119" s="976"/>
      <c r="DL119" s="974">
        <v>5969</v>
      </c>
      <c r="DM119" s="975"/>
      <c r="DN119" s="975"/>
      <c r="DO119" s="975"/>
      <c r="DP119" s="976"/>
      <c r="DQ119" s="974">
        <v>1434</v>
      </c>
      <c r="DR119" s="975"/>
      <c r="DS119" s="975"/>
      <c r="DT119" s="975"/>
      <c r="DU119" s="976"/>
      <c r="DV119" s="977">
        <v>0</v>
      </c>
      <c r="DW119" s="978"/>
      <c r="DX119" s="978"/>
      <c r="DY119" s="978"/>
      <c r="DZ119" s="979"/>
    </row>
    <row r="120" spans="1:130" s="194" customFormat="1" ht="26.25" customHeight="1">
      <c r="A120" s="1109"/>
      <c r="B120" s="939"/>
      <c r="C120" s="925" t="s">
        <v>513</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886" t="s">
        <v>514</v>
      </c>
      <c r="AB120" s="881"/>
      <c r="AC120" s="881"/>
      <c r="AD120" s="881"/>
      <c r="AE120" s="882"/>
      <c r="AF120" s="880" t="s">
        <v>514</v>
      </c>
      <c r="AG120" s="881"/>
      <c r="AH120" s="881"/>
      <c r="AI120" s="881"/>
      <c r="AJ120" s="882"/>
      <c r="AK120" s="880" t="s">
        <v>514</v>
      </c>
      <c r="AL120" s="881"/>
      <c r="AM120" s="881"/>
      <c r="AN120" s="881"/>
      <c r="AO120" s="882"/>
      <c r="AP120" s="883" t="s">
        <v>514</v>
      </c>
      <c r="AQ120" s="884"/>
      <c r="AR120" s="884"/>
      <c r="AS120" s="884"/>
      <c r="AT120" s="885"/>
      <c r="AU120" s="1039"/>
      <c r="AV120" s="1040"/>
      <c r="AW120" s="1040"/>
      <c r="AX120" s="1040"/>
      <c r="AY120" s="1041"/>
      <c r="AZ120" s="891" t="s">
        <v>546</v>
      </c>
      <c r="BA120" s="892"/>
      <c r="BB120" s="892"/>
      <c r="BC120" s="892"/>
      <c r="BD120" s="892"/>
      <c r="BE120" s="892"/>
      <c r="BF120" s="892"/>
      <c r="BG120" s="892"/>
      <c r="BH120" s="892"/>
      <c r="BI120" s="892"/>
      <c r="BJ120" s="892"/>
      <c r="BK120" s="892"/>
      <c r="BL120" s="892"/>
      <c r="BM120" s="892"/>
      <c r="BN120" s="892"/>
      <c r="BO120" s="892"/>
      <c r="BP120" s="893"/>
      <c r="BQ120" s="887">
        <v>3646674</v>
      </c>
      <c r="BR120" s="888"/>
      <c r="BS120" s="888"/>
      <c r="BT120" s="888"/>
      <c r="BU120" s="888"/>
      <c r="BV120" s="888">
        <v>3839956</v>
      </c>
      <c r="BW120" s="888"/>
      <c r="BX120" s="888"/>
      <c r="BY120" s="888"/>
      <c r="BZ120" s="888"/>
      <c r="CA120" s="888">
        <v>3292772</v>
      </c>
      <c r="CB120" s="888"/>
      <c r="CC120" s="888"/>
      <c r="CD120" s="888"/>
      <c r="CE120" s="888"/>
      <c r="CF120" s="889">
        <v>38.200000000000003</v>
      </c>
      <c r="CG120" s="890"/>
      <c r="CH120" s="890"/>
      <c r="CI120" s="890"/>
      <c r="CJ120" s="890"/>
      <c r="CK120" s="993" t="s">
        <v>547</v>
      </c>
      <c r="CL120" s="994"/>
      <c r="CM120" s="994"/>
      <c r="CN120" s="994"/>
      <c r="CO120" s="995"/>
      <c r="CP120" s="1001" t="s">
        <v>548</v>
      </c>
      <c r="CQ120" s="1002"/>
      <c r="CR120" s="1002"/>
      <c r="CS120" s="1002"/>
      <c r="CT120" s="1002"/>
      <c r="CU120" s="1002"/>
      <c r="CV120" s="1002"/>
      <c r="CW120" s="1002"/>
      <c r="CX120" s="1002"/>
      <c r="CY120" s="1002"/>
      <c r="CZ120" s="1002"/>
      <c r="DA120" s="1002"/>
      <c r="DB120" s="1002"/>
      <c r="DC120" s="1002"/>
      <c r="DD120" s="1002"/>
      <c r="DE120" s="1002"/>
      <c r="DF120" s="1003"/>
      <c r="DG120" s="913">
        <v>10274326</v>
      </c>
      <c r="DH120" s="914"/>
      <c r="DI120" s="914"/>
      <c r="DJ120" s="914"/>
      <c r="DK120" s="914"/>
      <c r="DL120" s="914">
        <v>10135132</v>
      </c>
      <c r="DM120" s="914"/>
      <c r="DN120" s="914"/>
      <c r="DO120" s="914"/>
      <c r="DP120" s="914"/>
      <c r="DQ120" s="914">
        <v>9290325</v>
      </c>
      <c r="DR120" s="914"/>
      <c r="DS120" s="914"/>
      <c r="DT120" s="914"/>
      <c r="DU120" s="914"/>
      <c r="DV120" s="917">
        <v>107.9</v>
      </c>
      <c r="DW120" s="917"/>
      <c r="DX120" s="917"/>
      <c r="DY120" s="917"/>
      <c r="DZ120" s="918"/>
    </row>
    <row r="121" spans="1:130" s="194" customFormat="1" ht="26.25" customHeight="1">
      <c r="A121" s="1109"/>
      <c r="B121" s="939"/>
      <c r="C121" s="1111" t="s">
        <v>549</v>
      </c>
      <c r="D121" s="1112"/>
      <c r="E121" s="1112"/>
      <c r="F121" s="1112"/>
      <c r="G121" s="1112"/>
      <c r="H121" s="1112"/>
      <c r="I121" s="1112"/>
      <c r="J121" s="1112"/>
      <c r="K121" s="1112"/>
      <c r="L121" s="1112"/>
      <c r="M121" s="1112"/>
      <c r="N121" s="1112"/>
      <c r="O121" s="1112"/>
      <c r="P121" s="1112"/>
      <c r="Q121" s="1112"/>
      <c r="R121" s="1112"/>
      <c r="S121" s="1112"/>
      <c r="T121" s="1112"/>
      <c r="U121" s="1112"/>
      <c r="V121" s="1112"/>
      <c r="W121" s="1112"/>
      <c r="X121" s="1112"/>
      <c r="Y121" s="1112"/>
      <c r="Z121" s="1113"/>
      <c r="AA121" s="886" t="s">
        <v>519</v>
      </c>
      <c r="AB121" s="881"/>
      <c r="AC121" s="881"/>
      <c r="AD121" s="881"/>
      <c r="AE121" s="882"/>
      <c r="AF121" s="880" t="s">
        <v>519</v>
      </c>
      <c r="AG121" s="881"/>
      <c r="AH121" s="881"/>
      <c r="AI121" s="881"/>
      <c r="AJ121" s="882"/>
      <c r="AK121" s="880" t="s">
        <v>519</v>
      </c>
      <c r="AL121" s="881"/>
      <c r="AM121" s="881"/>
      <c r="AN121" s="881"/>
      <c r="AO121" s="882"/>
      <c r="AP121" s="883" t="s">
        <v>519</v>
      </c>
      <c r="AQ121" s="884"/>
      <c r="AR121" s="884"/>
      <c r="AS121" s="884"/>
      <c r="AT121" s="885"/>
      <c r="AU121" s="1039"/>
      <c r="AV121" s="1040"/>
      <c r="AW121" s="1040"/>
      <c r="AX121" s="1040"/>
      <c r="AY121" s="1041"/>
      <c r="AZ121" s="943" t="s">
        <v>550</v>
      </c>
      <c r="BA121" s="944"/>
      <c r="BB121" s="944"/>
      <c r="BC121" s="944"/>
      <c r="BD121" s="944"/>
      <c r="BE121" s="944"/>
      <c r="BF121" s="944"/>
      <c r="BG121" s="944"/>
      <c r="BH121" s="944"/>
      <c r="BI121" s="944"/>
      <c r="BJ121" s="944"/>
      <c r="BK121" s="944"/>
      <c r="BL121" s="944"/>
      <c r="BM121" s="944"/>
      <c r="BN121" s="944"/>
      <c r="BO121" s="944"/>
      <c r="BP121" s="945"/>
      <c r="BQ121" s="946">
        <v>16952704</v>
      </c>
      <c r="BR121" s="947"/>
      <c r="BS121" s="947"/>
      <c r="BT121" s="947"/>
      <c r="BU121" s="947"/>
      <c r="BV121" s="947">
        <v>16722737</v>
      </c>
      <c r="BW121" s="947"/>
      <c r="BX121" s="947"/>
      <c r="BY121" s="947"/>
      <c r="BZ121" s="947"/>
      <c r="CA121" s="947">
        <v>16382957</v>
      </c>
      <c r="CB121" s="947"/>
      <c r="CC121" s="947"/>
      <c r="CD121" s="947"/>
      <c r="CE121" s="947"/>
      <c r="CF121" s="1014">
        <v>190.2</v>
      </c>
      <c r="CG121" s="1015"/>
      <c r="CH121" s="1015"/>
      <c r="CI121" s="1015"/>
      <c r="CJ121" s="1015"/>
      <c r="CK121" s="996"/>
      <c r="CL121" s="997"/>
      <c r="CM121" s="997"/>
      <c r="CN121" s="997"/>
      <c r="CO121" s="998"/>
      <c r="CP121" s="1006" t="s">
        <v>551</v>
      </c>
      <c r="CQ121" s="1007"/>
      <c r="CR121" s="1007"/>
      <c r="CS121" s="1007"/>
      <c r="CT121" s="1007"/>
      <c r="CU121" s="1007"/>
      <c r="CV121" s="1007"/>
      <c r="CW121" s="1007"/>
      <c r="CX121" s="1007"/>
      <c r="CY121" s="1007"/>
      <c r="CZ121" s="1007"/>
      <c r="DA121" s="1007"/>
      <c r="DB121" s="1007"/>
      <c r="DC121" s="1007"/>
      <c r="DD121" s="1007"/>
      <c r="DE121" s="1007"/>
      <c r="DF121" s="1008"/>
      <c r="DG121" s="887">
        <v>1628864</v>
      </c>
      <c r="DH121" s="888"/>
      <c r="DI121" s="888"/>
      <c r="DJ121" s="888"/>
      <c r="DK121" s="888"/>
      <c r="DL121" s="888">
        <v>1554970</v>
      </c>
      <c r="DM121" s="888"/>
      <c r="DN121" s="888"/>
      <c r="DO121" s="888"/>
      <c r="DP121" s="888"/>
      <c r="DQ121" s="888">
        <v>1482251</v>
      </c>
      <c r="DR121" s="888"/>
      <c r="DS121" s="888"/>
      <c r="DT121" s="888"/>
      <c r="DU121" s="888"/>
      <c r="DV121" s="915">
        <v>17.2</v>
      </c>
      <c r="DW121" s="915"/>
      <c r="DX121" s="915"/>
      <c r="DY121" s="915"/>
      <c r="DZ121" s="916"/>
    </row>
    <row r="122" spans="1:130" s="194" customFormat="1" ht="26.25" customHeight="1">
      <c r="A122" s="1109"/>
      <c r="B122" s="939"/>
      <c r="C122" s="925" t="s">
        <v>526</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886" t="s">
        <v>527</v>
      </c>
      <c r="AB122" s="881"/>
      <c r="AC122" s="881"/>
      <c r="AD122" s="881"/>
      <c r="AE122" s="882"/>
      <c r="AF122" s="880" t="s">
        <v>527</v>
      </c>
      <c r="AG122" s="881"/>
      <c r="AH122" s="881"/>
      <c r="AI122" s="881"/>
      <c r="AJ122" s="882"/>
      <c r="AK122" s="880" t="s">
        <v>527</v>
      </c>
      <c r="AL122" s="881"/>
      <c r="AM122" s="881"/>
      <c r="AN122" s="881"/>
      <c r="AO122" s="882"/>
      <c r="AP122" s="883" t="s">
        <v>527</v>
      </c>
      <c r="AQ122" s="884"/>
      <c r="AR122" s="884"/>
      <c r="AS122" s="884"/>
      <c r="AT122" s="885"/>
      <c r="AU122" s="1042"/>
      <c r="AV122" s="1043"/>
      <c r="AW122" s="1043"/>
      <c r="AX122" s="1043"/>
      <c r="AY122" s="1043"/>
      <c r="AZ122" s="225" t="s">
        <v>247</v>
      </c>
      <c r="BA122" s="225"/>
      <c r="BB122" s="225"/>
      <c r="BC122" s="225"/>
      <c r="BD122" s="225"/>
      <c r="BE122" s="225"/>
      <c r="BF122" s="225"/>
      <c r="BG122" s="225"/>
      <c r="BH122" s="225"/>
      <c r="BI122" s="225"/>
      <c r="BJ122" s="225"/>
      <c r="BK122" s="225"/>
      <c r="BL122" s="225"/>
      <c r="BM122" s="225"/>
      <c r="BN122" s="225"/>
      <c r="BO122" s="980" t="s">
        <v>552</v>
      </c>
      <c r="BP122" s="981"/>
      <c r="BQ122" s="1009">
        <v>30768023</v>
      </c>
      <c r="BR122" s="1010"/>
      <c r="BS122" s="1010"/>
      <c r="BT122" s="1010"/>
      <c r="BU122" s="1010"/>
      <c r="BV122" s="1010">
        <v>31237080</v>
      </c>
      <c r="BW122" s="1010"/>
      <c r="BX122" s="1010"/>
      <c r="BY122" s="1010"/>
      <c r="BZ122" s="1010"/>
      <c r="CA122" s="1010">
        <v>30368555</v>
      </c>
      <c r="CB122" s="1010"/>
      <c r="CC122" s="1010"/>
      <c r="CD122" s="1010"/>
      <c r="CE122" s="1010"/>
      <c r="CF122" s="933"/>
      <c r="CG122" s="934"/>
      <c r="CH122" s="934"/>
      <c r="CI122" s="934"/>
      <c r="CJ122" s="935"/>
      <c r="CK122" s="996"/>
      <c r="CL122" s="997"/>
      <c r="CM122" s="997"/>
      <c r="CN122" s="997"/>
      <c r="CO122" s="998"/>
      <c r="CP122" s="1006" t="s">
        <v>553</v>
      </c>
      <c r="CQ122" s="1007"/>
      <c r="CR122" s="1007"/>
      <c r="CS122" s="1007"/>
      <c r="CT122" s="1007"/>
      <c r="CU122" s="1007"/>
      <c r="CV122" s="1007"/>
      <c r="CW122" s="1007"/>
      <c r="CX122" s="1007"/>
      <c r="CY122" s="1007"/>
      <c r="CZ122" s="1007"/>
      <c r="DA122" s="1007"/>
      <c r="DB122" s="1007"/>
      <c r="DC122" s="1007"/>
      <c r="DD122" s="1007"/>
      <c r="DE122" s="1007"/>
      <c r="DF122" s="1008"/>
      <c r="DG122" s="887">
        <v>55118</v>
      </c>
      <c r="DH122" s="888"/>
      <c r="DI122" s="888"/>
      <c r="DJ122" s="888"/>
      <c r="DK122" s="888"/>
      <c r="DL122" s="888">
        <v>49260</v>
      </c>
      <c r="DM122" s="888"/>
      <c r="DN122" s="888"/>
      <c r="DO122" s="888"/>
      <c r="DP122" s="888"/>
      <c r="DQ122" s="888">
        <v>48139</v>
      </c>
      <c r="DR122" s="888"/>
      <c r="DS122" s="888"/>
      <c r="DT122" s="888"/>
      <c r="DU122" s="888"/>
      <c r="DV122" s="915">
        <v>0.6</v>
      </c>
      <c r="DW122" s="915"/>
      <c r="DX122" s="915"/>
      <c r="DY122" s="915"/>
      <c r="DZ122" s="916"/>
    </row>
    <row r="123" spans="1:130" s="194" customFormat="1" ht="26.25" customHeight="1" thickBot="1">
      <c r="A123" s="1109"/>
      <c r="B123" s="939"/>
      <c r="C123" s="925" t="s">
        <v>536</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886" t="s">
        <v>535</v>
      </c>
      <c r="AB123" s="881"/>
      <c r="AC123" s="881"/>
      <c r="AD123" s="881"/>
      <c r="AE123" s="882"/>
      <c r="AF123" s="880" t="s">
        <v>535</v>
      </c>
      <c r="AG123" s="881"/>
      <c r="AH123" s="881"/>
      <c r="AI123" s="881"/>
      <c r="AJ123" s="882"/>
      <c r="AK123" s="880" t="s">
        <v>535</v>
      </c>
      <c r="AL123" s="881"/>
      <c r="AM123" s="881"/>
      <c r="AN123" s="881"/>
      <c r="AO123" s="882"/>
      <c r="AP123" s="883" t="s">
        <v>535</v>
      </c>
      <c r="AQ123" s="884"/>
      <c r="AR123" s="884"/>
      <c r="AS123" s="884"/>
      <c r="AT123" s="885"/>
      <c r="AU123" s="1033" t="s">
        <v>554</v>
      </c>
      <c r="AV123" s="1034"/>
      <c r="AW123" s="1034"/>
      <c r="AX123" s="1034"/>
      <c r="AY123" s="1034"/>
      <c r="AZ123" s="1034"/>
      <c r="BA123" s="1034"/>
      <c r="BB123" s="1034"/>
      <c r="BC123" s="1034"/>
      <c r="BD123" s="1034"/>
      <c r="BE123" s="1034"/>
      <c r="BF123" s="1034"/>
      <c r="BG123" s="1034"/>
      <c r="BH123" s="1034"/>
      <c r="BI123" s="1034"/>
      <c r="BJ123" s="1034"/>
      <c r="BK123" s="1034"/>
      <c r="BL123" s="1034"/>
      <c r="BM123" s="1034"/>
      <c r="BN123" s="1034"/>
      <c r="BO123" s="1034"/>
      <c r="BP123" s="1035"/>
      <c r="BQ123" s="1004" t="s">
        <v>555</v>
      </c>
      <c r="BR123" s="1005"/>
      <c r="BS123" s="1005"/>
      <c r="BT123" s="1005"/>
      <c r="BU123" s="1005"/>
      <c r="BV123" s="1005" t="s">
        <v>555</v>
      </c>
      <c r="BW123" s="1005"/>
      <c r="BX123" s="1005"/>
      <c r="BY123" s="1005"/>
      <c r="BZ123" s="1005"/>
      <c r="CA123" s="1005" t="s">
        <v>555</v>
      </c>
      <c r="CB123" s="1005"/>
      <c r="CC123" s="1005"/>
      <c r="CD123" s="1005"/>
      <c r="CE123" s="1005"/>
      <c r="CF123" s="1030"/>
      <c r="CG123" s="1031"/>
      <c r="CH123" s="1031"/>
      <c r="CI123" s="1031"/>
      <c r="CJ123" s="1032"/>
      <c r="CK123" s="996"/>
      <c r="CL123" s="997"/>
      <c r="CM123" s="997"/>
      <c r="CN123" s="997"/>
      <c r="CO123" s="998"/>
      <c r="CP123" s="1006" t="s">
        <v>556</v>
      </c>
      <c r="CQ123" s="1007"/>
      <c r="CR123" s="1007"/>
      <c r="CS123" s="1007"/>
      <c r="CT123" s="1007"/>
      <c r="CU123" s="1007"/>
      <c r="CV123" s="1007"/>
      <c r="CW123" s="1007"/>
      <c r="CX123" s="1007"/>
      <c r="CY123" s="1007"/>
      <c r="CZ123" s="1007"/>
      <c r="DA123" s="1007"/>
      <c r="DB123" s="1007"/>
      <c r="DC123" s="1007"/>
      <c r="DD123" s="1007"/>
      <c r="DE123" s="1007"/>
      <c r="DF123" s="1008"/>
      <c r="DG123" s="886" t="s">
        <v>555</v>
      </c>
      <c r="DH123" s="881"/>
      <c r="DI123" s="881"/>
      <c r="DJ123" s="881"/>
      <c r="DK123" s="882"/>
      <c r="DL123" s="880" t="s">
        <v>555</v>
      </c>
      <c r="DM123" s="881"/>
      <c r="DN123" s="881"/>
      <c r="DO123" s="881"/>
      <c r="DP123" s="882"/>
      <c r="DQ123" s="880" t="s">
        <v>555</v>
      </c>
      <c r="DR123" s="881"/>
      <c r="DS123" s="881"/>
      <c r="DT123" s="881"/>
      <c r="DU123" s="882"/>
      <c r="DV123" s="883" t="s">
        <v>555</v>
      </c>
      <c r="DW123" s="884"/>
      <c r="DX123" s="884"/>
      <c r="DY123" s="884"/>
      <c r="DZ123" s="885"/>
    </row>
    <row r="124" spans="1:130" s="194" customFormat="1" ht="26.25" customHeight="1">
      <c r="A124" s="1109"/>
      <c r="B124" s="939"/>
      <c r="C124" s="925" t="s">
        <v>539</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886" t="s">
        <v>483</v>
      </c>
      <c r="AB124" s="881"/>
      <c r="AC124" s="881"/>
      <c r="AD124" s="881"/>
      <c r="AE124" s="882"/>
      <c r="AF124" s="880" t="s">
        <v>483</v>
      </c>
      <c r="AG124" s="881"/>
      <c r="AH124" s="881"/>
      <c r="AI124" s="881"/>
      <c r="AJ124" s="882"/>
      <c r="AK124" s="880" t="s">
        <v>483</v>
      </c>
      <c r="AL124" s="881"/>
      <c r="AM124" s="881"/>
      <c r="AN124" s="881"/>
      <c r="AO124" s="882"/>
      <c r="AP124" s="883" t="s">
        <v>483</v>
      </c>
      <c r="AQ124" s="884"/>
      <c r="AR124" s="884"/>
      <c r="AS124" s="884"/>
      <c r="AT124" s="885"/>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999"/>
      <c r="CL124" s="999"/>
      <c r="CM124" s="999"/>
      <c r="CN124" s="999"/>
      <c r="CO124" s="1000"/>
      <c r="CP124" s="1006" t="s">
        <v>557</v>
      </c>
      <c r="CQ124" s="1007"/>
      <c r="CR124" s="1007"/>
      <c r="CS124" s="1007"/>
      <c r="CT124" s="1007"/>
      <c r="CU124" s="1007"/>
      <c r="CV124" s="1007"/>
      <c r="CW124" s="1007"/>
      <c r="CX124" s="1007"/>
      <c r="CY124" s="1007"/>
      <c r="CZ124" s="1007"/>
      <c r="DA124" s="1007"/>
      <c r="DB124" s="1007"/>
      <c r="DC124" s="1007"/>
      <c r="DD124" s="1007"/>
      <c r="DE124" s="1007"/>
      <c r="DF124" s="1008"/>
      <c r="DG124" s="982" t="s">
        <v>483</v>
      </c>
      <c r="DH124" s="975"/>
      <c r="DI124" s="975"/>
      <c r="DJ124" s="975"/>
      <c r="DK124" s="976"/>
      <c r="DL124" s="974" t="s">
        <v>483</v>
      </c>
      <c r="DM124" s="975"/>
      <c r="DN124" s="975"/>
      <c r="DO124" s="975"/>
      <c r="DP124" s="976"/>
      <c r="DQ124" s="974" t="s">
        <v>483</v>
      </c>
      <c r="DR124" s="975"/>
      <c r="DS124" s="975"/>
      <c r="DT124" s="975"/>
      <c r="DU124" s="976"/>
      <c r="DV124" s="977" t="s">
        <v>483</v>
      </c>
      <c r="DW124" s="978"/>
      <c r="DX124" s="978"/>
      <c r="DY124" s="978"/>
      <c r="DZ124" s="979"/>
    </row>
    <row r="125" spans="1:130" s="194" customFormat="1" ht="26.25" customHeight="1" thickBot="1">
      <c r="A125" s="1109"/>
      <c r="B125" s="939"/>
      <c r="C125" s="925" t="s">
        <v>541</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886" t="s">
        <v>542</v>
      </c>
      <c r="AB125" s="881"/>
      <c r="AC125" s="881"/>
      <c r="AD125" s="881"/>
      <c r="AE125" s="882"/>
      <c r="AF125" s="880" t="s">
        <v>542</v>
      </c>
      <c r="AG125" s="881"/>
      <c r="AH125" s="881"/>
      <c r="AI125" s="881"/>
      <c r="AJ125" s="882"/>
      <c r="AK125" s="880" t="s">
        <v>542</v>
      </c>
      <c r="AL125" s="881"/>
      <c r="AM125" s="881"/>
      <c r="AN125" s="881"/>
      <c r="AO125" s="882"/>
      <c r="AP125" s="883" t="s">
        <v>542</v>
      </c>
      <c r="AQ125" s="884"/>
      <c r="AR125" s="884"/>
      <c r="AS125" s="884"/>
      <c r="AT125" s="885"/>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994" t="s">
        <v>558</v>
      </c>
      <c r="CL125" s="994"/>
      <c r="CM125" s="994"/>
      <c r="CN125" s="994"/>
      <c r="CO125" s="995"/>
      <c r="CP125" s="910" t="s">
        <v>559</v>
      </c>
      <c r="CQ125" s="911"/>
      <c r="CR125" s="911"/>
      <c r="CS125" s="911"/>
      <c r="CT125" s="911"/>
      <c r="CU125" s="911"/>
      <c r="CV125" s="911"/>
      <c r="CW125" s="911"/>
      <c r="CX125" s="911"/>
      <c r="CY125" s="911"/>
      <c r="CZ125" s="911"/>
      <c r="DA125" s="911"/>
      <c r="DB125" s="911"/>
      <c r="DC125" s="911"/>
      <c r="DD125" s="911"/>
      <c r="DE125" s="911"/>
      <c r="DF125" s="912"/>
      <c r="DG125" s="913" t="s">
        <v>542</v>
      </c>
      <c r="DH125" s="914"/>
      <c r="DI125" s="914"/>
      <c r="DJ125" s="914"/>
      <c r="DK125" s="914"/>
      <c r="DL125" s="914" t="s">
        <v>542</v>
      </c>
      <c r="DM125" s="914"/>
      <c r="DN125" s="914"/>
      <c r="DO125" s="914"/>
      <c r="DP125" s="914"/>
      <c r="DQ125" s="914" t="s">
        <v>542</v>
      </c>
      <c r="DR125" s="914"/>
      <c r="DS125" s="914"/>
      <c r="DT125" s="914"/>
      <c r="DU125" s="914"/>
      <c r="DV125" s="917" t="s">
        <v>542</v>
      </c>
      <c r="DW125" s="917"/>
      <c r="DX125" s="917"/>
      <c r="DY125" s="917"/>
      <c r="DZ125" s="918"/>
    </row>
    <row r="126" spans="1:130" s="194" customFormat="1" ht="26.25" customHeight="1">
      <c r="A126" s="1109"/>
      <c r="B126" s="939"/>
      <c r="C126" s="925" t="s">
        <v>545</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886" t="s">
        <v>560</v>
      </c>
      <c r="AB126" s="881"/>
      <c r="AC126" s="881"/>
      <c r="AD126" s="881"/>
      <c r="AE126" s="882"/>
      <c r="AF126" s="880" t="s">
        <v>560</v>
      </c>
      <c r="AG126" s="881"/>
      <c r="AH126" s="881"/>
      <c r="AI126" s="881"/>
      <c r="AJ126" s="882"/>
      <c r="AK126" s="880" t="s">
        <v>560</v>
      </c>
      <c r="AL126" s="881"/>
      <c r="AM126" s="881"/>
      <c r="AN126" s="881"/>
      <c r="AO126" s="882"/>
      <c r="AP126" s="883" t="s">
        <v>560</v>
      </c>
      <c r="AQ126" s="884"/>
      <c r="AR126" s="884"/>
      <c r="AS126" s="884"/>
      <c r="AT126" s="885"/>
      <c r="AU126" s="230"/>
      <c r="AV126" s="230"/>
      <c r="AW126" s="230"/>
      <c r="AX126" s="1018" t="s">
        <v>561</v>
      </c>
      <c r="AY126" s="1019"/>
      <c r="AZ126" s="1019"/>
      <c r="BA126" s="1019"/>
      <c r="BB126" s="1019"/>
      <c r="BC126" s="1019"/>
      <c r="BD126" s="1019"/>
      <c r="BE126" s="1020"/>
      <c r="BF126" s="1088" t="s">
        <v>562</v>
      </c>
      <c r="BG126" s="1019"/>
      <c r="BH126" s="1019"/>
      <c r="BI126" s="1019"/>
      <c r="BJ126" s="1019"/>
      <c r="BK126" s="1019"/>
      <c r="BL126" s="1020"/>
      <c r="BM126" s="1088" t="s">
        <v>563</v>
      </c>
      <c r="BN126" s="1019"/>
      <c r="BO126" s="1019"/>
      <c r="BP126" s="1019"/>
      <c r="BQ126" s="1019"/>
      <c r="BR126" s="1019"/>
      <c r="BS126" s="1020"/>
      <c r="BT126" s="1088" t="s">
        <v>564</v>
      </c>
      <c r="BU126" s="1019"/>
      <c r="BV126" s="1019"/>
      <c r="BW126" s="1019"/>
      <c r="BX126" s="1019"/>
      <c r="BY126" s="1019"/>
      <c r="BZ126" s="1089"/>
      <c r="CA126" s="230"/>
      <c r="CB126" s="230"/>
      <c r="CC126" s="230"/>
      <c r="CD126" s="231"/>
      <c r="CE126" s="231"/>
      <c r="CF126" s="231"/>
      <c r="CG126" s="228"/>
      <c r="CH126" s="228"/>
      <c r="CI126" s="228"/>
      <c r="CJ126" s="229"/>
      <c r="CK126" s="997"/>
      <c r="CL126" s="997"/>
      <c r="CM126" s="997"/>
      <c r="CN126" s="997"/>
      <c r="CO126" s="998"/>
      <c r="CP126" s="891" t="s">
        <v>565</v>
      </c>
      <c r="CQ126" s="892"/>
      <c r="CR126" s="892"/>
      <c r="CS126" s="892"/>
      <c r="CT126" s="892"/>
      <c r="CU126" s="892"/>
      <c r="CV126" s="892"/>
      <c r="CW126" s="892"/>
      <c r="CX126" s="892"/>
      <c r="CY126" s="892"/>
      <c r="CZ126" s="892"/>
      <c r="DA126" s="892"/>
      <c r="DB126" s="892"/>
      <c r="DC126" s="892"/>
      <c r="DD126" s="892"/>
      <c r="DE126" s="892"/>
      <c r="DF126" s="893"/>
      <c r="DG126" s="887">
        <v>319844</v>
      </c>
      <c r="DH126" s="888"/>
      <c r="DI126" s="888"/>
      <c r="DJ126" s="888"/>
      <c r="DK126" s="888"/>
      <c r="DL126" s="888">
        <v>318924</v>
      </c>
      <c r="DM126" s="888"/>
      <c r="DN126" s="888"/>
      <c r="DO126" s="888"/>
      <c r="DP126" s="888"/>
      <c r="DQ126" s="888">
        <v>321383</v>
      </c>
      <c r="DR126" s="888"/>
      <c r="DS126" s="888"/>
      <c r="DT126" s="888"/>
      <c r="DU126" s="888"/>
      <c r="DV126" s="915">
        <v>3.7</v>
      </c>
      <c r="DW126" s="915"/>
      <c r="DX126" s="915"/>
      <c r="DY126" s="915"/>
      <c r="DZ126" s="916"/>
    </row>
    <row r="127" spans="1:130" s="194" customFormat="1" ht="26.25" customHeight="1" thickBot="1">
      <c r="A127" s="1110"/>
      <c r="B127" s="941"/>
      <c r="C127" s="1011" t="s">
        <v>432</v>
      </c>
      <c r="D127" s="1012"/>
      <c r="E127" s="1012"/>
      <c r="F127" s="1012"/>
      <c r="G127" s="1012"/>
      <c r="H127" s="1012"/>
      <c r="I127" s="1012"/>
      <c r="J127" s="1012"/>
      <c r="K127" s="1012"/>
      <c r="L127" s="1012"/>
      <c r="M127" s="1012"/>
      <c r="N127" s="1012"/>
      <c r="O127" s="1012"/>
      <c r="P127" s="1012"/>
      <c r="Q127" s="1012"/>
      <c r="R127" s="1012"/>
      <c r="S127" s="1012"/>
      <c r="T127" s="1012"/>
      <c r="U127" s="1012"/>
      <c r="V127" s="1012"/>
      <c r="W127" s="1012"/>
      <c r="X127" s="1012"/>
      <c r="Y127" s="1012"/>
      <c r="Z127" s="1013"/>
      <c r="AA127" s="886">
        <v>18913</v>
      </c>
      <c r="AB127" s="881"/>
      <c r="AC127" s="881"/>
      <c r="AD127" s="881"/>
      <c r="AE127" s="882"/>
      <c r="AF127" s="880">
        <v>16480</v>
      </c>
      <c r="AG127" s="881"/>
      <c r="AH127" s="881"/>
      <c r="AI127" s="881"/>
      <c r="AJ127" s="882"/>
      <c r="AK127" s="880">
        <v>11859</v>
      </c>
      <c r="AL127" s="881"/>
      <c r="AM127" s="881"/>
      <c r="AN127" s="881"/>
      <c r="AO127" s="882"/>
      <c r="AP127" s="883">
        <v>0.1</v>
      </c>
      <c r="AQ127" s="884"/>
      <c r="AR127" s="884"/>
      <c r="AS127" s="884"/>
      <c r="AT127" s="885"/>
      <c r="AU127" s="230"/>
      <c r="AV127" s="230"/>
      <c r="AW127" s="230"/>
      <c r="AX127" s="948" t="s">
        <v>566</v>
      </c>
      <c r="AY127" s="911"/>
      <c r="AZ127" s="911"/>
      <c r="BA127" s="911"/>
      <c r="BB127" s="911"/>
      <c r="BC127" s="911"/>
      <c r="BD127" s="911"/>
      <c r="BE127" s="912"/>
      <c r="BF127" s="1021" t="s">
        <v>567</v>
      </c>
      <c r="BG127" s="1022"/>
      <c r="BH127" s="1022"/>
      <c r="BI127" s="1022"/>
      <c r="BJ127" s="1022"/>
      <c r="BK127" s="1022"/>
      <c r="BL127" s="1023"/>
      <c r="BM127" s="1021">
        <v>13.33</v>
      </c>
      <c r="BN127" s="1022"/>
      <c r="BO127" s="1022"/>
      <c r="BP127" s="1022"/>
      <c r="BQ127" s="1022"/>
      <c r="BR127" s="1022"/>
      <c r="BS127" s="1023"/>
      <c r="BT127" s="1021">
        <v>20</v>
      </c>
      <c r="BU127" s="1022"/>
      <c r="BV127" s="1022"/>
      <c r="BW127" s="1022"/>
      <c r="BX127" s="1022"/>
      <c r="BY127" s="1022"/>
      <c r="BZ127" s="1024"/>
      <c r="CA127" s="231"/>
      <c r="CB127" s="231"/>
      <c r="CC127" s="231"/>
      <c r="CD127" s="231"/>
      <c r="CE127" s="231"/>
      <c r="CF127" s="231"/>
      <c r="CG127" s="228"/>
      <c r="CH127" s="228"/>
      <c r="CI127" s="228"/>
      <c r="CJ127" s="229"/>
      <c r="CK127" s="1016"/>
      <c r="CL127" s="1016"/>
      <c r="CM127" s="1016"/>
      <c r="CN127" s="1016"/>
      <c r="CO127" s="1017"/>
      <c r="CP127" s="1025" t="s">
        <v>568</v>
      </c>
      <c r="CQ127" s="1026"/>
      <c r="CR127" s="1026"/>
      <c r="CS127" s="1026"/>
      <c r="CT127" s="1026"/>
      <c r="CU127" s="1026"/>
      <c r="CV127" s="1026"/>
      <c r="CW127" s="1026"/>
      <c r="CX127" s="1026"/>
      <c r="CY127" s="1026"/>
      <c r="CZ127" s="1026"/>
      <c r="DA127" s="1026"/>
      <c r="DB127" s="1026"/>
      <c r="DC127" s="1026"/>
      <c r="DD127" s="1026"/>
      <c r="DE127" s="1026"/>
      <c r="DF127" s="1027"/>
      <c r="DG127" s="1028" t="s">
        <v>569</v>
      </c>
      <c r="DH127" s="1029"/>
      <c r="DI127" s="1029"/>
      <c r="DJ127" s="1029"/>
      <c r="DK127" s="1029"/>
      <c r="DL127" s="1029" t="s">
        <v>569</v>
      </c>
      <c r="DM127" s="1029"/>
      <c r="DN127" s="1029"/>
      <c r="DO127" s="1029"/>
      <c r="DP127" s="1029"/>
      <c r="DQ127" s="1029" t="s">
        <v>569</v>
      </c>
      <c r="DR127" s="1029"/>
      <c r="DS127" s="1029"/>
      <c r="DT127" s="1029"/>
      <c r="DU127" s="1029"/>
      <c r="DV127" s="1044" t="s">
        <v>569</v>
      </c>
      <c r="DW127" s="1044"/>
      <c r="DX127" s="1044"/>
      <c r="DY127" s="1044"/>
      <c r="DZ127" s="1045"/>
    </row>
    <row r="128" spans="1:130" s="194" customFormat="1" ht="26.25" customHeight="1">
      <c r="A128" s="1054" t="s">
        <v>570</v>
      </c>
      <c r="B128" s="1055"/>
      <c r="C128" s="1055"/>
      <c r="D128" s="1055"/>
      <c r="E128" s="1055"/>
      <c r="F128" s="1055"/>
      <c r="G128" s="1055"/>
      <c r="H128" s="1055"/>
      <c r="I128" s="1055"/>
      <c r="J128" s="1055"/>
      <c r="K128" s="1055"/>
      <c r="L128" s="1055"/>
      <c r="M128" s="1055"/>
      <c r="N128" s="1055"/>
      <c r="O128" s="1055"/>
      <c r="P128" s="1055"/>
      <c r="Q128" s="1055"/>
      <c r="R128" s="1055"/>
      <c r="S128" s="1055"/>
      <c r="T128" s="1055"/>
      <c r="U128" s="1055"/>
      <c r="V128" s="1055"/>
      <c r="W128" s="1056" t="s">
        <v>571</v>
      </c>
      <c r="X128" s="1056"/>
      <c r="Y128" s="1056"/>
      <c r="Z128" s="1057"/>
      <c r="AA128" s="1058">
        <v>343106</v>
      </c>
      <c r="AB128" s="1059"/>
      <c r="AC128" s="1059"/>
      <c r="AD128" s="1059"/>
      <c r="AE128" s="1060"/>
      <c r="AF128" s="1061">
        <v>346693</v>
      </c>
      <c r="AG128" s="1059"/>
      <c r="AH128" s="1059"/>
      <c r="AI128" s="1059"/>
      <c r="AJ128" s="1060"/>
      <c r="AK128" s="1061">
        <v>281637</v>
      </c>
      <c r="AL128" s="1059"/>
      <c r="AM128" s="1059"/>
      <c r="AN128" s="1059"/>
      <c r="AO128" s="1060"/>
      <c r="AP128" s="1091"/>
      <c r="AQ128" s="1092"/>
      <c r="AR128" s="1092"/>
      <c r="AS128" s="1092"/>
      <c r="AT128" s="1093"/>
      <c r="AU128" s="232"/>
      <c r="AV128" s="232"/>
      <c r="AW128" s="232"/>
      <c r="AX128" s="1090" t="s">
        <v>572</v>
      </c>
      <c r="AY128" s="892"/>
      <c r="AZ128" s="892"/>
      <c r="BA128" s="892"/>
      <c r="BB128" s="892"/>
      <c r="BC128" s="892"/>
      <c r="BD128" s="892"/>
      <c r="BE128" s="893"/>
      <c r="BF128" s="1065" t="s">
        <v>535</v>
      </c>
      <c r="BG128" s="1066"/>
      <c r="BH128" s="1066"/>
      <c r="BI128" s="1066"/>
      <c r="BJ128" s="1066"/>
      <c r="BK128" s="1066"/>
      <c r="BL128" s="1067"/>
      <c r="BM128" s="1065">
        <v>18.329999999999998</v>
      </c>
      <c r="BN128" s="1066"/>
      <c r="BO128" s="1066"/>
      <c r="BP128" s="1066"/>
      <c r="BQ128" s="1066"/>
      <c r="BR128" s="1066"/>
      <c r="BS128" s="1067"/>
      <c r="BT128" s="1065">
        <v>30</v>
      </c>
      <c r="BU128" s="1081"/>
      <c r="BV128" s="1081"/>
      <c r="BW128" s="1081"/>
      <c r="BX128" s="1081"/>
      <c r="BY128" s="1081"/>
      <c r="BZ128" s="1082"/>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59" t="s">
        <v>164</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62" t="s">
        <v>573</v>
      </c>
      <c r="X129" s="1063"/>
      <c r="Y129" s="1063"/>
      <c r="Z129" s="1064"/>
      <c r="AA129" s="886">
        <v>10225607</v>
      </c>
      <c r="AB129" s="881"/>
      <c r="AC129" s="881"/>
      <c r="AD129" s="881"/>
      <c r="AE129" s="882"/>
      <c r="AF129" s="880">
        <v>10076858</v>
      </c>
      <c r="AG129" s="881"/>
      <c r="AH129" s="881"/>
      <c r="AI129" s="881"/>
      <c r="AJ129" s="882"/>
      <c r="AK129" s="880">
        <v>10040875</v>
      </c>
      <c r="AL129" s="881"/>
      <c r="AM129" s="881"/>
      <c r="AN129" s="881"/>
      <c r="AO129" s="882"/>
      <c r="AP129" s="1046"/>
      <c r="AQ129" s="1047"/>
      <c r="AR129" s="1047"/>
      <c r="AS129" s="1047"/>
      <c r="AT129" s="1048"/>
      <c r="AU129" s="232"/>
      <c r="AV129" s="232"/>
      <c r="AW129" s="232"/>
      <c r="AX129" s="1090" t="s">
        <v>574</v>
      </c>
      <c r="AY129" s="892"/>
      <c r="AZ129" s="892"/>
      <c r="BA129" s="892"/>
      <c r="BB129" s="892"/>
      <c r="BC129" s="892"/>
      <c r="BD129" s="892"/>
      <c r="BE129" s="893"/>
      <c r="BF129" s="1083">
        <v>9.6</v>
      </c>
      <c r="BG129" s="1084"/>
      <c r="BH129" s="1084"/>
      <c r="BI129" s="1084"/>
      <c r="BJ129" s="1084"/>
      <c r="BK129" s="1084"/>
      <c r="BL129" s="1085"/>
      <c r="BM129" s="1083">
        <v>25</v>
      </c>
      <c r="BN129" s="1084"/>
      <c r="BO129" s="1084"/>
      <c r="BP129" s="1084"/>
      <c r="BQ129" s="1084"/>
      <c r="BR129" s="1084"/>
      <c r="BS129" s="1085"/>
      <c r="BT129" s="1083">
        <v>35</v>
      </c>
      <c r="BU129" s="1086"/>
      <c r="BV129" s="1086"/>
      <c r="BW129" s="1086"/>
      <c r="BX129" s="1086"/>
      <c r="BY129" s="1086"/>
      <c r="BZ129" s="1087"/>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59" t="s">
        <v>575</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62" t="s">
        <v>576</v>
      </c>
      <c r="X130" s="1063"/>
      <c r="Y130" s="1063"/>
      <c r="Z130" s="1064"/>
      <c r="AA130" s="886">
        <v>1374958</v>
      </c>
      <c r="AB130" s="881"/>
      <c r="AC130" s="881"/>
      <c r="AD130" s="881"/>
      <c r="AE130" s="882"/>
      <c r="AF130" s="880">
        <v>1409864</v>
      </c>
      <c r="AG130" s="881"/>
      <c r="AH130" s="881"/>
      <c r="AI130" s="881"/>
      <c r="AJ130" s="882"/>
      <c r="AK130" s="880">
        <v>1427580</v>
      </c>
      <c r="AL130" s="881"/>
      <c r="AM130" s="881"/>
      <c r="AN130" s="881"/>
      <c r="AO130" s="882"/>
      <c r="AP130" s="1046"/>
      <c r="AQ130" s="1047"/>
      <c r="AR130" s="1047"/>
      <c r="AS130" s="1047"/>
      <c r="AT130" s="1048"/>
      <c r="AU130" s="232"/>
      <c r="AV130" s="232"/>
      <c r="AW130" s="232"/>
      <c r="AX130" s="1077" t="s">
        <v>577</v>
      </c>
      <c r="AY130" s="1026"/>
      <c r="AZ130" s="1026"/>
      <c r="BA130" s="1026"/>
      <c r="BB130" s="1026"/>
      <c r="BC130" s="1026"/>
      <c r="BD130" s="1026"/>
      <c r="BE130" s="1027"/>
      <c r="BF130" s="1078" t="s">
        <v>555</v>
      </c>
      <c r="BG130" s="1079"/>
      <c r="BH130" s="1079"/>
      <c r="BI130" s="1079"/>
      <c r="BJ130" s="1079"/>
      <c r="BK130" s="1079"/>
      <c r="BL130" s="1080"/>
      <c r="BM130" s="1078">
        <v>350</v>
      </c>
      <c r="BN130" s="1079"/>
      <c r="BO130" s="1079"/>
      <c r="BP130" s="1079"/>
      <c r="BQ130" s="1079"/>
      <c r="BR130" s="1079"/>
      <c r="BS130" s="1080"/>
      <c r="BT130" s="1068"/>
      <c r="BU130" s="1069"/>
      <c r="BV130" s="1069"/>
      <c r="BW130" s="1069"/>
      <c r="BX130" s="1069"/>
      <c r="BY130" s="1069"/>
      <c r="BZ130" s="1070"/>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49"/>
      <c r="B131" s="1050"/>
      <c r="C131" s="1050"/>
      <c r="D131" s="1050"/>
      <c r="E131" s="1050"/>
      <c r="F131" s="1050"/>
      <c r="G131" s="1050"/>
      <c r="H131" s="1050"/>
      <c r="I131" s="1050"/>
      <c r="J131" s="1050"/>
      <c r="K131" s="1050"/>
      <c r="L131" s="1050"/>
      <c r="M131" s="1050"/>
      <c r="N131" s="1050"/>
      <c r="O131" s="1050"/>
      <c r="P131" s="1050"/>
      <c r="Q131" s="1050"/>
      <c r="R131" s="1050"/>
      <c r="S131" s="1050"/>
      <c r="T131" s="1050"/>
      <c r="U131" s="1050"/>
      <c r="V131" s="1050"/>
      <c r="W131" s="1051" t="s">
        <v>578</v>
      </c>
      <c r="X131" s="1052"/>
      <c r="Y131" s="1052"/>
      <c r="Z131" s="1053"/>
      <c r="AA131" s="982">
        <v>8850649</v>
      </c>
      <c r="AB131" s="975"/>
      <c r="AC131" s="975"/>
      <c r="AD131" s="975"/>
      <c r="AE131" s="976"/>
      <c r="AF131" s="974">
        <v>8666994</v>
      </c>
      <c r="AG131" s="975"/>
      <c r="AH131" s="975"/>
      <c r="AI131" s="975"/>
      <c r="AJ131" s="976"/>
      <c r="AK131" s="974">
        <v>8613295</v>
      </c>
      <c r="AL131" s="975"/>
      <c r="AM131" s="975"/>
      <c r="AN131" s="975"/>
      <c r="AO131" s="976"/>
      <c r="AP131" s="1074"/>
      <c r="AQ131" s="1075"/>
      <c r="AR131" s="1075"/>
      <c r="AS131" s="1075"/>
      <c r="AT131" s="1076"/>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95" t="s">
        <v>579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580</v>
      </c>
      <c r="W132" s="1099"/>
      <c r="X132" s="1099"/>
      <c r="Y132" s="1099"/>
      <c r="Z132" s="1100"/>
      <c r="AA132" s="1101">
        <v>9.6360617170000005</v>
      </c>
      <c r="AB132" s="1072"/>
      <c r="AC132" s="1072"/>
      <c r="AD132" s="1072"/>
      <c r="AE132" s="1073"/>
      <c r="AF132" s="1071">
        <v>9.2200479200000007</v>
      </c>
      <c r="AG132" s="1072"/>
      <c r="AH132" s="1072"/>
      <c r="AI132" s="1072"/>
      <c r="AJ132" s="1073"/>
      <c r="AK132" s="1071">
        <v>9.9562362600000007</v>
      </c>
      <c r="AL132" s="1072"/>
      <c r="AM132" s="1072"/>
      <c r="AN132" s="1072"/>
      <c r="AO132" s="1073"/>
      <c r="AP132" s="933"/>
      <c r="AQ132" s="934"/>
      <c r="AR132" s="934"/>
      <c r="AS132" s="934"/>
      <c r="AT132" s="1102"/>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3" t="s">
        <v>581</v>
      </c>
      <c r="W133" s="1103"/>
      <c r="X133" s="1103"/>
      <c r="Y133" s="1103"/>
      <c r="Z133" s="1104"/>
      <c r="AA133" s="1105">
        <v>9.4</v>
      </c>
      <c r="AB133" s="1106"/>
      <c r="AC133" s="1106"/>
      <c r="AD133" s="1106"/>
      <c r="AE133" s="1107"/>
      <c r="AF133" s="1105">
        <v>9.3000000000000007</v>
      </c>
      <c r="AG133" s="1106"/>
      <c r="AH133" s="1106"/>
      <c r="AI133" s="1106"/>
      <c r="AJ133" s="1107"/>
      <c r="AK133" s="1105">
        <v>9.6</v>
      </c>
      <c r="AL133" s="1106"/>
      <c r="AM133" s="1106"/>
      <c r="AN133" s="1106"/>
      <c r="AO133" s="1107"/>
      <c r="AP133" s="1030"/>
      <c r="AQ133" s="1031"/>
      <c r="AR133" s="1031"/>
      <c r="AS133" s="1031"/>
      <c r="AT133" s="1094"/>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19:B127"/>
    <mergeCell ref="C119:Z119"/>
    <mergeCell ref="AA119:AE119"/>
    <mergeCell ref="AF119:AJ119"/>
    <mergeCell ref="C127:Z127"/>
    <mergeCell ref="AA127:AE127"/>
    <mergeCell ref="C120:Z120"/>
    <mergeCell ref="AA120:AE120"/>
    <mergeCell ref="AF120:AJ120"/>
    <mergeCell ref="C126:Z126"/>
    <mergeCell ref="C125:Z125"/>
    <mergeCell ref="AK125:AO125"/>
    <mergeCell ref="AA123:AE123"/>
    <mergeCell ref="AF123:AJ123"/>
    <mergeCell ref="AK123:AO123"/>
    <mergeCell ref="C121:Z121"/>
    <mergeCell ref="AA121:AE121"/>
    <mergeCell ref="AF121:AJ121"/>
    <mergeCell ref="BF128:BL128"/>
    <mergeCell ref="BM128:BS128"/>
    <mergeCell ref="BT130:BZ130"/>
    <mergeCell ref="AK132:AO132"/>
    <mergeCell ref="AA131:AE131"/>
    <mergeCell ref="AF131:AJ131"/>
    <mergeCell ref="AK131:AO131"/>
    <mergeCell ref="AK130:AO130"/>
    <mergeCell ref="AP131:AT131"/>
    <mergeCell ref="AX130:BE130"/>
    <mergeCell ref="BF130:BL130"/>
    <mergeCell ref="BM130:BS130"/>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A126:AE126"/>
    <mergeCell ref="AF126:AJ126"/>
    <mergeCell ref="AK126:AO126"/>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AP126:AT126"/>
    <mergeCell ref="AA125:AE125"/>
    <mergeCell ref="AP125:AT125"/>
    <mergeCell ref="CK125:CO127"/>
    <mergeCell ref="AX126:BE126"/>
    <mergeCell ref="AP124:AT124"/>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DQ127:DU127"/>
    <mergeCell ref="DL127:DP127"/>
    <mergeCell ref="DQ123:DU123"/>
    <mergeCell ref="DL126:DP126"/>
    <mergeCell ref="DV127:DZ127"/>
    <mergeCell ref="DG123:DK123"/>
    <mergeCell ref="DQ126:DU126"/>
    <mergeCell ref="DG124:DK124"/>
    <mergeCell ref="DG126:DK126"/>
    <mergeCell ref="DL125:DP125"/>
    <mergeCell ref="DQ125:DU125"/>
    <mergeCell ref="DG125:DK125"/>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DV120:DZ120"/>
    <mergeCell ref="CP124:DF124"/>
    <mergeCell ref="CP123:DF123"/>
    <mergeCell ref="DL123:DP123"/>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U63:AY63"/>
    <mergeCell ref="CH66:CL66"/>
    <mergeCell ref="CM66:CQ66"/>
    <mergeCell ref="CR66:CV66"/>
    <mergeCell ref="BS67:CG67"/>
    <mergeCell ref="CH67:CL67"/>
    <mergeCell ref="CM67:CQ67"/>
    <mergeCell ref="DB62:DF62"/>
    <mergeCell ref="DL63:DP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AK63:AO63"/>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AU56:AY56"/>
    <mergeCell ref="AZ56:BD56"/>
    <mergeCell ref="B56:P56"/>
    <mergeCell ref="Q56:U56"/>
    <mergeCell ref="V56:Z56"/>
    <mergeCell ref="AA56:AE56"/>
    <mergeCell ref="AF56:AJ56"/>
    <mergeCell ref="AK56:AO56"/>
    <mergeCell ref="CW56:DA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DL55:DP55"/>
    <mergeCell ref="CR55:CV55"/>
    <mergeCell ref="DQ55:DU55"/>
    <mergeCell ref="CW57:DA57"/>
    <mergeCell ref="DB57:DF57"/>
    <mergeCell ref="DB56:DF56"/>
    <mergeCell ref="DG56:DK56"/>
    <mergeCell ref="DG57:DK57"/>
    <mergeCell ref="CR56:CV56"/>
    <mergeCell ref="DV55:DZ55"/>
    <mergeCell ref="CM52:CQ52"/>
    <mergeCell ref="CM53:CQ53"/>
    <mergeCell ref="CM54:CQ54"/>
    <mergeCell ref="DL56:DP56"/>
    <mergeCell ref="DB55:DF55"/>
    <mergeCell ref="DG55:DK55"/>
    <mergeCell ref="DG53:DK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CR51:CV51"/>
    <mergeCell ref="DL53:DP53"/>
    <mergeCell ref="DG54:DK54"/>
    <mergeCell ref="AA54:AE54"/>
    <mergeCell ref="AF54:AJ54"/>
    <mergeCell ref="AK54:AO54"/>
    <mergeCell ref="AZ54:BD54"/>
    <mergeCell ref="BE54:BI54"/>
    <mergeCell ref="CR52:CV52"/>
    <mergeCell ref="CW52:DA52"/>
    <mergeCell ref="BS54:CG54"/>
    <mergeCell ref="AU51:AY51"/>
    <mergeCell ref="AZ51:BD51"/>
    <mergeCell ref="DL51:DP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E50:BI50"/>
    <mergeCell ref="AU50:AY50"/>
    <mergeCell ref="AZ50:BD50"/>
    <mergeCell ref="DV52:DZ52"/>
    <mergeCell ref="DG50:DK50"/>
    <mergeCell ref="DG51:DK51"/>
    <mergeCell ref="DL50:DP50"/>
    <mergeCell ref="DV51:DZ51"/>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Z45:BD45"/>
    <mergeCell ref="BE45:BI45"/>
    <mergeCell ref="BE44:BI44"/>
    <mergeCell ref="BS44:CG44"/>
    <mergeCell ref="CW43:DA43"/>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K45:AO45"/>
    <mergeCell ref="AP45:AT45"/>
    <mergeCell ref="AU45:AY45"/>
    <mergeCell ref="AA46:AE46"/>
    <mergeCell ref="AF46:AJ46"/>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E34:BI34"/>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CW33:DA33"/>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AP12:AT12"/>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CW95:DA95"/>
    <mergeCell ref="DB91:DF91"/>
    <mergeCell ref="DB93:DF93"/>
    <mergeCell ref="DG93:DK93"/>
    <mergeCell ref="DL93:DP93"/>
    <mergeCell ref="DG91:DK91"/>
    <mergeCell ref="DQ93:DU93"/>
    <mergeCell ref="DV93:DZ93"/>
    <mergeCell ref="BS94:CG94"/>
    <mergeCell ref="CH94:CL94"/>
    <mergeCell ref="CM94:CQ94"/>
    <mergeCell ref="CR94:CV94"/>
    <mergeCell ref="CW94:DA94"/>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96:DZ96"/>
    <mergeCell ref="BS97:CG97"/>
    <mergeCell ref="CH97:CL97"/>
    <mergeCell ref="CM97:CQ97"/>
    <mergeCell ref="CR97:CV97"/>
    <mergeCell ref="CW97:DA97"/>
    <mergeCell ref="DB95:DF95"/>
    <mergeCell ref="DG95:DK95"/>
    <mergeCell ref="DL95:DP95"/>
    <mergeCell ref="DQ95:DU95"/>
    <mergeCell ref="DV95:DZ95"/>
    <mergeCell ref="BS96:CG96"/>
    <mergeCell ref="CH96:CL96"/>
    <mergeCell ref="CM96:CQ96"/>
    <mergeCell ref="CR96:CV96"/>
    <mergeCell ref="CW96:DA96"/>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DB99:DF99"/>
    <mergeCell ref="BS98:CG98"/>
    <mergeCell ref="CH98:CL98"/>
    <mergeCell ref="CM98:CQ98"/>
    <mergeCell ref="CR98:CV98"/>
    <mergeCell ref="CW98:DA98"/>
    <mergeCell ref="DB98:DF98"/>
    <mergeCell ref="DQ97:DU97"/>
    <mergeCell ref="DB97:DF97"/>
    <mergeCell ref="DG97:DK97"/>
    <mergeCell ref="DL97:DP97"/>
    <mergeCell ref="DB100:DF100"/>
    <mergeCell ref="DG100:DK100"/>
    <mergeCell ref="DB96:DF96"/>
    <mergeCell ref="DG96:DK96"/>
    <mergeCell ref="DL96:DP96"/>
    <mergeCell ref="DQ96:DU96"/>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BS99:CG99"/>
    <mergeCell ref="CH99:CL99"/>
    <mergeCell ref="CM99:CQ99"/>
    <mergeCell ref="CR99:CV99"/>
    <mergeCell ref="CW99:DA99"/>
  </mergeCells>
  <phoneticPr fontId="2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D55"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3"/>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R37"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37"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0" t="s">
        <v>13</v>
      </c>
      <c r="L7" s="253"/>
      <c r="M7" s="254" t="s">
        <v>14</v>
      </c>
      <c r="N7" s="255"/>
    </row>
    <row r="8" spans="1:16">
      <c r="A8" s="247"/>
      <c r="B8" s="243"/>
      <c r="C8" s="243"/>
      <c r="D8" s="243"/>
      <c r="E8" s="243"/>
      <c r="F8" s="243"/>
      <c r="G8" s="256"/>
      <c r="H8" s="257"/>
      <c r="I8" s="257"/>
      <c r="J8" s="258"/>
      <c r="K8" s="1121"/>
      <c r="L8" s="259" t="s">
        <v>15</v>
      </c>
      <c r="M8" s="260" t="s">
        <v>16</v>
      </c>
      <c r="N8" s="261" t="s">
        <v>17</v>
      </c>
    </row>
    <row r="9" spans="1:16">
      <c r="A9" s="247"/>
      <c r="B9" s="243"/>
      <c r="C9" s="243"/>
      <c r="D9" s="243"/>
      <c r="E9" s="243"/>
      <c r="F9" s="243"/>
      <c r="G9" s="1122" t="s">
        <v>18</v>
      </c>
      <c r="H9" s="1123"/>
      <c r="I9" s="1123"/>
      <c r="J9" s="1124"/>
      <c r="K9" s="262">
        <v>2631461</v>
      </c>
      <c r="L9" s="263">
        <v>60164</v>
      </c>
      <c r="M9" s="264">
        <v>84869</v>
      </c>
      <c r="N9" s="265">
        <v>-29.1</v>
      </c>
    </row>
    <row r="10" spans="1:16">
      <c r="A10" s="247"/>
      <c r="B10" s="243"/>
      <c r="C10" s="243"/>
      <c r="D10" s="243"/>
      <c r="E10" s="243"/>
      <c r="F10" s="243"/>
      <c r="G10" s="1122" t="s">
        <v>19</v>
      </c>
      <c r="H10" s="1123"/>
      <c r="I10" s="1123"/>
      <c r="J10" s="1124"/>
      <c r="K10" s="266">
        <v>270359</v>
      </c>
      <c r="L10" s="267">
        <v>6181</v>
      </c>
      <c r="M10" s="268">
        <v>6996</v>
      </c>
      <c r="N10" s="269">
        <v>-11.6</v>
      </c>
    </row>
    <row r="11" spans="1:16" ht="13.5" customHeight="1">
      <c r="A11" s="247"/>
      <c r="B11" s="243"/>
      <c r="C11" s="243"/>
      <c r="D11" s="243"/>
      <c r="E11" s="243"/>
      <c r="F11" s="243"/>
      <c r="G11" s="1122" t="s">
        <v>20</v>
      </c>
      <c r="H11" s="1123"/>
      <c r="I11" s="1123"/>
      <c r="J11" s="1124"/>
      <c r="K11" s="266">
        <v>321783</v>
      </c>
      <c r="L11" s="267">
        <v>7357</v>
      </c>
      <c r="M11" s="268">
        <v>8876</v>
      </c>
      <c r="N11" s="269">
        <v>-17.100000000000001</v>
      </c>
    </row>
    <row r="12" spans="1:16" ht="13.5" customHeight="1">
      <c r="A12" s="247"/>
      <c r="B12" s="243"/>
      <c r="C12" s="243"/>
      <c r="D12" s="243"/>
      <c r="E12" s="243"/>
      <c r="F12" s="243"/>
      <c r="G12" s="1122" t="s">
        <v>21</v>
      </c>
      <c r="H12" s="1123"/>
      <c r="I12" s="1123"/>
      <c r="J12" s="1124"/>
      <c r="K12" s="266">
        <v>11916</v>
      </c>
      <c r="L12" s="267">
        <v>272</v>
      </c>
      <c r="M12" s="268">
        <v>780</v>
      </c>
      <c r="N12" s="269">
        <v>-65.099999999999994</v>
      </c>
    </row>
    <row r="13" spans="1:16" ht="13.5" customHeight="1">
      <c r="A13" s="247"/>
      <c r="B13" s="243"/>
      <c r="C13" s="243"/>
      <c r="D13" s="243"/>
      <c r="E13" s="243"/>
      <c r="F13" s="243"/>
      <c r="G13" s="1122" t="s">
        <v>22</v>
      </c>
      <c r="H13" s="1123"/>
      <c r="I13" s="1123"/>
      <c r="J13" s="1124"/>
      <c r="K13" s="266" t="s">
        <v>0</v>
      </c>
      <c r="L13" s="267" t="s">
        <v>0</v>
      </c>
      <c r="M13" s="268">
        <v>0</v>
      </c>
      <c r="N13" s="269" t="s">
        <v>0</v>
      </c>
    </row>
    <row r="14" spans="1:16" ht="13.5" customHeight="1">
      <c r="A14" s="247"/>
      <c r="B14" s="243"/>
      <c r="C14" s="243"/>
      <c r="D14" s="243"/>
      <c r="E14" s="243"/>
      <c r="F14" s="243"/>
      <c r="G14" s="1122" t="s">
        <v>23</v>
      </c>
      <c r="H14" s="1123"/>
      <c r="I14" s="1123"/>
      <c r="J14" s="1124"/>
      <c r="K14" s="266">
        <v>84842</v>
      </c>
      <c r="L14" s="267">
        <v>1940</v>
      </c>
      <c r="M14" s="268">
        <v>3514</v>
      </c>
      <c r="N14" s="269">
        <v>-44.8</v>
      </c>
    </row>
    <row r="15" spans="1:16" ht="13.5" customHeight="1">
      <c r="A15" s="247"/>
      <c r="B15" s="243"/>
      <c r="C15" s="243"/>
      <c r="D15" s="243"/>
      <c r="E15" s="243"/>
      <c r="F15" s="243"/>
      <c r="G15" s="1122" t="s">
        <v>24</v>
      </c>
      <c r="H15" s="1123"/>
      <c r="I15" s="1123"/>
      <c r="J15" s="1124"/>
      <c r="K15" s="266">
        <v>56006</v>
      </c>
      <c r="L15" s="267">
        <v>1280</v>
      </c>
      <c r="M15" s="268">
        <v>1798</v>
      </c>
      <c r="N15" s="269">
        <v>-28.8</v>
      </c>
    </row>
    <row r="16" spans="1:16">
      <c r="A16" s="247"/>
      <c r="B16" s="243"/>
      <c r="C16" s="243"/>
      <c r="D16" s="243"/>
      <c r="E16" s="243"/>
      <c r="F16" s="243"/>
      <c r="G16" s="1125" t="s">
        <v>25</v>
      </c>
      <c r="H16" s="1126"/>
      <c r="I16" s="1126"/>
      <c r="J16" s="1127"/>
      <c r="K16" s="267">
        <v>-375466</v>
      </c>
      <c r="L16" s="267">
        <v>-8584</v>
      </c>
      <c r="M16" s="268">
        <v>-10311</v>
      </c>
      <c r="N16" s="269">
        <v>-16.7</v>
      </c>
    </row>
    <row r="17" spans="1:16">
      <c r="A17" s="247"/>
      <c r="B17" s="243"/>
      <c r="C17" s="243"/>
      <c r="D17" s="243"/>
      <c r="E17" s="243"/>
      <c r="F17" s="243"/>
      <c r="G17" s="1125" t="s">
        <v>247</v>
      </c>
      <c r="H17" s="1126"/>
      <c r="I17" s="1126"/>
      <c r="J17" s="1127"/>
      <c r="K17" s="267">
        <v>3000901</v>
      </c>
      <c r="L17" s="267">
        <v>68611</v>
      </c>
      <c r="M17" s="268">
        <v>96520</v>
      </c>
      <c r="N17" s="269">
        <v>-28.9</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17" t="s">
        <v>30</v>
      </c>
      <c r="H21" s="1118"/>
      <c r="I21" s="1118"/>
      <c r="J21" s="1119"/>
      <c r="K21" s="279">
        <v>6.61</v>
      </c>
      <c r="L21" s="280">
        <v>9.4</v>
      </c>
      <c r="M21" s="281">
        <v>-2.79</v>
      </c>
      <c r="N21" s="248"/>
      <c r="O21" s="282"/>
      <c r="P21" s="278"/>
    </row>
    <row r="22" spans="1:16" s="283" customFormat="1">
      <c r="A22" s="278"/>
      <c r="B22" s="248"/>
      <c r="C22" s="248"/>
      <c r="D22" s="248"/>
      <c r="E22" s="248"/>
      <c r="F22" s="248"/>
      <c r="G22" s="1117" t="s">
        <v>31</v>
      </c>
      <c r="H22" s="1118"/>
      <c r="I22" s="1118"/>
      <c r="J22" s="1119"/>
      <c r="K22" s="284">
        <v>105.5</v>
      </c>
      <c r="L22" s="285">
        <v>104.6</v>
      </c>
      <c r="M22" s="286">
        <v>0.9</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0" t="s">
        <v>13</v>
      </c>
      <c r="L30" s="253"/>
      <c r="M30" s="254" t="s">
        <v>14</v>
      </c>
      <c r="N30" s="255"/>
    </row>
    <row r="31" spans="1:16">
      <c r="A31" s="247"/>
      <c r="B31" s="243"/>
      <c r="C31" s="243"/>
      <c r="D31" s="243"/>
      <c r="E31" s="243"/>
      <c r="F31" s="243"/>
      <c r="G31" s="256"/>
      <c r="H31" s="257"/>
      <c r="I31" s="257"/>
      <c r="J31" s="258"/>
      <c r="K31" s="1121"/>
      <c r="L31" s="259" t="s">
        <v>15</v>
      </c>
      <c r="M31" s="260" t="s">
        <v>16</v>
      </c>
      <c r="N31" s="261" t="s">
        <v>17</v>
      </c>
    </row>
    <row r="32" spans="1:16" ht="27" customHeight="1">
      <c r="A32" s="247"/>
      <c r="B32" s="243"/>
      <c r="C32" s="243"/>
      <c r="D32" s="243"/>
      <c r="E32" s="243"/>
      <c r="F32" s="243"/>
      <c r="G32" s="1114" t="s">
        <v>35</v>
      </c>
      <c r="H32" s="1115"/>
      <c r="I32" s="1115"/>
      <c r="J32" s="1116"/>
      <c r="K32" s="293">
        <v>1586700</v>
      </c>
      <c r="L32" s="293">
        <v>36277</v>
      </c>
      <c r="M32" s="294">
        <v>65313</v>
      </c>
      <c r="N32" s="295">
        <v>-44.5</v>
      </c>
    </row>
    <row r="33" spans="1:16" ht="13.5" customHeight="1">
      <c r="A33" s="247"/>
      <c r="B33" s="243"/>
      <c r="C33" s="243"/>
      <c r="D33" s="243"/>
      <c r="E33" s="243"/>
      <c r="F33" s="243"/>
      <c r="G33" s="1114" t="s">
        <v>36</v>
      </c>
      <c r="H33" s="1115"/>
      <c r="I33" s="1115"/>
      <c r="J33" s="1116"/>
      <c r="K33" s="293" t="s">
        <v>0</v>
      </c>
      <c r="L33" s="293" t="s">
        <v>0</v>
      </c>
      <c r="M33" s="294" t="s">
        <v>0</v>
      </c>
      <c r="N33" s="295" t="s">
        <v>0</v>
      </c>
    </row>
    <row r="34" spans="1:16" ht="27" customHeight="1">
      <c r="A34" s="247"/>
      <c r="B34" s="243"/>
      <c r="C34" s="243"/>
      <c r="D34" s="243"/>
      <c r="E34" s="243"/>
      <c r="F34" s="243"/>
      <c r="G34" s="1114" t="s">
        <v>1</v>
      </c>
      <c r="H34" s="1115"/>
      <c r="I34" s="1115"/>
      <c r="J34" s="1116"/>
      <c r="K34" s="293">
        <v>8333</v>
      </c>
      <c r="L34" s="293">
        <v>191</v>
      </c>
      <c r="M34" s="294">
        <v>41</v>
      </c>
      <c r="N34" s="295">
        <v>365.9</v>
      </c>
    </row>
    <row r="35" spans="1:16" ht="27" customHeight="1">
      <c r="A35" s="247"/>
      <c r="B35" s="243"/>
      <c r="C35" s="243"/>
      <c r="D35" s="243"/>
      <c r="E35" s="243"/>
      <c r="F35" s="243"/>
      <c r="G35" s="1114" t="s">
        <v>37</v>
      </c>
      <c r="H35" s="1115"/>
      <c r="I35" s="1115"/>
      <c r="J35" s="1116"/>
      <c r="K35" s="293">
        <v>843252</v>
      </c>
      <c r="L35" s="293">
        <v>19280</v>
      </c>
      <c r="M35" s="294">
        <v>17399</v>
      </c>
      <c r="N35" s="295">
        <v>10.8</v>
      </c>
    </row>
    <row r="36" spans="1:16" ht="27" customHeight="1">
      <c r="A36" s="247"/>
      <c r="B36" s="243"/>
      <c r="C36" s="243"/>
      <c r="D36" s="243"/>
      <c r="E36" s="243"/>
      <c r="F36" s="243"/>
      <c r="G36" s="1114" t="s">
        <v>38</v>
      </c>
      <c r="H36" s="1115"/>
      <c r="I36" s="1115"/>
      <c r="J36" s="1116"/>
      <c r="K36" s="293">
        <v>116633</v>
      </c>
      <c r="L36" s="293">
        <v>2667</v>
      </c>
      <c r="M36" s="294">
        <v>3541</v>
      </c>
      <c r="N36" s="295">
        <v>-24.7</v>
      </c>
    </row>
    <row r="37" spans="1:16" ht="13.5" customHeight="1">
      <c r="A37" s="247"/>
      <c r="B37" s="243"/>
      <c r="C37" s="243"/>
      <c r="D37" s="243"/>
      <c r="E37" s="243"/>
      <c r="F37" s="243"/>
      <c r="G37" s="1114" t="s">
        <v>39</v>
      </c>
      <c r="H37" s="1115"/>
      <c r="I37" s="1115"/>
      <c r="J37" s="1116"/>
      <c r="K37" s="293">
        <v>11859</v>
      </c>
      <c r="L37" s="293">
        <v>271</v>
      </c>
      <c r="M37" s="294">
        <v>1662</v>
      </c>
      <c r="N37" s="295">
        <v>-83.7</v>
      </c>
    </row>
    <row r="38" spans="1:16" ht="27" customHeight="1">
      <c r="A38" s="247"/>
      <c r="B38" s="243"/>
      <c r="C38" s="243"/>
      <c r="D38" s="243"/>
      <c r="E38" s="243"/>
      <c r="F38" s="243"/>
      <c r="G38" s="1133" t="s">
        <v>2</v>
      </c>
      <c r="H38" s="1134"/>
      <c r="I38" s="1134"/>
      <c r="J38" s="1135"/>
      <c r="K38" s="296" t="s">
        <v>0</v>
      </c>
      <c r="L38" s="296" t="s">
        <v>0</v>
      </c>
      <c r="M38" s="297">
        <v>10</v>
      </c>
      <c r="N38" s="298" t="s">
        <v>0</v>
      </c>
      <c r="O38" s="292"/>
    </row>
    <row r="39" spans="1:16">
      <c r="A39" s="247"/>
      <c r="B39" s="243"/>
      <c r="C39" s="243"/>
      <c r="D39" s="243"/>
      <c r="E39" s="243"/>
      <c r="F39" s="243"/>
      <c r="G39" s="1133" t="s">
        <v>3</v>
      </c>
      <c r="H39" s="1134"/>
      <c r="I39" s="1134"/>
      <c r="J39" s="1135"/>
      <c r="K39" s="299">
        <v>-281637</v>
      </c>
      <c r="L39" s="299">
        <v>-6439</v>
      </c>
      <c r="M39" s="300">
        <v>-4386</v>
      </c>
      <c r="N39" s="301">
        <v>46.8</v>
      </c>
      <c r="O39" s="292"/>
    </row>
    <row r="40" spans="1:16" ht="27" customHeight="1">
      <c r="A40" s="247"/>
      <c r="B40" s="243"/>
      <c r="C40" s="243"/>
      <c r="D40" s="243"/>
      <c r="E40" s="243"/>
      <c r="F40" s="243"/>
      <c r="G40" s="1114" t="s">
        <v>4</v>
      </c>
      <c r="H40" s="1115"/>
      <c r="I40" s="1115"/>
      <c r="J40" s="1116"/>
      <c r="K40" s="299">
        <v>-1427580</v>
      </c>
      <c r="L40" s="299">
        <v>-32639</v>
      </c>
      <c r="M40" s="300">
        <v>-52776</v>
      </c>
      <c r="N40" s="301">
        <v>-38.200000000000003</v>
      </c>
      <c r="O40" s="292"/>
    </row>
    <row r="41" spans="1:16">
      <c r="A41" s="247"/>
      <c r="B41" s="243"/>
      <c r="C41" s="243"/>
      <c r="D41" s="243"/>
      <c r="E41" s="243"/>
      <c r="F41" s="243"/>
      <c r="G41" s="1136" t="s">
        <v>351</v>
      </c>
      <c r="H41" s="1137"/>
      <c r="I41" s="1137"/>
      <c r="J41" s="1138"/>
      <c r="K41" s="293">
        <v>857560</v>
      </c>
      <c r="L41" s="299">
        <v>19607</v>
      </c>
      <c r="M41" s="300">
        <v>30803</v>
      </c>
      <c r="N41" s="301">
        <v>-36.299999999999997</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v>2341020</v>
      </c>
      <c r="J51" s="319">
        <v>53148</v>
      </c>
      <c r="K51" s="320">
        <v>-1.4</v>
      </c>
      <c r="L51" s="321">
        <v>61050</v>
      </c>
      <c r="M51" s="322">
        <v>5</v>
      </c>
      <c r="N51" s="323">
        <v>-6.4</v>
      </c>
    </row>
    <row r="52" spans="1:14">
      <c r="A52" s="247"/>
      <c r="B52" s="243"/>
      <c r="C52" s="243"/>
      <c r="D52" s="243"/>
      <c r="E52" s="243"/>
      <c r="F52" s="243"/>
      <c r="G52" s="324"/>
      <c r="H52" s="325" t="s">
        <v>48</v>
      </c>
      <c r="I52" s="326">
        <v>1168589</v>
      </c>
      <c r="J52" s="327">
        <v>26531</v>
      </c>
      <c r="K52" s="328">
        <v>-14.1</v>
      </c>
      <c r="L52" s="329">
        <v>31167</v>
      </c>
      <c r="M52" s="330">
        <v>6</v>
      </c>
      <c r="N52" s="331">
        <v>-20.100000000000001</v>
      </c>
    </row>
    <row r="53" spans="1:14">
      <c r="A53" s="247"/>
      <c r="B53" s="243"/>
      <c r="C53" s="243"/>
      <c r="D53" s="243"/>
      <c r="E53" s="243"/>
      <c r="F53" s="243"/>
      <c r="G53" s="309" t="s">
        <v>7</v>
      </c>
      <c r="H53" s="310"/>
      <c r="I53" s="318">
        <v>2097553</v>
      </c>
      <c r="J53" s="319">
        <v>47869</v>
      </c>
      <c r="K53" s="320">
        <v>-9.9</v>
      </c>
      <c r="L53" s="321">
        <v>76282</v>
      </c>
      <c r="M53" s="322">
        <v>25</v>
      </c>
      <c r="N53" s="323">
        <v>-34.9</v>
      </c>
    </row>
    <row r="54" spans="1:14">
      <c r="A54" s="247"/>
      <c r="B54" s="243"/>
      <c r="C54" s="243"/>
      <c r="D54" s="243"/>
      <c r="E54" s="243"/>
      <c r="F54" s="243"/>
      <c r="G54" s="324"/>
      <c r="H54" s="325" t="s">
        <v>48</v>
      </c>
      <c r="I54" s="326">
        <v>1120130</v>
      </c>
      <c r="J54" s="327">
        <v>25563</v>
      </c>
      <c r="K54" s="328">
        <v>-3.6</v>
      </c>
      <c r="L54" s="329">
        <v>41092</v>
      </c>
      <c r="M54" s="330">
        <v>31.8</v>
      </c>
      <c r="N54" s="331">
        <v>-35.4</v>
      </c>
    </row>
    <row r="55" spans="1:14">
      <c r="A55" s="247"/>
      <c r="B55" s="243"/>
      <c r="C55" s="243"/>
      <c r="D55" s="243"/>
      <c r="E55" s="243"/>
      <c r="F55" s="243"/>
      <c r="G55" s="309" t="s">
        <v>8</v>
      </c>
      <c r="H55" s="310"/>
      <c r="I55" s="318">
        <v>1769986</v>
      </c>
      <c r="J55" s="319">
        <v>40581</v>
      </c>
      <c r="K55" s="320">
        <v>-15.2</v>
      </c>
      <c r="L55" s="321">
        <v>78670</v>
      </c>
      <c r="M55" s="322">
        <v>3.1</v>
      </c>
      <c r="N55" s="323">
        <v>-18.3</v>
      </c>
    </row>
    <row r="56" spans="1:14">
      <c r="A56" s="247"/>
      <c r="B56" s="243"/>
      <c r="C56" s="243"/>
      <c r="D56" s="243"/>
      <c r="E56" s="243"/>
      <c r="F56" s="243"/>
      <c r="G56" s="324"/>
      <c r="H56" s="325" t="s">
        <v>48</v>
      </c>
      <c r="I56" s="326">
        <v>877941</v>
      </c>
      <c r="J56" s="327">
        <v>20129</v>
      </c>
      <c r="K56" s="328">
        <v>-21.3</v>
      </c>
      <c r="L56" s="329">
        <v>38094</v>
      </c>
      <c r="M56" s="330">
        <v>-7.3</v>
      </c>
      <c r="N56" s="331">
        <v>-14</v>
      </c>
    </row>
    <row r="57" spans="1:14">
      <c r="A57" s="247"/>
      <c r="B57" s="243"/>
      <c r="C57" s="243"/>
      <c r="D57" s="243"/>
      <c r="E57" s="243"/>
      <c r="F57" s="243"/>
      <c r="G57" s="309" t="s">
        <v>9</v>
      </c>
      <c r="H57" s="310"/>
      <c r="I57" s="318">
        <v>1879353</v>
      </c>
      <c r="J57" s="319">
        <v>43253</v>
      </c>
      <c r="K57" s="320">
        <v>6.6</v>
      </c>
      <c r="L57" s="321">
        <v>67201</v>
      </c>
      <c r="M57" s="322">
        <v>-14.6</v>
      </c>
      <c r="N57" s="323">
        <v>21.2</v>
      </c>
    </row>
    <row r="58" spans="1:14">
      <c r="A58" s="247"/>
      <c r="B58" s="243"/>
      <c r="C58" s="243"/>
      <c r="D58" s="243"/>
      <c r="E58" s="243"/>
      <c r="F58" s="243"/>
      <c r="G58" s="324"/>
      <c r="H58" s="325" t="s">
        <v>48</v>
      </c>
      <c r="I58" s="326">
        <v>997561</v>
      </c>
      <c r="J58" s="327">
        <v>22959</v>
      </c>
      <c r="K58" s="328">
        <v>14.1</v>
      </c>
      <c r="L58" s="329">
        <v>35210</v>
      </c>
      <c r="M58" s="330">
        <v>-7.6</v>
      </c>
      <c r="N58" s="331">
        <v>21.7</v>
      </c>
    </row>
    <row r="59" spans="1:14">
      <c r="A59" s="247"/>
      <c r="B59" s="243"/>
      <c r="C59" s="243"/>
      <c r="D59" s="243"/>
      <c r="E59" s="243"/>
      <c r="F59" s="243"/>
      <c r="G59" s="309" t="s">
        <v>10</v>
      </c>
      <c r="H59" s="310"/>
      <c r="I59" s="318">
        <v>2098159</v>
      </c>
      <c r="J59" s="319">
        <v>47971</v>
      </c>
      <c r="K59" s="320">
        <v>10.9</v>
      </c>
      <c r="L59" s="321">
        <v>75709</v>
      </c>
      <c r="M59" s="322">
        <v>12.7</v>
      </c>
      <c r="N59" s="323">
        <v>-1.8</v>
      </c>
    </row>
    <row r="60" spans="1:14">
      <c r="A60" s="247"/>
      <c r="B60" s="243"/>
      <c r="C60" s="243"/>
      <c r="D60" s="243"/>
      <c r="E60" s="243"/>
      <c r="F60" s="243"/>
      <c r="G60" s="324"/>
      <c r="H60" s="325" t="s">
        <v>48</v>
      </c>
      <c r="I60" s="332">
        <v>980984</v>
      </c>
      <c r="J60" s="327">
        <v>22429</v>
      </c>
      <c r="K60" s="328">
        <v>-2.2999999999999998</v>
      </c>
      <c r="L60" s="329">
        <v>35212</v>
      </c>
      <c r="M60" s="330">
        <v>0</v>
      </c>
      <c r="N60" s="331">
        <v>-2.2999999999999998</v>
      </c>
    </row>
    <row r="61" spans="1:14">
      <c r="A61" s="247"/>
      <c r="B61" s="243"/>
      <c r="C61" s="243"/>
      <c r="D61" s="243"/>
      <c r="E61" s="243"/>
      <c r="F61" s="243"/>
      <c r="G61" s="309" t="s">
        <v>49</v>
      </c>
      <c r="H61" s="333"/>
      <c r="I61" s="334">
        <v>2037214</v>
      </c>
      <c r="J61" s="335">
        <v>46564</v>
      </c>
      <c r="K61" s="336">
        <v>-1.8</v>
      </c>
      <c r="L61" s="337">
        <v>71782</v>
      </c>
      <c r="M61" s="338">
        <v>6.2</v>
      </c>
      <c r="N61" s="323">
        <v>-8</v>
      </c>
    </row>
    <row r="62" spans="1:14">
      <c r="A62" s="247"/>
      <c r="B62" s="243"/>
      <c r="C62" s="243"/>
      <c r="D62" s="243"/>
      <c r="E62" s="243"/>
      <c r="F62" s="243"/>
      <c r="G62" s="324"/>
      <c r="H62" s="325" t="s">
        <v>48</v>
      </c>
      <c r="I62" s="326">
        <v>1029041</v>
      </c>
      <c r="J62" s="327">
        <v>23522</v>
      </c>
      <c r="K62" s="328">
        <v>-5.4</v>
      </c>
      <c r="L62" s="329">
        <v>36155</v>
      </c>
      <c r="M62" s="330">
        <v>4.5999999999999996</v>
      </c>
      <c r="N62" s="331">
        <v>-10</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7"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89</v>
      </c>
    </row>
    <row r="46" spans="2:10" ht="29.25" customHeight="1" thickBot="1">
      <c r="B46" s="4" t="s">
        <v>90</v>
      </c>
      <c r="C46" s="5"/>
      <c r="D46" s="5"/>
      <c r="E46" s="6" t="s">
        <v>91</v>
      </c>
      <c r="F46" s="7" t="s">
        <v>51</v>
      </c>
      <c r="G46" s="8" t="s">
        <v>52</v>
      </c>
      <c r="H46" s="8" t="s">
        <v>53</v>
      </c>
      <c r="I46" s="8" t="s">
        <v>54</v>
      </c>
      <c r="J46" s="9" t="s">
        <v>55</v>
      </c>
    </row>
    <row r="47" spans="2:10" ht="57.75" customHeight="1">
      <c r="B47" s="10"/>
      <c r="C47" s="1139" t="s">
        <v>92</v>
      </c>
      <c r="D47" s="1139"/>
      <c r="E47" s="1140"/>
      <c r="F47" s="11">
        <v>6.11</v>
      </c>
      <c r="G47" s="12">
        <v>6.1</v>
      </c>
      <c r="H47" s="12">
        <v>14.45</v>
      </c>
      <c r="I47" s="12">
        <v>21.42</v>
      </c>
      <c r="J47" s="13">
        <v>21.51</v>
      </c>
    </row>
    <row r="48" spans="2:10" ht="57.75" customHeight="1">
      <c r="B48" s="14"/>
      <c r="C48" s="1143" t="s">
        <v>93</v>
      </c>
      <c r="D48" s="1143"/>
      <c r="E48" s="1144"/>
      <c r="F48" s="15">
        <v>5.51</v>
      </c>
      <c r="G48" s="16">
        <v>5.88</v>
      </c>
      <c r="H48" s="16">
        <v>5.57</v>
      </c>
      <c r="I48" s="16">
        <v>6.06</v>
      </c>
      <c r="J48" s="17">
        <v>4.7</v>
      </c>
    </row>
    <row r="49" spans="2:10" ht="57.75" customHeight="1" thickBot="1">
      <c r="B49" s="18"/>
      <c r="C49" s="1141" t="s">
        <v>94</v>
      </c>
      <c r="D49" s="1141"/>
      <c r="E49" s="1142"/>
      <c r="F49" s="19">
        <v>0.63</v>
      </c>
      <c r="G49" s="20">
        <v>0.43</v>
      </c>
      <c r="H49" s="20">
        <v>8.25</v>
      </c>
      <c r="I49" s="20">
        <v>4.18</v>
      </c>
      <c r="J49" s="21" t="s">
        <v>56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3"/>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2"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95</v>
      </c>
      <c r="K32" s="22"/>
      <c r="L32" s="22"/>
      <c r="M32" s="22"/>
      <c r="N32" s="22"/>
      <c r="O32" s="22"/>
      <c r="P32" s="22"/>
    </row>
    <row r="33" spans="1:16" ht="39" customHeight="1" thickBot="1">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c r="A34" s="22"/>
      <c r="B34" s="31"/>
      <c r="C34" s="1151" t="s">
        <v>57</v>
      </c>
      <c r="D34" s="1151"/>
      <c r="E34" s="1152"/>
      <c r="F34" s="32">
        <v>12.49</v>
      </c>
      <c r="G34" s="33">
        <v>11.93</v>
      </c>
      <c r="H34" s="33">
        <v>12.68</v>
      </c>
      <c r="I34" s="33">
        <v>14.33</v>
      </c>
      <c r="J34" s="34">
        <v>15.95</v>
      </c>
      <c r="K34" s="22"/>
      <c r="L34" s="22"/>
      <c r="M34" s="22"/>
      <c r="N34" s="22"/>
      <c r="O34" s="22"/>
      <c r="P34" s="22"/>
    </row>
    <row r="35" spans="1:16" ht="39" customHeight="1">
      <c r="A35" s="22"/>
      <c r="B35" s="35"/>
      <c r="C35" s="1148" t="s">
        <v>58</v>
      </c>
      <c r="D35" s="1149"/>
      <c r="E35" s="1150"/>
      <c r="F35" s="36">
        <v>5.5</v>
      </c>
      <c r="G35" s="37">
        <v>5.88</v>
      </c>
      <c r="H35" s="37">
        <v>5.57</v>
      </c>
      <c r="I35" s="37">
        <v>6.01</v>
      </c>
      <c r="J35" s="38">
        <v>4.5599999999999996</v>
      </c>
      <c r="K35" s="22"/>
      <c r="L35" s="22"/>
      <c r="M35" s="22"/>
      <c r="N35" s="22"/>
      <c r="O35" s="22"/>
      <c r="P35" s="22"/>
    </row>
    <row r="36" spans="1:16" ht="39" customHeight="1">
      <c r="A36" s="22"/>
      <c r="B36" s="35"/>
      <c r="C36" s="1148" t="s">
        <v>59</v>
      </c>
      <c r="D36" s="1149"/>
      <c r="E36" s="1150"/>
      <c r="F36" s="36" t="s">
        <v>0</v>
      </c>
      <c r="G36" s="37" t="s">
        <v>0</v>
      </c>
      <c r="H36" s="37" t="s">
        <v>0</v>
      </c>
      <c r="I36" s="37" t="s">
        <v>0</v>
      </c>
      <c r="J36" s="38">
        <v>4.5</v>
      </c>
      <c r="K36" s="22"/>
      <c r="L36" s="22"/>
      <c r="M36" s="22"/>
      <c r="N36" s="22"/>
      <c r="O36" s="22"/>
      <c r="P36" s="22"/>
    </row>
    <row r="37" spans="1:16" ht="39" customHeight="1">
      <c r="A37" s="22"/>
      <c r="B37" s="35"/>
      <c r="C37" s="1148" t="s">
        <v>60</v>
      </c>
      <c r="D37" s="1149"/>
      <c r="E37" s="1150"/>
      <c r="F37" s="36">
        <v>0.73</v>
      </c>
      <c r="G37" s="37">
        <v>1.1299999999999999</v>
      </c>
      <c r="H37" s="37">
        <v>1.1399999999999999</v>
      </c>
      <c r="I37" s="37">
        <v>0.95</v>
      </c>
      <c r="J37" s="38">
        <v>1.32</v>
      </c>
      <c r="K37" s="22"/>
      <c r="L37" s="22"/>
      <c r="M37" s="22"/>
      <c r="N37" s="22"/>
      <c r="O37" s="22"/>
      <c r="P37" s="22"/>
    </row>
    <row r="38" spans="1:16" ht="39" customHeight="1">
      <c r="A38" s="22"/>
      <c r="B38" s="35"/>
      <c r="C38" s="1148" t="s">
        <v>61</v>
      </c>
      <c r="D38" s="1149"/>
      <c r="E38" s="1150"/>
      <c r="F38" s="36">
        <v>1.39</v>
      </c>
      <c r="G38" s="37">
        <v>1.52</v>
      </c>
      <c r="H38" s="37">
        <v>1.18</v>
      </c>
      <c r="I38" s="37">
        <v>0.51</v>
      </c>
      <c r="J38" s="38">
        <v>0.25</v>
      </c>
      <c r="K38" s="22"/>
      <c r="L38" s="22"/>
      <c r="M38" s="22"/>
      <c r="N38" s="22"/>
      <c r="O38" s="22"/>
      <c r="P38" s="22"/>
    </row>
    <row r="39" spans="1:16" ht="39" customHeight="1">
      <c r="A39" s="22"/>
      <c r="B39" s="35"/>
      <c r="C39" s="1148" t="s">
        <v>62</v>
      </c>
      <c r="D39" s="1149"/>
      <c r="E39" s="1150"/>
      <c r="F39" s="36">
        <v>0</v>
      </c>
      <c r="G39" s="37">
        <v>0</v>
      </c>
      <c r="H39" s="37">
        <v>0</v>
      </c>
      <c r="I39" s="37">
        <v>0.05</v>
      </c>
      <c r="J39" s="38">
        <v>0.15</v>
      </c>
      <c r="K39" s="22"/>
      <c r="L39" s="22"/>
      <c r="M39" s="22"/>
      <c r="N39" s="22"/>
      <c r="O39" s="22"/>
      <c r="P39" s="22"/>
    </row>
    <row r="40" spans="1:16" ht="39" customHeight="1">
      <c r="A40" s="22"/>
      <c r="B40" s="35"/>
      <c r="C40" s="1148" t="s">
        <v>63</v>
      </c>
      <c r="D40" s="1149"/>
      <c r="E40" s="1150"/>
      <c r="F40" s="36">
        <v>0.02</v>
      </c>
      <c r="G40" s="37">
        <v>0.02</v>
      </c>
      <c r="H40" s="37">
        <v>0.04</v>
      </c>
      <c r="I40" s="37">
        <v>0.04</v>
      </c>
      <c r="J40" s="38">
        <v>0.05</v>
      </c>
      <c r="K40" s="22"/>
      <c r="L40" s="22"/>
      <c r="M40" s="22"/>
      <c r="N40" s="22"/>
      <c r="O40" s="22"/>
      <c r="P40" s="22"/>
    </row>
    <row r="41" spans="1:16" ht="39" customHeight="1">
      <c r="A41" s="22"/>
      <c r="B41" s="35"/>
      <c r="C41" s="1148" t="s">
        <v>64</v>
      </c>
      <c r="D41" s="1149"/>
      <c r="E41" s="1150"/>
      <c r="F41" s="36">
        <v>0.1</v>
      </c>
      <c r="G41" s="37">
        <v>7.0000000000000007E-2</v>
      </c>
      <c r="H41" s="37">
        <v>7.0000000000000007E-2</v>
      </c>
      <c r="I41" s="37">
        <v>0.06</v>
      </c>
      <c r="J41" s="38">
        <v>0.05</v>
      </c>
      <c r="K41" s="22"/>
      <c r="L41" s="22"/>
      <c r="M41" s="22"/>
      <c r="N41" s="22"/>
      <c r="O41" s="22"/>
      <c r="P41" s="22"/>
    </row>
    <row r="42" spans="1:16" ht="39" customHeight="1">
      <c r="A42" s="22"/>
      <c r="B42" s="39"/>
      <c r="C42" s="1148" t="s">
        <v>65</v>
      </c>
      <c r="D42" s="1149"/>
      <c r="E42" s="1150"/>
      <c r="F42" s="36" t="s">
        <v>0</v>
      </c>
      <c r="G42" s="37" t="s">
        <v>0</v>
      </c>
      <c r="H42" s="37" t="s">
        <v>0</v>
      </c>
      <c r="I42" s="37" t="s">
        <v>0</v>
      </c>
      <c r="J42" s="38" t="s">
        <v>0</v>
      </c>
      <c r="K42" s="22"/>
      <c r="L42" s="22"/>
      <c r="M42" s="22"/>
      <c r="N42" s="22"/>
      <c r="O42" s="22"/>
      <c r="P42" s="22"/>
    </row>
    <row r="43" spans="1:16" ht="39" customHeight="1" thickBot="1">
      <c r="A43" s="22"/>
      <c r="B43" s="40"/>
      <c r="C43" s="1145" t="s">
        <v>66</v>
      </c>
      <c r="D43" s="1146"/>
      <c r="E43" s="1147"/>
      <c r="F43" s="41">
        <v>0.57999999999999996</v>
      </c>
      <c r="G43" s="42">
        <v>0.38</v>
      </c>
      <c r="H43" s="42">
        <v>0.32</v>
      </c>
      <c r="I43" s="42">
        <v>3.86</v>
      </c>
      <c r="J43" s="43">
        <v>0.05</v>
      </c>
      <c r="K43" s="22"/>
      <c r="L43" s="22"/>
      <c r="M43" s="22"/>
      <c r="N43" s="22"/>
      <c r="O43" s="22"/>
      <c r="P43" s="22"/>
    </row>
    <row r="44" spans="1:16" ht="39" customHeight="1">
      <c r="A44" s="22"/>
      <c r="B44" s="44" t="s">
        <v>98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N34"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c r="A45" s="48"/>
      <c r="B45" s="1157" t="s">
        <v>101</v>
      </c>
      <c r="C45" s="1158"/>
      <c r="D45" s="58"/>
      <c r="E45" s="1167" t="s">
        <v>67</v>
      </c>
      <c r="F45" s="1167"/>
      <c r="G45" s="1167"/>
      <c r="H45" s="1167"/>
      <c r="I45" s="1167"/>
      <c r="J45" s="1168"/>
      <c r="K45" s="59">
        <v>1214</v>
      </c>
      <c r="L45" s="60">
        <v>1567</v>
      </c>
      <c r="M45" s="60">
        <v>1601</v>
      </c>
      <c r="N45" s="60">
        <v>1585</v>
      </c>
      <c r="O45" s="61">
        <v>1587</v>
      </c>
      <c r="P45" s="48"/>
      <c r="Q45" s="48"/>
      <c r="R45" s="48"/>
      <c r="S45" s="48"/>
      <c r="T45" s="48"/>
      <c r="U45" s="48"/>
    </row>
    <row r="46" spans="1:21" ht="30.75" customHeight="1">
      <c r="A46" s="48"/>
      <c r="B46" s="1159"/>
      <c r="C46" s="1160"/>
      <c r="D46" s="62"/>
      <c r="E46" s="1153" t="s">
        <v>102</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103</v>
      </c>
      <c r="F47" s="1153"/>
      <c r="G47" s="1153"/>
      <c r="H47" s="1153"/>
      <c r="I47" s="1153"/>
      <c r="J47" s="1154"/>
      <c r="K47" s="63">
        <v>5</v>
      </c>
      <c r="L47" s="64">
        <v>8</v>
      </c>
      <c r="M47" s="64">
        <v>12</v>
      </c>
      <c r="N47" s="64">
        <v>12</v>
      </c>
      <c r="O47" s="65">
        <v>8</v>
      </c>
      <c r="P47" s="48"/>
      <c r="Q47" s="48"/>
      <c r="R47" s="48"/>
      <c r="S47" s="48"/>
      <c r="T47" s="48"/>
      <c r="U47" s="48"/>
    </row>
    <row r="48" spans="1:21" ht="30.75" customHeight="1">
      <c r="A48" s="48"/>
      <c r="B48" s="1159"/>
      <c r="C48" s="1160"/>
      <c r="D48" s="62"/>
      <c r="E48" s="1153" t="s">
        <v>68</v>
      </c>
      <c r="F48" s="1153"/>
      <c r="G48" s="1153"/>
      <c r="H48" s="1153"/>
      <c r="I48" s="1153"/>
      <c r="J48" s="1154"/>
      <c r="K48" s="63">
        <v>847</v>
      </c>
      <c r="L48" s="64">
        <v>866</v>
      </c>
      <c r="M48" s="64">
        <v>825</v>
      </c>
      <c r="N48" s="64">
        <v>826</v>
      </c>
      <c r="O48" s="65">
        <v>843</v>
      </c>
      <c r="P48" s="48"/>
      <c r="Q48" s="48"/>
      <c r="R48" s="48"/>
      <c r="S48" s="48"/>
      <c r="T48" s="48"/>
      <c r="U48" s="48"/>
    </row>
    <row r="49" spans="1:21" ht="30.75" customHeight="1">
      <c r="A49" s="48"/>
      <c r="B49" s="1159"/>
      <c r="C49" s="1160"/>
      <c r="D49" s="62"/>
      <c r="E49" s="1153" t="s">
        <v>69</v>
      </c>
      <c r="F49" s="1153"/>
      <c r="G49" s="1153"/>
      <c r="H49" s="1153"/>
      <c r="I49" s="1153"/>
      <c r="J49" s="1154"/>
      <c r="K49" s="63">
        <v>100</v>
      </c>
      <c r="L49" s="64">
        <v>97</v>
      </c>
      <c r="M49" s="64">
        <v>115</v>
      </c>
      <c r="N49" s="64">
        <v>116</v>
      </c>
      <c r="O49" s="65">
        <v>117</v>
      </c>
      <c r="P49" s="48"/>
      <c r="Q49" s="48"/>
      <c r="R49" s="48"/>
      <c r="S49" s="48"/>
      <c r="T49" s="48"/>
      <c r="U49" s="48"/>
    </row>
    <row r="50" spans="1:21" ht="30.75" customHeight="1">
      <c r="A50" s="48"/>
      <c r="B50" s="1159"/>
      <c r="C50" s="1160"/>
      <c r="D50" s="62"/>
      <c r="E50" s="1153" t="s">
        <v>70</v>
      </c>
      <c r="F50" s="1153"/>
      <c r="G50" s="1153"/>
      <c r="H50" s="1153"/>
      <c r="I50" s="1153"/>
      <c r="J50" s="1154"/>
      <c r="K50" s="63">
        <v>28</v>
      </c>
      <c r="L50" s="64">
        <v>22</v>
      </c>
      <c r="M50" s="64">
        <v>19</v>
      </c>
      <c r="N50" s="64">
        <v>16</v>
      </c>
      <c r="O50" s="65">
        <v>12</v>
      </c>
      <c r="P50" s="48"/>
      <c r="Q50" s="48"/>
      <c r="R50" s="48"/>
      <c r="S50" s="48"/>
      <c r="T50" s="48"/>
      <c r="U50" s="48"/>
    </row>
    <row r="51" spans="1:21" ht="30.75" customHeight="1">
      <c r="A51" s="48"/>
      <c r="B51" s="1161"/>
      <c r="C51" s="1162"/>
      <c r="D51" s="66"/>
      <c r="E51" s="1153" t="s">
        <v>104</v>
      </c>
      <c r="F51" s="1153"/>
      <c r="G51" s="1153"/>
      <c r="H51" s="1153"/>
      <c r="I51" s="1153"/>
      <c r="J51" s="1154"/>
      <c r="K51" s="63" t="s">
        <v>0</v>
      </c>
      <c r="L51" s="64" t="s">
        <v>0</v>
      </c>
      <c r="M51" s="64" t="s">
        <v>0</v>
      </c>
      <c r="N51" s="64" t="s">
        <v>0</v>
      </c>
      <c r="O51" s="65" t="s">
        <v>0</v>
      </c>
      <c r="P51" s="48"/>
      <c r="Q51" s="48"/>
      <c r="R51" s="48"/>
      <c r="S51" s="48"/>
      <c r="T51" s="48"/>
      <c r="U51" s="48"/>
    </row>
    <row r="52" spans="1:21" ht="30.75" customHeight="1">
      <c r="A52" s="48"/>
      <c r="B52" s="1163" t="s">
        <v>105</v>
      </c>
      <c r="C52" s="1164"/>
      <c r="D52" s="66"/>
      <c r="E52" s="1153" t="s">
        <v>106</v>
      </c>
      <c r="F52" s="1153"/>
      <c r="G52" s="1153"/>
      <c r="H52" s="1153"/>
      <c r="I52" s="1153"/>
      <c r="J52" s="1154"/>
      <c r="K52" s="63">
        <v>1393</v>
      </c>
      <c r="L52" s="64">
        <v>1754</v>
      </c>
      <c r="M52" s="64">
        <v>1719</v>
      </c>
      <c r="N52" s="64">
        <v>1757</v>
      </c>
      <c r="O52" s="65">
        <v>1710</v>
      </c>
      <c r="P52" s="48"/>
      <c r="Q52" s="48"/>
      <c r="R52" s="48"/>
      <c r="S52" s="48"/>
      <c r="T52" s="48"/>
      <c r="U52" s="48"/>
    </row>
    <row r="53" spans="1:21" ht="30.75" customHeight="1" thickBot="1">
      <c r="A53" s="48"/>
      <c r="B53" s="1165" t="s">
        <v>107</v>
      </c>
      <c r="C53" s="1166"/>
      <c r="D53" s="67"/>
      <c r="E53" s="1155" t="s">
        <v>108</v>
      </c>
      <c r="F53" s="1155"/>
      <c r="G53" s="1155"/>
      <c r="H53" s="1155"/>
      <c r="I53" s="1155"/>
      <c r="J53" s="1156"/>
      <c r="K53" s="68">
        <v>801</v>
      </c>
      <c r="L53" s="69">
        <v>806</v>
      </c>
      <c r="M53" s="69">
        <v>853</v>
      </c>
      <c r="N53" s="69">
        <v>798</v>
      </c>
      <c r="O53" s="70">
        <v>857</v>
      </c>
      <c r="P53" s="48"/>
      <c r="Q53" s="48"/>
      <c r="R53" s="48"/>
      <c r="S53" s="48"/>
      <c r="T53" s="48"/>
      <c r="U53" s="48"/>
    </row>
    <row r="54" spans="1:21" ht="24" customHeight="1">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2014-04-22T06:08:07Z</cp:lastPrinted>
  <dcterms:created xsi:type="dcterms:W3CDTF">2014-03-27T02:15:56Z</dcterms:created>
  <dcterms:modified xsi:type="dcterms:W3CDTF">2014-05-08T07:50:08Z</dcterms:modified>
</cp:coreProperties>
</file>