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4D1EAE66-DF4E-46DE-B231-C7360E1B3CA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<sst xmlns="http://schemas.openxmlformats.org/spreadsheetml/2006/main" count="1133" uniqueCount="635">
  <si>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</si>
  <si>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</si>
  <si>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</si>
  <si>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</si>
  <si>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</si>
  <si>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</si>
  <si>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</si>
  <si>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</si>
  <si>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</si>
  <si>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</si>
  <si>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</si>
  <si>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</si>
  <si>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</si>
  <si>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</si>
  <si>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</si>
  <si>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</si>
  <si>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</si>
  <si>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</si>
  <si>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</si>
  <si>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</si>
  <si>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</si>
  <si>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</si>
  <si>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</si>
  <si>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</si>
  <si>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</si>
  <si>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</si>
  <si>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</si>
  <si>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</si>
  <si>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</si>
  <si>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</si>
  <si>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</si>
  <si>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</si>
  <si>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</si>
  <si>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</si>
  <si>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</si>
  <si>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</si>
  <si>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</si>
  <si>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</si>
  <si>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</si>
  <si>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</si>
  <si>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</si>
  <si>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</si>
  <si>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</si>
  <si>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</si>
  <si>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</si>
  <si>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</si>
  <si>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</si>
  <si>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</si>
  <si>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</si>
  <si>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</si>
  <si>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</si>
  <si>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</si>
  <si>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</si>
  <si>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</si>
  <si>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</si>
  <si>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</si>
  <si>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</si>
  <si>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</si>
  <si>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</si>
  <si>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</si>
  <si>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</si>
  <si>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</si>
  <si>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</si>
  <si>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</si>
  <si>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</si>
  <si>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</si>
  <si>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</si>
  <si>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</si>
  <si>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</si>
  <si>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</si>
  <si>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</si>
  <si>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</si>
  <si>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</si>
  <si>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</si>
  <si>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</si>
  <si>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</si>
  <si>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</si>
  <si>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</si>
  <si>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</si>
  <si>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</si>
  <si>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</si>
  <si>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</si>
  <si>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</si>
  <si>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</si>
  <si>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</si>
  <si>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</si>
  <si>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</si>
  <si>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</si>
  <si>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</si>
  <si>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</si>
  <si>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</si>
  <si>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</si>
  <si>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</si>
  <si>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</si>
  <si>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</si>
  <si>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</si>
  <si>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</si>
  <si>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</si>
  <si>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</si>
  <si>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</si>
  <si>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</si>
  <si>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</si>
  <si>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</si>
  <si>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</si>
  <si>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</si>
  <si>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</si>
  <si>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</si>
  <si>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</si>
  <si>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</si>
  <si>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</si>
  <si>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</si>
  <si>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</si>
  <si>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</si>
  <si>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</si>
  <si>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</si>
  <si>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</si>
  <si>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</si>
  <si>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</si>
  <si>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</si>
  <si>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</si>
  <si>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</si>
  <si>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</si>
  <si>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</si>
  <si>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</si>
  <si>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</si>
  <si>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</si>
  <si>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</si>
  <si>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</si>
  <si>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</si>
  <si>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</si>
  <si>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</si>
  <si>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</si>
  <si>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</si>
  <si>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</si>
  <si>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</si>
  <si>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</si>
  <si>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</si>
  <si>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</si>
  <si>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</si>
  <si>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</si>
  <si>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</si>
  <si>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</si>
  <si>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</si>
  <si>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</si>
  <si>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</si>
  <si>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</si>
  <si>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</si>
  <si>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</si>
  <si>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</si>
  <si>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</si>
  <si>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</si>
  <si>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</si>
  <si>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</si>
  <si>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</si>
  <si>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</si>
  <si>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</si>
  <si>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</si>
  <si>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</si>
  <si>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</si>
  <si>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</si>
  <si>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</si>
  <si>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</si>
  <si>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</si>
  <si>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</si>
  <si>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</si>
  <si>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</si>
  <si>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</si>
  <si>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</si>
  <si>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</si>
  <si>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</si>
  <si>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</si>
  <si>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</si>
  <si>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</si>
  <si>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</si>
  <si>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</si>
  <si>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</si>
  <si>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</si>
  <si>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</si>
  <si>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</si>
  <si>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</si>
  <si>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</si>
  <si>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</si>
  <si>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</si>
  <si>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</si>
  <si>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</si>
  <si>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</si>
  <si>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</si>
  <si>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</si>
  <si>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</si>
  <si>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</si>
  <si>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</si>
  <si>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</si>
  <si>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</si>
  <si>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</si>
  <si>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</si>
  <si>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</si>
  <si>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</si>
  <si>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</si>
  <si>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</si>
  <si>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</si>
  <si>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</si>
  <si>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</si>
  <si>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</si>
  <si>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</si>
  <si>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</si>
  <si>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</si>
  <si>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</si>
  <si>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</si>
  <si>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</si>
  <si>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</si>
  <si>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</si>
  <si>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</si>
  <si>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</si>
  <si>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</si>
  <si>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</si>
  <si>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長野県須坂市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</si>
  <si>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</si>
  <si>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</si>
  <si>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</si>
  <si>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</si>
  <si>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</si>
  <si>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</si>
  <si>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</si>
  <si>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</si>
  <si>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</si>
  <si>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</si>
  <si>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</si>
  <si>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</si>
  <si>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</si>
  <si>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</si>
  <si>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</si>
  <si>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</si>
  <si>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</si>
  <si>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</si>
  <si>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</si>
  <si>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</si>
  <si>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</si>
  <si>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</si>
  <si>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</si>
  <si>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</si>
  <si>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</si>
  <si>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</si>
  <si>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</si>
  <si>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</si>
  <si>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</si>
  <si>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</si>
  <si>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</si>
  <si>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</si>
  <si>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</si>
  <si>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</si>
  <si>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</si>
  <si>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</si>
  <si>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</si>
  <si>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</si>
  <si>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</si>
  <si>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</si>
  <si>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</si>
  <si>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</si>
  <si>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</si>
  <si>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</si>
  <si>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</si>
  <si>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</si>
  <si>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</si>
  <si>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</si>
  <si>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</si>
  <si>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</si>
  <si>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</si>
  <si>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</si>
  <si>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</si>
  <si>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</si>
  <si>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</si>
  <si>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</si>
  <si>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</si>
  <si>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</si>
  <si>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</si>
  <si>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</si>
  <si>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</si>
  <si>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</si>
  <si>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</si>
  <si>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</si>
  <si>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</si>
  <si>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</si>
  <si>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</si>
  <si>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</si>
  <si>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</si>
  <si>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</si>
  <si>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</si>
  <si>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</si>
  <si>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</si>
  <si>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</si>
  <si>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</si>
  <si>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</si>
  <si>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</si>
  <si>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</si>
  <si>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</si>
  <si>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</si>
  <si>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</si>
  <si>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</si>
  <si>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</si>
  <si>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</si>
  <si>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</si>
  <si>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</si>
  <si>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</si>
  <si>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</si>
  <si>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</si>
  <si>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</si>
  <si>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</si>
  <si>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</si>
  <si>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</si>
  <si>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</si>
  <si>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</si>
  <si>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</si>
  <si>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</si>
  <si>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</si>
  <si>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</si>
  <si>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</si>
  <si>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</si>
  <si>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</si>
  <si>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</si>
  <si>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</si>
  <si>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</si>
  <si>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</si>
  <si>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</si>
  <si>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</si>
  <si>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</si>
  <si>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</si>
  <si>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</si>
  <si>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</si>
  <si>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</si>
  <si>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</si>
  <si>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</si>
  <si>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</si>
  <si>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</si>
  <si>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</si>
  <si>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</si>
  <si>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</si>
  <si>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</si>
  <si>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</si>
  <si>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</si>
  <si>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</si>
  <si>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</si>
  <si>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</si>
  <si>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</si>
  <si>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</si>
  <si>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</si>
  <si>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</si>
  <si>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</si>
  <si>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</si>
  <si>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</si>
  <si>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</si>
  <si>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</si>
  <si>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</si>
  <si>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</si>
  <si>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</si>
  <si>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</si>
  <si>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</si>
  <si>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</si>
  <si>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</si>
  <si>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</si>
  <si>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</si>
  <si>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</si>
  <si>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</si>
  <si>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</si>
  <si>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</si>
  <si>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</si>
  <si>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</si>
  <si>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</si>
  <si>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</si>
  <si>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</si>
  <si>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長野県須坂市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</si>
  <si>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</si>
  <si>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</si>
  <si>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</si>
  <si>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</si>
  <si>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</si>
  <si>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</si>
  <si>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</si>
  <si>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</si>
  <si>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</si>
  <si>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</si>
  <si>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</si>
  <si>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</si>
  <si>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</si>
  <si>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</si>
  <si>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</si>
  <si>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</si>
  <si>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</si>
  <si>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</si>
  <si>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</si>
  <si>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</si>
  <si>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</si>
  <si>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</si>
  <si>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</si>
  <si>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</si>
  <si>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</si>
  <si>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</si>
  <si>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</si>
  <si>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</si>
  <si>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</si>
  <si>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</si>
  <si>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</si>
  <si>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</si>
  <si>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</si>
  <si>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</si>
  <si>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</si>
  <si>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</si>
  <si>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</si>
  <si>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</si>
  <si>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</si>
  <si>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</si>
  <si>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</si>
  <si>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宅地造成事業会計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</si>
  <si>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</si>
  <si>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</si>
  <si>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</si>
  <si>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</si>
  <si>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</si>
  <si>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</si>
  <si>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</si>
  <si>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</si>
  <si>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</si>
  <si>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</si>
  <si>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</si>
  <si>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</si>
  <si>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</si>
  <si>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</si>
  <si>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</si>
  <si>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</si>
  <si>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</si>
  <si>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</si>
  <si>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</si>
  <si>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</si>
  <si>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</si>
  <si>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</si>
  <si>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</si>
  <si>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</si>
  <si>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</si>
  <si>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</si>
  <si>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</si>
  <si>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</si>
  <si>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</si>
  <si>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</si>
  <si>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</si>
  <si>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</si>
  <si>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</si>
  <si>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</si>
  <si>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</si>
  <si>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</si>
  <si>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</si>
  <si>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</si>
  <si>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</si>
  <si>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</si>
  <si>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</si>
  <si>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</si>
  <si>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</si>
  <si>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</si>
  <si>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</si>
  <si>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</si>
  <si>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</si>
  <si>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</si>
  <si>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</si>
  <si>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</si>
  <si>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</si>
  <si>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</si>
  <si>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</si>
  <si>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</si>
  <si>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</si>
  <si>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</si>
  <si>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</si>
  <si>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</si>
  <si>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</si>
  <si>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</si>
  <si>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</si>
  <si>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</si>
  <si>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</si>
  <si>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</si>
  <si>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</si>
  <si>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</si>
  <si>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</si>
  <si>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</si>
  <si>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</si>
  <si>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</si>
  <si>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</si>
  <si>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</si>
  <si>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t>
    <phoneticPr fontId="5"/>
  </si>
  <si>
    <t>-</t>
    <phoneticPr fontId="5"/>
  </si>
  <si>
    <t>-</t>
    <phoneticPr fontId="5"/>
  </si>
  <si>
    <t>(Ｆ)</t>
    <phoneticPr fontId="5"/>
  </si>
  <si>
    <t>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</si>
  <si>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</si>
  <si>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</si>
  <si>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</si>
  <si>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</si>
  <si>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</si>
  <si>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</si>
  <si>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</si>
  <si>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</si>
  <si>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</si>
  <si>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</si>
  <si>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</si>
  <si>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</si>
  <si>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</si>
  <si>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</si>
  <si>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</si>
  <si>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</si>
  <si>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</si>
  <si>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</si>
  <si>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</si>
  <si>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</si>
  <si>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</si>
  <si>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</si>
  <si>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</si>
  <si>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</si>
  <si>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</si>
  <si>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</si>
  <si>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</si>
  <si>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</si>
  <si>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</si>
  <si>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</si>
  <si>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</si>
  <si>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</si>
  <si>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</si>
  <si>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</si>
  <si>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</si>
  <si>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</si>
  <si>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</si>
  <si>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</si>
  <si>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</si>
  <si>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</si>
  <si>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</si>
  <si>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</si>
  <si>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</si>
  <si>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</si>
  <si>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</si>
  <si>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</si>
  <si>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</si>
  <si>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</si>
  <si>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</si>
  <si>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</si>
  <si>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</si>
  <si>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</si>
  <si>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</si>
  <si>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</si>
  <si>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</si>
  <si>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</si>
  <si>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</si>
  <si>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</si>
  <si>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</si>
  <si>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</si>
  <si>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</si>
  <si>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</si>
  <si>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</si>
  <si>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</si>
  <si>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</si>
  <si>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</si>
  <si>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</si>
  <si>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</si>
  <si>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</si>
  <si>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</si>
  <si>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</si>
  <si>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</si>
  <si>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</si>
  <si>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</si>
  <si>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</si>
  <si>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</si>
  <si>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</si>
  <si>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</si>
  <si>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</si>
  <si>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</si>
  <si>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</si>
  <si>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</si>
  <si>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</si>
  <si>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</si>
  <si>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</si>
  <si>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</si>
  <si>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</si>
  <si>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</si>
  <si>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</si>
  <si>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</si>
  <si>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</si>
  <si>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</si>
  <si>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</si>
  <si>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0.01</t>
  </si>
  <si>
    <t>▲ 0.65</t>
  </si>
  <si>
    <t>▲ 2.72</t>
  </si>
  <si>
    <t>下水道事業会計</t>
  </si>
  <si>
    <t>水道事業会計</t>
  </si>
  <si>
    <t>一般会計</t>
  </si>
  <si>
    <t>宅地造成事業会計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</si>
  <si>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</si>
  <si>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</si>
  <si>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</si>
  <si>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</si>
  <si>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</si>
  <si>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</si>
  <si>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</si>
  <si>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</si>
  <si>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</si>
  <si>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</si>
  <si>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</si>
  <si>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</si>
  <si>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信州須坂ふるさと応援基金</t>
    <rPh sb="0" eb="2">
      <t>シンシュウ</t>
    </rPh>
    <rPh sb="2" eb="4">
      <t>スザカ</t>
    </rPh>
    <rPh sb="8" eb="10">
      <t>オウエン</t>
    </rPh>
    <rPh sb="10" eb="12">
      <t>キキン</t>
    </rPh>
    <phoneticPr fontId="5"/>
  </si>
  <si>
    <t>ふれあい地域福祉基金</t>
    <rPh sb="4" eb="6">
      <t>チイキ</t>
    </rPh>
    <rPh sb="6" eb="8">
      <t>フクシ</t>
    </rPh>
    <rPh sb="8" eb="10">
      <t>キキン</t>
    </rPh>
    <phoneticPr fontId="5"/>
  </si>
  <si>
    <t>職員退職手当基金</t>
    <rPh sb="0" eb="2">
      <t>ショクイン</t>
    </rPh>
    <rPh sb="2" eb="4">
      <t>タイショク</t>
    </rPh>
    <rPh sb="4" eb="6">
      <t>テアテ</t>
    </rPh>
    <rPh sb="6" eb="8">
      <t>キキン</t>
    </rPh>
    <phoneticPr fontId="5"/>
  </si>
  <si>
    <t>社会福祉基金</t>
    <rPh sb="0" eb="2">
      <t>シャカイ</t>
    </rPh>
    <rPh sb="2" eb="4">
      <t>フクシ</t>
    </rPh>
    <rPh sb="4" eb="6">
      <t>キキン</t>
    </rPh>
    <phoneticPr fontId="5"/>
  </si>
  <si>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</si>
  <si>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</si>
  <si>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</si>
  <si>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</si>
  <si>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</si>
  <si>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</si>
  <si>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</si>
  <si>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</si>
  <si>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1">
      <t>タカ</t>
    </rPh>
    <rPh sb="1" eb="3">
      <t>ヤマムラ</t>
    </rPh>
    <rPh sb="3" eb="4">
      <t>ホカ</t>
    </rPh>
    <rPh sb="4" eb="6">
      <t>イッシ</t>
    </rPh>
    <rPh sb="6" eb="8">
      <t>イッチョウ</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</si>
  <si>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</si>
  <si>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</si>
  <si>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</si>
  <si>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</si>
  <si>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</si>
  <si>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</si>
  <si>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</si>
  <si>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</si>
  <si>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</si>
  <si>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</si>
  <si>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</si>
  <si>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</si>
  <si>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</si>
  <si>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</si>
  <si>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</si>
  <si>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</si>
  <si>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</si>
  <si>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</si>
  <si>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</si>
  <si>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将来負担比率は一時的に改善されたが、令和2年度に学校施設の建替えや文化施設大規模改修などに多額の地方債を活用したことから、長期的には上昇していく見込み。
一方、有形固定資産減価償却率は、類似団体平均を上回っていて、老朽化した施設も多いことから、将来の公共施設等の修繕や更新等に係る財政負担を軽減・平準化するため、公共施設等総合管理計画等に基づき施設の長寿命化を計画的に進めていく。</t>
    <phoneticPr fontId="5"/>
  </si>
  <si>
    <t>将来負担比率、実質公債費比率ともに令和元年から一時的に改善しているが、令和2年度に学校施設の建替えや文化施設大規模改修などに多額の地方債を活用したことから、長期的には上昇していく見込み。
今後も老朽化した施設の長寿命化等へ地方債を活用していく見込みであるが、各比率が大幅に上昇しないよう長期的な事業計画を策定していく。</t>
    <rPh sb="0" eb="2">
      <t>ショウライ</t>
    </rPh>
    <rPh sb="2" eb="4">
      <t>フタン</t>
    </rPh>
    <rPh sb="4" eb="6">
      <t>ヒリツ</t>
    </rPh>
    <rPh sb="7" eb="9">
      <t>ジッシツ</t>
    </rPh>
    <rPh sb="9" eb="12">
      <t>コウサイヒ</t>
    </rPh>
    <rPh sb="12" eb="14">
      <t>ヒリツ</t>
    </rPh>
    <rPh sb="17" eb="19">
      <t>レイワ</t>
    </rPh>
    <rPh sb="19" eb="21">
      <t>ガンネン</t>
    </rPh>
    <rPh sb="23" eb="26">
      <t>イチジテキ</t>
    </rPh>
    <rPh sb="27" eb="29">
      <t>カイゼン</t>
    </rPh>
    <rPh sb="35" eb="37">
      <t>レイワ</t>
    </rPh>
    <rPh sb="38" eb="40">
      <t>ネンド</t>
    </rPh>
    <rPh sb="78" eb="81">
      <t>チョウキテキ</t>
    </rPh>
    <rPh sb="83" eb="85">
      <t>ジョウショウ</t>
    </rPh>
    <rPh sb="89" eb="9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</si>
</sst>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C4A5-40A2-A59C-5AEBB1B19C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49435</c:v>
                </c:pt>
                <c:pt idx="1">
                  <c:v>46218</c:v>
                </c:pt>
                <c:pt idx="2">
                  <c:v>35170</c:v>
                </c:pt>
                <c:pt idx="3">
                  <c:v>51491</c:v>
                </c:pt>
                <c:pt idx="4">
                  <c:v>113106</c:v>
                </c:pt>
              </c:numCache>
            </c:numRef>
          </c:val>
          <c:smooth val="0"/>
          <c:extLst>
            <c:ext xmlns:c16="http://schemas.microsoft.com/office/drawing/2014/chart" uri="{C3380CC4-5D6E-409C-BE32-E72D297353CC}">
              <c16:uniqueId val="{00000001-C4A5-40A2-A59C-5AEBB1B19C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4.71</c:v>
                </c:pt>
                <c:pt idx="1">
                  <c:v>5.65</c:v>
                </c:pt>
                <c:pt idx="2">
                  <c:v>5.16</c:v>
                </c:pt>
                <c:pt idx="3">
                  <c:v>1.38</c:v>
                </c:pt>
                <c:pt idx="4">
                  <c:v>7.43</c:v>
                </c:pt>
              </c:numCache>
            </c:numRef>
          </c:val>
          <c:extLst>
            <c:ext xmlns:c16="http://schemas.microsoft.com/office/drawing/2014/chart" uri="{C3380CC4-5D6E-409C-BE32-E72D297353CC}">
              <c16:uniqueId val="{00000000-B33F-446C-A336-2C9BC9CA06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c:v>
                </c:pt>
                <c:pt idx="1">
                  <c:v>21</c:v>
                </c:pt>
                <c:pt idx="2">
                  <c:v>20.69</c:v>
                </c:pt>
                <c:pt idx="3">
                  <c:v>21.75</c:v>
                </c:pt>
                <c:pt idx="4">
                  <c:v>23.47</c:v>
                </c:pt>
              </c:numCache>
            </c:numRef>
          </c:val>
          <c:extLst>
            <c:ext xmlns:c16="http://schemas.microsoft.com/office/drawing/2014/chart" uri="{C3380CC4-5D6E-409C-BE32-E72D297353CC}">
              <c16:uniqueId val="{00000001-B33F-446C-A336-2C9BC9CA06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0.35</c:v>
                </c:pt>
                <c:pt idx="2">
                  <c:v>-0.65</c:v>
                </c:pt>
                <c:pt idx="3">
                  <c:v>-2.72</c:v>
                </c:pt>
                <c:pt idx="4">
                  <c:v>8.51</c:v>
                </c:pt>
              </c:numCache>
            </c:numRef>
          </c:val>
          <c:smooth val="0"/>
          <c:extLst>
            <c:ext xmlns:c16="http://schemas.microsoft.com/office/drawing/2014/chart" uri="{C3380CC4-5D6E-409C-BE32-E72D297353CC}">
              <c16:uniqueId val="{00000002-B33F-446C-A336-2C9BC9CA06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18-452F-9063-8A672C7AD9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18-452F-9063-8A672C7AD9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18-452F-9063-8A672C7AD97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0.04</c:v>
                </c:pt>
                <c:pt idx="4">
                  <c:v>#N/A</c:v>
                </c:pt>
                <c:pt idx="5">
                  <c:v>0.02</c:v>
                </c:pt>
                <c:pt idx="6">
                  <c:v>#N/A</c:v>
                </c:pt>
                <c:pt idx="7">
                  <c:v>0.01</c:v>
                </c:pt>
                <c:pt idx="8">
                  <c:v>#N/A</c:v>
                </c:pt>
                <c:pt idx="9">
                  <c:v>0</c:v>
                </c:pt>
              </c:numCache>
            </c:numRef>
          </c:val>
          <c:extLst>
            <c:ext xmlns:c16="http://schemas.microsoft.com/office/drawing/2014/chart" uri="{C3380CC4-5D6E-409C-BE32-E72D297353CC}">
              <c16:uniqueId val="{00000003-D118-452F-9063-8A672C7AD97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c:v>
                </c:pt>
                <c:pt idx="2">
                  <c:v>#N/A</c:v>
                </c:pt>
                <c:pt idx="3">
                  <c:v>2.12</c:v>
                </c:pt>
                <c:pt idx="4">
                  <c:v>#N/A</c:v>
                </c:pt>
                <c:pt idx="5">
                  <c:v>0.35</c:v>
                </c:pt>
                <c:pt idx="6">
                  <c:v>#N/A</c:v>
                </c:pt>
                <c:pt idx="7">
                  <c:v>0.49</c:v>
                </c:pt>
                <c:pt idx="8">
                  <c:v>#N/A</c:v>
                </c:pt>
                <c:pt idx="9">
                  <c:v>0.6</c:v>
                </c:pt>
              </c:numCache>
            </c:numRef>
          </c:val>
          <c:extLst>
            <c:ext xmlns:c16="http://schemas.microsoft.com/office/drawing/2014/chart" uri="{C3380CC4-5D6E-409C-BE32-E72D297353CC}">
              <c16:uniqueId val="{00000004-D118-452F-9063-8A672C7AD97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1.32</c:v>
                </c:pt>
                <c:pt idx="2">
                  <c:v>#N/A</c:v>
                </c:pt>
                <c:pt idx="3">
                  <c:v>1</c:v>
                </c:pt>
                <c:pt idx="4">
                  <c:v>#N/A</c:v>
                </c:pt>
                <c:pt idx="5">
                  <c:v>1.89</c:v>
                </c:pt>
                <c:pt idx="6">
                  <c:v>#N/A</c:v>
                </c:pt>
                <c:pt idx="7">
                  <c:v>1.53</c:v>
                </c:pt>
                <c:pt idx="8">
                  <c:v>#N/A</c:v>
                </c:pt>
                <c:pt idx="9">
                  <c:v>1.1000000000000001</c:v>
                </c:pt>
              </c:numCache>
            </c:numRef>
          </c:val>
          <c:extLst>
            <c:ext xmlns:c16="http://schemas.microsoft.com/office/drawing/2014/chart" uri="{C3380CC4-5D6E-409C-BE32-E72D297353CC}">
              <c16:uniqueId val="{00000005-D118-452F-9063-8A672C7AD976}"/>
            </c:ext>
          </c:extLst>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4.53</c:v>
                </c:pt>
                <c:pt idx="2">
                  <c:v>#N/A</c:v>
                </c:pt>
                <c:pt idx="3">
                  <c:v>4.5</c:v>
                </c:pt>
                <c:pt idx="4">
                  <c:v>#N/A</c:v>
                </c:pt>
                <c:pt idx="5">
                  <c:v>4.46</c:v>
                </c:pt>
                <c:pt idx="6">
                  <c:v>#N/A</c:v>
                </c:pt>
                <c:pt idx="7">
                  <c:v>4.45</c:v>
                </c:pt>
                <c:pt idx="8">
                  <c:v>#N/A</c:v>
                </c:pt>
                <c:pt idx="9">
                  <c:v>4.29</c:v>
                </c:pt>
              </c:numCache>
            </c:numRef>
          </c:val>
          <c:extLst>
            <c:ext xmlns:c16="http://schemas.microsoft.com/office/drawing/2014/chart" uri="{C3380CC4-5D6E-409C-BE32-E72D297353CC}">
              <c16:uniqueId val="{00000006-D118-452F-9063-8A672C7AD97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4.71</c:v>
                </c:pt>
                <c:pt idx="2">
                  <c:v>#N/A</c:v>
                </c:pt>
                <c:pt idx="3">
                  <c:v>5.64</c:v>
                </c:pt>
                <c:pt idx="4">
                  <c:v>#N/A</c:v>
                </c:pt>
                <c:pt idx="5">
                  <c:v>5.16</c:v>
                </c:pt>
                <c:pt idx="6">
                  <c:v>#N/A</c:v>
                </c:pt>
                <c:pt idx="7">
                  <c:v>1.37</c:v>
                </c:pt>
                <c:pt idx="8">
                  <c:v>#N/A</c:v>
                </c:pt>
                <c:pt idx="9">
                  <c:v>7.43</c:v>
                </c:pt>
              </c:numCache>
            </c:numRef>
          </c:val>
          <c:extLst>
            <c:ext xmlns:c16="http://schemas.microsoft.com/office/drawing/2014/chart" uri="{C3380CC4-5D6E-409C-BE32-E72D297353CC}">
              <c16:uniqueId val="{00000007-D118-452F-9063-8A672C7AD9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12.86</c:v>
                </c:pt>
                <c:pt idx="2">
                  <c:v>#N/A</c:v>
                </c:pt>
                <c:pt idx="3">
                  <c:v>12.85</c:v>
                </c:pt>
                <c:pt idx="4">
                  <c:v>#N/A</c:v>
                </c:pt>
                <c:pt idx="5">
                  <c:v>13.49</c:v>
                </c:pt>
                <c:pt idx="6">
                  <c:v>#N/A</c:v>
                </c:pt>
                <c:pt idx="7">
                  <c:v>14.12</c:v>
                </c:pt>
                <c:pt idx="8">
                  <c:v>#N/A</c:v>
                </c:pt>
                <c:pt idx="9">
                  <c:v>14.44</c:v>
                </c:pt>
              </c:numCache>
            </c:numRef>
          </c:val>
          <c:extLst>
            <c:ext xmlns:c16="http://schemas.microsoft.com/office/drawing/2014/chart" uri="{C3380CC4-5D6E-409C-BE32-E72D297353CC}">
              <c16:uniqueId val="{00000008-D118-452F-9063-8A672C7AD97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11.49</c:v>
                </c:pt>
                <c:pt idx="2">
                  <c:v>#N/A</c:v>
                </c:pt>
                <c:pt idx="3">
                  <c:v>12.88</c:v>
                </c:pt>
                <c:pt idx="4">
                  <c:v>#N/A</c:v>
                </c:pt>
                <c:pt idx="5">
                  <c:v>14.54</c:v>
                </c:pt>
                <c:pt idx="6">
                  <c:v>#N/A</c:v>
                </c:pt>
                <c:pt idx="7">
                  <c:v>15.42</c:v>
                </c:pt>
                <c:pt idx="8">
                  <c:v>#N/A</c:v>
                </c:pt>
                <c:pt idx="9">
                  <c:v>16.239999999999998</c:v>
                </c:pt>
              </c:numCache>
            </c:numRef>
          </c:val>
          <c:extLst>
            <c:ext xmlns:c16="http://schemas.microsoft.com/office/drawing/2014/chart" uri="{C3380CC4-5D6E-409C-BE32-E72D297353CC}">
              <c16:uniqueId val="{00000009-D118-452F-9063-8A672C7AD9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2258</c:v>
                </c:pt>
                <c:pt idx="5">
                  <c:v>2259</c:v>
                </c:pt>
                <c:pt idx="8">
                  <c:v>2194</c:v>
                </c:pt>
                <c:pt idx="11">
                  <c:v>2141</c:v>
                </c:pt>
                <c:pt idx="14">
                  <c:v>2149</c:v>
                </c:pt>
              </c:numCache>
            </c:numRef>
          </c:val>
          <c:extLst>
            <c:ext xmlns:c16="http://schemas.microsoft.com/office/drawing/2014/chart" uri="{C3380CC4-5D6E-409C-BE32-E72D297353CC}">
              <c16:uniqueId val="{00000000-D798-4B97-B848-CF1E6A73E9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98-4B97-B848-CF1E6A73E9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106</c:v>
                </c:pt>
                <c:pt idx="3">
                  <c:v>84</c:v>
                </c:pt>
                <c:pt idx="6">
                  <c:v>51</c:v>
                </c:pt>
                <c:pt idx="9">
                  <c:v>51</c:v>
                </c:pt>
                <c:pt idx="12">
                  <c:v>44</c:v>
                </c:pt>
              </c:numCache>
            </c:numRef>
          </c:val>
          <c:extLst>
            <c:ext xmlns:c16="http://schemas.microsoft.com/office/drawing/2014/chart" uri="{C3380CC4-5D6E-409C-BE32-E72D297353CC}">
              <c16:uniqueId val="{00000002-D798-4B97-B848-CF1E6A73E9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15</c:v>
                </c:pt>
                <c:pt idx="6">
                  <c:v>19</c:v>
                </c:pt>
                <c:pt idx="9">
                  <c:v>58</c:v>
                </c:pt>
                <c:pt idx="12">
                  <c:v>109</c:v>
                </c:pt>
              </c:numCache>
            </c:numRef>
          </c:val>
          <c:extLst>
            <c:ext xmlns:c16="http://schemas.microsoft.com/office/drawing/2014/chart" uri="{C3380CC4-5D6E-409C-BE32-E72D297353CC}">
              <c16:uniqueId val="{00000003-D798-4B97-B848-CF1E6A73E9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1173</c:v>
                </c:pt>
                <c:pt idx="3">
                  <c:v>1171</c:v>
                </c:pt>
                <c:pt idx="6">
                  <c:v>1130</c:v>
                </c:pt>
                <c:pt idx="9">
                  <c:v>1123</c:v>
                </c:pt>
                <c:pt idx="12">
                  <c:v>1053</c:v>
                </c:pt>
              </c:numCache>
            </c:numRef>
          </c:val>
          <c:extLst>
            <c:ext xmlns:c16="http://schemas.microsoft.com/office/drawing/2014/chart" uri="{C3380CC4-5D6E-409C-BE32-E72D297353CC}">
              <c16:uniqueId val="{00000004-D798-4B97-B848-CF1E6A73E9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8-4B97-B848-CF1E6A73E9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98-4B97-B848-CF1E6A73E9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1781</c:v>
                </c:pt>
                <c:pt idx="3">
                  <c:v>1915</c:v>
                </c:pt>
                <c:pt idx="6">
                  <c:v>1980</c:v>
                </c:pt>
                <c:pt idx="9">
                  <c:v>1883</c:v>
                </c:pt>
                <c:pt idx="12">
                  <c:v>1866</c:v>
                </c:pt>
              </c:numCache>
            </c:numRef>
          </c:val>
          <c:extLst>
            <c:ext xmlns:c16="http://schemas.microsoft.com/office/drawing/2014/chart" uri="{C3380CC4-5D6E-409C-BE32-E72D297353CC}">
              <c16:uniqueId val="{00000007-D798-4B97-B848-CF1E6A73E9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824</c:v>
                </c:pt>
                <c:pt idx="2">
                  <c:v>#N/A</c:v>
                </c:pt>
                <c:pt idx="3">
                  <c:v>#N/A</c:v>
                </c:pt>
                <c:pt idx="4">
                  <c:v>926</c:v>
                </c:pt>
                <c:pt idx="5">
                  <c:v>#N/A</c:v>
                </c:pt>
                <c:pt idx="6">
                  <c:v>#N/A</c:v>
                </c:pt>
                <c:pt idx="7">
                  <c:v>986</c:v>
                </c:pt>
                <c:pt idx="8">
                  <c:v>#N/A</c:v>
                </c:pt>
                <c:pt idx="9">
                  <c:v>#N/A</c:v>
                </c:pt>
                <c:pt idx="10">
                  <c:v>974</c:v>
                </c:pt>
                <c:pt idx="11">
                  <c:v>#N/A</c:v>
                </c:pt>
                <c:pt idx="12">
                  <c:v>#N/A</c:v>
                </c:pt>
                <c:pt idx="13">
                  <c:v>923</c:v>
                </c:pt>
                <c:pt idx="14">
                  <c:v>#N/A</c:v>
                </c:pt>
              </c:numCache>
            </c:numRef>
          </c:val>
          <c:smooth val="0"/>
          <c:extLst>
            <c:ext xmlns:c16="http://schemas.microsoft.com/office/drawing/2014/chart" uri="{C3380CC4-5D6E-409C-BE32-E72D297353CC}">
              <c16:uniqueId val="{00000008-D798-4B97-B848-CF1E6A73E9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24185</c:v>
                </c:pt>
                <c:pt idx="5">
                  <c:v>23989</c:v>
                </c:pt>
                <c:pt idx="8">
                  <c:v>23893</c:v>
                </c:pt>
                <c:pt idx="11">
                  <c:v>23648</c:v>
                </c:pt>
                <c:pt idx="14">
                  <c:v>25408</c:v>
                </c:pt>
              </c:numCache>
            </c:numRef>
          </c:val>
          <c:extLst>
            <c:ext xmlns:c16="http://schemas.microsoft.com/office/drawing/2014/chart" uri="{C3380CC4-5D6E-409C-BE32-E72D297353CC}">
              <c16:uniqueId val="{00000000-507F-422C-A8E6-B4184FE5D2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3115</c:v>
                </c:pt>
                <c:pt idx="5">
                  <c:v>3049</c:v>
                </c:pt>
                <c:pt idx="8">
                  <c:v>2955</c:v>
                </c:pt>
                <c:pt idx="11">
                  <c:v>2823</c:v>
                </c:pt>
                <c:pt idx="14">
                  <c:v>2723</c:v>
                </c:pt>
              </c:numCache>
            </c:numRef>
          </c:val>
          <c:extLst>
            <c:ext xmlns:c16="http://schemas.microsoft.com/office/drawing/2014/chart" uri="{C3380CC4-5D6E-409C-BE32-E72D297353CC}">
              <c16:uniqueId val="{00000001-507F-422C-A8E6-B4184FE5D2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6467</c:v>
                </c:pt>
                <c:pt idx="5">
                  <c:v>6362</c:v>
                </c:pt>
                <c:pt idx="8">
                  <c:v>6248</c:v>
                </c:pt>
                <c:pt idx="11">
                  <c:v>6773</c:v>
                </c:pt>
                <c:pt idx="14">
                  <c:v>6515</c:v>
                </c:pt>
              </c:numCache>
            </c:numRef>
          </c:val>
          <c:extLst>
            <c:ext xmlns:c16="http://schemas.microsoft.com/office/drawing/2014/chart" uri="{C3380CC4-5D6E-409C-BE32-E72D297353CC}">
              <c16:uniqueId val="{00000002-507F-422C-A8E6-B4184FE5D2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F-422C-A8E6-B4184FE5D2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7F-422C-A8E6-B4184FE5D2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F-422C-A8E6-B4184FE5D2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3718</c:v>
                </c:pt>
                <c:pt idx="3">
                  <c:v>3660</c:v>
                </c:pt>
                <c:pt idx="6">
                  <c:v>3467</c:v>
                </c:pt>
                <c:pt idx="9">
                  <c:v>3464</c:v>
                </c:pt>
                <c:pt idx="12">
                  <c:v>3524</c:v>
                </c:pt>
              </c:numCache>
            </c:numRef>
          </c:val>
          <c:extLst>
            <c:ext xmlns:c16="http://schemas.microsoft.com/office/drawing/2014/chart" uri="{C3380CC4-5D6E-409C-BE32-E72D297353CC}">
              <c16:uniqueId val="{00000006-507F-422C-A8E6-B4184FE5D2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c:v>
                </c:pt>
                <c:pt idx="3">
                  <c:v>581</c:v>
                </c:pt>
                <c:pt idx="6">
                  <c:v>1277</c:v>
                </c:pt>
                <c:pt idx="9">
                  <c:v>1345</c:v>
                </c:pt>
                <c:pt idx="12">
                  <c:v>1502</c:v>
                </c:pt>
              </c:numCache>
            </c:numRef>
          </c:val>
          <c:extLst>
            <c:ext xmlns:c16="http://schemas.microsoft.com/office/drawing/2014/chart" uri="{C3380CC4-5D6E-409C-BE32-E72D297353CC}">
              <c16:uniqueId val="{00000007-507F-422C-A8E6-B4184FE5D2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16021</c:v>
                </c:pt>
                <c:pt idx="3">
                  <c:v>15438</c:v>
                </c:pt>
                <c:pt idx="6">
                  <c:v>14671</c:v>
                </c:pt>
                <c:pt idx="9">
                  <c:v>13776</c:v>
                </c:pt>
                <c:pt idx="12">
                  <c:v>12757</c:v>
                </c:pt>
              </c:numCache>
            </c:numRef>
          </c:val>
          <c:extLst>
            <c:ext xmlns:c16="http://schemas.microsoft.com/office/drawing/2014/chart" uri="{C3380CC4-5D6E-409C-BE32-E72D297353CC}">
              <c16:uniqueId val="{00000008-507F-422C-A8E6-B4184FE5D2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277</c:v>
                </c:pt>
                <c:pt idx="3">
                  <c:v>194</c:v>
                </c:pt>
                <c:pt idx="6">
                  <c:v>139</c:v>
                </c:pt>
                <c:pt idx="9">
                  <c:v>90</c:v>
                </c:pt>
                <c:pt idx="12">
                  <c:v>47</c:v>
                </c:pt>
              </c:numCache>
            </c:numRef>
          </c:val>
          <c:extLst>
            <c:ext xmlns:c16="http://schemas.microsoft.com/office/drawing/2014/chart" uri="{C3380CC4-5D6E-409C-BE32-E72D297353CC}">
              <c16:uniqueId val="{00000009-507F-422C-A8E6-B4184FE5D2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17003</c:v>
                </c:pt>
                <c:pt idx="3">
                  <c:v>16842</c:v>
                </c:pt>
                <c:pt idx="6">
                  <c:v>16442</c:v>
                </c:pt>
                <c:pt idx="9">
                  <c:v>16615</c:v>
                </c:pt>
                <c:pt idx="12">
                  <c:v>18840</c:v>
                </c:pt>
              </c:numCache>
            </c:numRef>
          </c:val>
          <c:extLst>
            <c:ext xmlns:c16="http://schemas.microsoft.com/office/drawing/2014/chart" uri="{C3380CC4-5D6E-409C-BE32-E72D297353CC}">
              <c16:uniqueId val="{0000000A-507F-422C-A8E6-B4184FE5D2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3308</c:v>
                </c:pt>
                <c:pt idx="2">
                  <c:v>#N/A</c:v>
                </c:pt>
                <c:pt idx="3">
                  <c:v>#N/A</c:v>
                </c:pt>
                <c:pt idx="4">
                  <c:v>3315</c:v>
                </c:pt>
                <c:pt idx="5">
                  <c:v>#N/A</c:v>
                </c:pt>
                <c:pt idx="6">
                  <c:v>#N/A</c:v>
                </c:pt>
                <c:pt idx="7">
                  <c:v>2902</c:v>
                </c:pt>
                <c:pt idx="8">
                  <c:v>#N/A</c:v>
                </c:pt>
                <c:pt idx="9">
                  <c:v>#N/A</c:v>
                </c:pt>
                <c:pt idx="10">
                  <c:v>2047</c:v>
                </c:pt>
                <c:pt idx="11">
                  <c:v>#N/A</c:v>
                </c:pt>
                <c:pt idx="12">
                  <c:v>#N/A</c:v>
                </c:pt>
                <c:pt idx="13">
                  <c:v>2024</c:v>
                </c:pt>
                <c:pt idx="14">
                  <c:v>#N/A</c:v>
                </c:pt>
              </c:numCache>
            </c:numRef>
          </c:val>
          <c:smooth val="0"/>
          <c:extLst>
            <c:ext xmlns:c16="http://schemas.microsoft.com/office/drawing/2014/chart" uri="{C3380CC4-5D6E-409C-BE32-E72D297353CC}">
              <c16:uniqueId val="{0000000B-507F-422C-A8E6-B4184FE5D2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2484</c:v>
                </c:pt>
                <c:pt idx="1">
                  <c:v>2612</c:v>
                </c:pt>
                <c:pt idx="2">
                  <c:v>2912</c:v>
                </c:pt>
              </c:numCache>
            </c:numRef>
          </c:val>
          <c:extLst>
            <c:ext xmlns:c16="http://schemas.microsoft.com/office/drawing/2014/chart" uri="{C3380CC4-5D6E-409C-BE32-E72D297353CC}">
              <c16:uniqueId val="{00000000-EEA4-47DF-8841-477D024218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c:v>
                </c:pt>
                <c:pt idx="1">
                  <c:v>57</c:v>
                </c:pt>
                <c:pt idx="2">
                  <c:v>57</c:v>
                </c:pt>
              </c:numCache>
            </c:numRef>
          </c:val>
          <c:extLst>
            <c:ext xmlns:c16="http://schemas.microsoft.com/office/drawing/2014/chart" uri="{C3380CC4-5D6E-409C-BE32-E72D297353CC}">
              <c16:uniqueId val="{00000001-EEA4-47DF-8841-477D024218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2704</c:v>
                </c:pt>
                <c:pt idx="1">
                  <c:v>3116</c:v>
                </c:pt>
                <c:pt idx="2">
                  <c:v>2406</c:v>
                </c:pt>
              </c:numCache>
            </c:numRef>
          </c:val>
          <c:extLst>
            <c:ext xmlns:c16="http://schemas.microsoft.com/office/drawing/2014/chart" uri="{C3380CC4-5D6E-409C-BE32-E72D297353CC}">
              <c16:uniqueId val="{00000002-EEA4-47DF-8841-477D024218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{2B1FC8D3-BBF5-4460-8C8D-DCA983DE1C47}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843-4DE7-A080-3786C20F54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{02C7C6D6-5B93-494E-8A7D-6EAB2BA0F338}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43-4DE7-A080-3786C20F54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{D934B678-17EC-42C2-B36A-C9BC99C054C6}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43-4DE7-A080-3786C20F54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{05B2131C-B801-4126-893A-E51BB42465C0}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43-4DE7-A080-3786C20F54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{D3C875AA-F436-41B3-9F3F-5FCFF04BB78F}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43-4DE7-A080-3786C20F54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{30AEE2D6-EDBE-41F0-A7D0-41D0D9DC9BD9}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843-4DE7-A080-3786C20F54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{5C7CDCDD-8FF6-440E-8B54-B49B237B4741}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843-4DE7-A080-3786C20F54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{6F1FC353-E4E8-489F-908C-DA4C52B9AC8A}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843-4DE7-A080-3786C20F54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{D3DE6FDB-49A2-4149-8C9E-1AAE460D799B}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843-4DE7-A080-3786C20F54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65.8</c:v>
                </c:pt>
                <c:pt idx="16">
                  <c:v>67.599999999999994</c:v>
                </c:pt>
                <c:pt idx="24">
                  <c:v>68</c:v>
                </c:pt>
                <c:pt idx="32">
                  <c:v>64.099999999999994</c:v>
                </c:pt>
              </c:numCache>
            </c:numRef>
          </c:xVal>
          <c:yVal>
            <c:numRef>
              <c:f>公会計指標分析・財政指標組合せ分析表!$BP$51:$DC$51</c:f>
              <c:numCache>
                <c:formatCode>#,##0.0;"▲ "#,##0.0</c:formatCode>
                <c:ptCount val="40"/>
                <c:pt idx="0">
                  <c:v>33.4</c:v>
                </c:pt>
                <c:pt idx="8">
                  <c:v>33.1</c:v>
                </c:pt>
                <c:pt idx="16">
                  <c:v>28.6</c:v>
                </c:pt>
                <c:pt idx="24">
                  <c:v>20.100000000000001</c:v>
                </c:pt>
                <c:pt idx="32">
                  <c:v>19.100000000000001</c:v>
                </c:pt>
              </c:numCache>
            </c:numRef>
          </c:yVal>
          <c:smooth val="0"/>
          <c:extLst>
            <c:ext xmlns:c16="http://schemas.microsoft.com/office/drawing/2014/chart" uri="{C3380CC4-5D6E-409C-BE32-E72D297353CC}">
              <c16:uniqueId val="{00000009-1843-4DE7-A080-3786C20F54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{DA3F4A41-5204-474F-B5BA-F21271D87B76}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843-4DE7-A080-3786C20F54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{164978B5-5D59-42C3-935C-9CB18E3F2035}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43-4DE7-A080-3786C20F54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{C8AFA47A-9781-4679-9302-3B85803F3AAA}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43-4DE7-A080-3786C20F54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{18309B81-70D8-4A82-A7FB-FF7C82B8BDFA}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43-4DE7-A080-3786C20F54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{9E0957D8-A42F-4492-A1CA-D85511C000BF}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43-4DE7-A080-3786C20F54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{595A97BC-BF11-44C1-9C8E-99EAD628D165}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843-4DE7-A080-3786C20F54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{9EB30BFF-703D-437B-8858-D67AAA50D625}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843-4DE7-A080-3786C20F54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{36BF77ED-B115-41A6-AEE4-34462C0ACF41}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843-4DE7-A080-3786C20F54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{C795B83A-863C-43BD-9E3E-543EA2F47790}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843-4DE7-A080-3786C20F54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1843-4DE7-A080-3786C20F54C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{92518EBB-F94F-4545-8CB6-FC1030ACD366}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D3-44D1-BF0B-9BEF15AA3C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{407163E8-996F-4B0D-83C0-A8D726686100}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D3-44D1-BF0B-9BEF15AA3C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{E69C9704-4942-4A32-B813-47FC54497FDD}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D3-44D1-BF0B-9BEF15AA3C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{AADC80A5-BDAB-48B3-9CA7-7F6EE099EF2A}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D3-44D1-BF0B-9BEF15AA3C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{3E2B59C7-B3D0-45AC-8FE5-A738AF9E9248}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D3-44D1-BF0B-9BEF15AA3C4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{1C3C77AF-50FF-4C2B-80DD-FD6083B12FD2}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D3-44D1-BF0B-9BEF15AA3C4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{AAF664A2-A5E0-4454-AF98-C5D180391821}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D3-44D1-BF0B-9BEF15AA3C4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{1375E8A1-C6DB-4AFB-82BD-A1762645D654}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D3-44D1-BF0B-9BEF15AA3C4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{B916F917-95F4-46D9-9C9B-FDC2A28AC5DA}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D3-44D1-BF0B-9BEF15AA3C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8.6</c:v>
                </c:pt>
                <c:pt idx="16">
                  <c:v>9</c:v>
                </c:pt>
                <c:pt idx="24">
                  <c:v>9.5</c:v>
                </c:pt>
                <c:pt idx="32">
                  <c:v>9.3000000000000007</c:v>
                </c:pt>
              </c:numCache>
            </c:numRef>
          </c:xVal>
          <c:yVal>
            <c:numRef>
              <c:f>公会計指標分析・財政指標組合せ分析表!$BP$73:$DC$73</c:f>
              <c:numCache>
                <c:formatCode>#,##0.0;"▲ "#,##0.0</c:formatCode>
                <c:ptCount val="40"/>
                <c:pt idx="0">
                  <c:v>33.4</c:v>
                </c:pt>
                <c:pt idx="8">
                  <c:v>33.1</c:v>
                </c:pt>
                <c:pt idx="16">
                  <c:v>28.6</c:v>
                </c:pt>
                <c:pt idx="24">
                  <c:v>20.100000000000001</c:v>
                </c:pt>
                <c:pt idx="32">
                  <c:v>19.100000000000001</c:v>
                </c:pt>
              </c:numCache>
            </c:numRef>
          </c:yVal>
          <c:smooth val="0"/>
          <c:extLst>
            <c:ext xmlns:c16="http://schemas.microsoft.com/office/drawing/2014/chart" uri="{C3380CC4-5D6E-409C-BE32-E72D297353CC}">
              <c16:uniqueId val="{00000009-DCD3-44D1-BF0B-9BEF15AA3C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{E0D8845B-AA17-4632-B818-9E32FB48F985}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D3-44D1-BF0B-9BEF15AA3C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{5CF473E2-44A1-4D5E-8C5F-C6F73818189D}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D3-44D1-BF0B-9BEF15AA3C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{4D8644DA-AACB-41AF-B228-E5C27EE8BA60}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D3-44D1-BF0B-9BEF15AA3C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{D9353716-FEEB-41F0-8C67-E10BED09318D}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D3-44D1-BF0B-9BEF15AA3C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{6F39A059-2011-439E-A1FE-780E381097C9}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D3-44D1-BF0B-9BEF15AA3C4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{78FFD3CC-8DE5-42B4-B92D-0E5312161832}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D3-44D1-BF0B-9BEF15AA3C4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{D3BE449D-5CEA-4980-8E96-B1A05514A4F3}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D3-44D1-BF0B-9BEF15AA3C4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{3F7EE401-A510-4019-B79C-9D9E60EEEA3A}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D3-44D1-BF0B-9BEF15AA3C4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{6787094D-CFA8-4198-B09A-D802DCBA9309}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D3-44D1-BF0B-9BEF15AA3C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DCD3-44D1-BF0B-9BEF15AA3C4D}"/>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年度は一般会計の元利償還額や公営企業債の元利償還額が減少したため、</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年度は実質公債費比率の分子は減少した。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今後は長野広域連合が発行した起債に対する負担金（準元利償還金）の増や、</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年度に実施しているインターチェンジ周辺開発に伴う道路整備、学校給食センターの建設、老朽化した公共施設の長寿命化などの大型事業の元利償還金等により、実質公債費比率の分子については９～</a:t>
          </a:r>
          <a:r>
            <a:rPr kumimoji="1" lang="en-US" altLang="ja-JP" sz="1400">
              <a:solidFill>
                <a:sysClr val="windowText" lastClr="000000"/>
              </a:solidFill>
              <a:latin typeface="ＭＳ ゴシック" pitchFamily="49" charset="-128"/>
              <a:ea typeface="ＭＳ ゴシック" pitchFamily="49" charset="-128"/>
            </a:rPr>
            <a:t>14</a:t>
          </a:r>
          <a:r>
            <a:rPr kumimoji="1" lang="ja-JP" altLang="en-US" sz="1400">
              <a:solidFill>
                <a:sysClr val="windowText" lastClr="000000"/>
              </a:solidFill>
              <a:latin typeface="ＭＳ ゴシック" pitchFamily="49" charset="-128"/>
              <a:ea typeface="ＭＳ ゴシック" pitchFamily="49" charset="-128"/>
            </a:rPr>
            <a:t>億程度で推移する見込みである。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分子は、一般会計等地方債現在高や長野広域連合負担金の増による組合等負担見込額が増となっているが、公営企業債元金の減に伴い公営企業債等繰入見込額が減少し、基準財政需要額算入見込額も増加したため、前年度と比較すると分子は減少した。</a:t>
          </a:r>
        </a:p>
        <a:p>
          <a:r>
            <a:rPr kumimoji="1" lang="ja-JP" altLang="en-US" sz="1400">
              <a:solidFill>
                <a:sysClr val="windowText" lastClr="000000"/>
              </a:solidFill>
              <a:latin typeface="ＭＳ ゴシック" pitchFamily="49" charset="-128"/>
              <a:ea typeface="ＭＳ ゴシック" pitchFamily="49" charset="-128"/>
            </a:rPr>
            <a:t>　今後も公営企業債繰入見込額は減少傾向であるが、インターチェンジ周辺開発に伴う道路整備や老朽化した公共施設の長寿命化に伴う一般会計地方債現在高の増加や、充当可能財源の減少などにより、将来負担比率の分子は上昇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長野県須坂市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百万円増加したものの、信州須坂ふるさと応援寄附金で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百万円それぞれ減少した。基金全体では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学校給食センター建設等の大型事業に活用したため大幅に減少し、今後も老朽化した施設の改修や長寿命化に活用するため減少を見込んでいる。他の基金については、現在の残高以上に積み増すことは難しいがなるべく現状の基金残高を維持できるよう財政運営を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公共施設等の整備に充てる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信州須坂ふるさと応援基金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ふるさと寄附金を積み立てて、次年度に寄附目的に応じて事業費に充てる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ふれあい地域福祉基金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福祉充実のため、運用益を事業費に充てる（果実運用）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社会福祉充実のための事業費に充てる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年度に学校給食センターの建設等に充当したため、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百万円の大幅な減となった。老朽化した公共施設の長寿命化等に活用する予定であるため、今後も減少していく見込み。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経費等を除いたふるさと応援寄附金を信州須坂ふるさと応援基金へ積み立てたが、経費の増などにより基金への積立額が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公共施設等整備基金は老朽化した施設の整備等に活用するため、今後も減少を見込んでいる。</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退職手当基金は退職者の見込みを踏まえ、退職者の多い年に繰り入れることを予定している。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引き続き徹底した経費削減のため知恵をしぼって行政運営を行ったほか、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年度は市税収入が当初見込みより増となったことや、前年度と比較して退職者の減などにより退職手当が約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百万円減となったことなどにより、積み立てを増やすことができ、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公共施設の老朽化による維持補修費や扶助費等の増が見込まれ、基金を繰り入れなければならない状況が見込まれるが、災害や大雪等不足の事態にも対応できるよう、前年度を大幅に下回らない程度に基金残高を維持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年度は繰り入れせず、利子分のみ積み立てを行った。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地方債の償還計画を踏まえ、償還額の多い年度に取り崩す予定。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各公共施設において個別施設計画を策定し、施設の維持管理を進めているほか、老朽化している施設については、計画的に長寿命化等の改修を予定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110744</xdr:rowOff>
    </xdr:from>
    <xdr:to>
      <xdr:col>23</xdr:col>
      <xdr:colOff>136525</xdr:colOff>
      <xdr:row>30</xdr:row>
      <xdr:rowOff>40894</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89171</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161544</xdr:rowOff>
    </xdr:from>
    <xdr:to>
      <xdr:col>23</xdr:col>
      <xdr:colOff>85725</xdr:colOff>
      <xdr:row>30</xdr:row>
      <xdr:rowOff>74295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905119"/>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14859</xdr:rowOff>
    </xdr:from>
    <xdr:to>
      <xdr:col>15</xdr:col>
      <xdr:colOff>187325</xdr:colOff>
      <xdr:row>30</xdr:row>
      <xdr:rowOff>116459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65659</xdr:rowOff>
    </xdr:from>
    <xdr:to>
      <xdr:col>19</xdr:col>
      <xdr:colOff>136525</xdr:colOff>
      <xdr:row>30</xdr:row>
      <xdr:rowOff>74295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8068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65659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94182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115062</xdr:rowOff>
    </xdr:from>
    <xdr:to>
      <xdr:col>7</xdr:col>
      <xdr:colOff>187325</xdr:colOff>
      <xdr:row>30</xdr:row>
      <xdr:rowOff>45212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165862</xdr:rowOff>
    </xdr:from>
    <xdr:to>
      <xdr:col>11</xdr:col>
      <xdr:colOff>136525</xdr:colOff>
      <xdr:row>30</xdr:row>
      <xdr:rowOff>26797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90943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153306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116603</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107586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68724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36339</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年度は学校施設の建替えや文化施設大規模改修などの大型事業へ多額の地方債を活用したことから、将来負担額が大幅に増加し、債務償還比率が前年度から</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今後も老朽化した施設の長寿命化等により将来負担額は増加する見込みであるため、経常経費の削減に努め、債務償還比率が大幅に上昇しないよう取り組んでいく。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7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143335</xdr:rowOff>
    </xdr:from>
    <xdr:to>
      <xdr:col>76</xdr:col>
      <xdr:colOff>73025</xdr:colOff>
      <xdr:row>30</xdr:row>
      <xdr:rowOff>73485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166212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128839</xdr:rowOff>
    </xdr:from>
    <xdr:to>
      <xdr:col>72</xdr:col>
      <xdr:colOff>123825</xdr:colOff>
      <xdr:row>30</xdr:row>
      <xdr:rowOff>58989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8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8189</xdr:rowOff>
    </xdr:from>
    <xdr:to>
      <xdr:col>76</xdr:col>
      <xdr:colOff>22225</xdr:colOff>
      <xdr:row>30</xdr:row>
      <xdr:rowOff>22685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923214"/>
          <a:ext cx="7112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4989</xdr:rowOff>
    </xdr:from>
    <xdr:to>
      <xdr:col>68</xdr:col>
      <xdr:colOff>123825</xdr:colOff>
      <xdr:row>30</xdr:row>
      <xdr:rowOff>106589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8189</xdr:rowOff>
    </xdr:from>
    <xdr:to>
      <xdr:col>72</xdr:col>
      <xdr:colOff>73025</xdr:colOff>
      <xdr:row>30</xdr:row>
      <xdr:rowOff>55789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23214"/>
          <a:ext cx="762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39533</xdr:rowOff>
    </xdr:from>
    <xdr:to>
      <xdr:col>64</xdr:col>
      <xdr:colOff>123825</xdr:colOff>
      <xdr:row>30</xdr:row>
      <xdr:rowOff>141133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55789</xdr:rowOff>
    </xdr:from>
    <xdr:to>
      <xdr:col>68</xdr:col>
      <xdr:colOff>73025</xdr:colOff>
      <xdr:row>30</xdr:row>
      <xdr:rowOff>90333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7081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47244</xdr:rowOff>
    </xdr:from>
    <xdr:to>
      <xdr:col>60</xdr:col>
      <xdr:colOff>123825</xdr:colOff>
      <xdr:row>30</xdr:row>
      <xdr:rowOff>148844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90333</xdr:rowOff>
    </xdr:from>
    <xdr:to>
      <xdr:col>64</xdr:col>
      <xdr:colOff>73025</xdr:colOff>
      <xdr:row>30</xdr:row>
      <xdr:rowOff>98044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05358"/>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73973</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74179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70889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64823</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50116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96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97716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1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132260</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139971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156845</xdr:rowOff>
    </xdr:from>
    <xdr:to>
      <xdr:col>24</xdr:col>
      <xdr:colOff>114300</xdr:colOff>
      <xdr:row>39</xdr:row>
      <xdr:rowOff>86995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135272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xdr:rowOff>
    </xdr:from>
    <xdr:to>
      <xdr:col>24</xdr:col>
      <xdr:colOff>63500</xdr:colOff>
      <xdr:row>39</xdr:row>
      <xdr:rowOff>36195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884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39</xdr:row>
      <xdr:rowOff>1905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52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50165</xdr:rowOff>
    </xdr:from>
    <xdr:to>
      <xdr:col>10</xdr:col>
      <xdr:colOff>165100</xdr:colOff>
      <xdr:row>38</xdr:row>
      <xdr:rowOff>151765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100965</xdr:rowOff>
    </xdr:from>
    <xdr:to>
      <xdr:col>15</xdr:col>
      <xdr:colOff>50800</xdr:colOff>
      <xdr:row>38</xdr:row>
      <xdr:rowOff>137160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16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15875</xdr:rowOff>
    </xdr:from>
    <xdr:to>
      <xdr:col>6</xdr:col>
      <xdr:colOff>38100</xdr:colOff>
      <xdr:row>38</xdr:row>
      <xdr:rowOff>117475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66675</xdr:rowOff>
    </xdr:from>
    <xdr:to>
      <xdr:col>10</xdr:col>
      <xdr:colOff>114300</xdr:colOff>
      <xdr:row>38</xdr:row>
      <xdr:rowOff>100965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817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142892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108602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19772</xdr:rowOff>
    </xdr:from>
    <xdr:to>
      <xdr:col>55</xdr:col>
      <xdr:colOff>50800</xdr:colOff>
      <xdr:row>41</xdr:row>
      <xdr:rowOff>121372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106149</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9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21525</xdr:rowOff>
    </xdr:from>
    <xdr:to>
      <xdr:col>50</xdr:col>
      <xdr:colOff>165100</xdr:colOff>
      <xdr:row>41</xdr:row>
      <xdr:rowOff>123125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70572</xdr:rowOff>
    </xdr:from>
    <xdr:to>
      <xdr:col>55</xdr:col>
      <xdr:colOff>0</xdr:colOff>
      <xdr:row>41</xdr:row>
      <xdr:rowOff>72325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100022"/>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24921</xdr:rowOff>
    </xdr:from>
    <xdr:to>
      <xdr:col>46</xdr:col>
      <xdr:colOff>38100</xdr:colOff>
      <xdr:row>41</xdr:row>
      <xdr:rowOff>126521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72325</xdr:rowOff>
    </xdr:from>
    <xdr:to>
      <xdr:col>50</xdr:col>
      <xdr:colOff>114300</xdr:colOff>
      <xdr:row>41</xdr:row>
      <xdr:rowOff>75721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101775"/>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25966</xdr:rowOff>
    </xdr:from>
    <xdr:to>
      <xdr:col>41</xdr:col>
      <xdr:colOff>101600</xdr:colOff>
      <xdr:row>41</xdr:row>
      <xdr:rowOff>127566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75721</xdr:rowOff>
    </xdr:from>
    <xdr:to>
      <xdr:col>45</xdr:col>
      <xdr:colOff>177800</xdr:colOff>
      <xdr:row>41</xdr:row>
      <xdr:rowOff>76766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105171"/>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27839</xdr:rowOff>
    </xdr:from>
    <xdr:to>
      <xdr:col>36</xdr:col>
      <xdr:colOff>165100</xdr:colOff>
      <xdr:row>41</xdr:row>
      <xdr:rowOff>129439</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76766</xdr:rowOff>
    </xdr:from>
    <xdr:to>
      <xdr:col>41</xdr:col>
      <xdr:colOff>50800</xdr:colOff>
      <xdr:row>41</xdr:row>
      <xdr:rowOff>78639</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106216"/>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122137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124945</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8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134579</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8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81446</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114252</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71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117648</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1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118693</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120566</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1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13970</xdr:rowOff>
    </xdr:from>
    <xdr:to>
      <xdr:col>20</xdr:col>
      <xdr:colOff>38100</xdr:colOff>
      <xdr:row>62</xdr:row>
      <xdr:rowOff>115570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160655</xdr:rowOff>
    </xdr:from>
    <xdr:to>
      <xdr:col>15</xdr:col>
      <xdr:colOff>101600</xdr:colOff>
      <xdr:row>62</xdr:row>
      <xdr:rowOff>90805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160672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4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17145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299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62</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99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140970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6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110490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6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106697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67327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6367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6367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120006</xdr:rowOff>
    </xdr:from>
    <xdr:to>
      <xdr:col>50</xdr:col>
      <xdr:colOff>165100</xdr:colOff>
      <xdr:row>63</xdr:row>
      <xdr:rowOff>50156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114926</xdr:rowOff>
    </xdr:from>
    <xdr:to>
      <xdr:col>46</xdr:col>
      <xdr:colOff>38100</xdr:colOff>
      <xdr:row>63</xdr:row>
      <xdr:rowOff>45076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113181</xdr:rowOff>
    </xdr:from>
    <xdr:to>
      <xdr:col>41</xdr:col>
      <xdr:colOff>101600</xdr:colOff>
      <xdr:row>63</xdr:row>
      <xdr:rowOff>43331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122693</xdr:rowOff>
    </xdr:from>
    <xdr:to>
      <xdr:col>36</xdr:col>
      <xdr:colOff>165100</xdr:colOff>
      <xdr:row>63</xdr:row>
      <xdr:rowOff>52843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66395</xdr:rowOff>
    </xdr:from>
    <xdr:to>
      <xdr:col>55</xdr:col>
      <xdr:colOff>50800</xdr:colOff>
      <xdr:row>63</xdr:row>
      <xdr:rowOff>167995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152772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7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68348</xdr:rowOff>
    </xdr:from>
    <xdr:to>
      <xdr:col>50</xdr:col>
      <xdr:colOff>165100</xdr:colOff>
      <xdr:row>63</xdr:row>
      <xdr:rowOff>169948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117195</xdr:rowOff>
    </xdr:from>
    <xdr:to>
      <xdr:col>55</xdr:col>
      <xdr:colOff>0</xdr:colOff>
      <xdr:row>63</xdr:row>
      <xdr:rowOff>119148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18545"/>
          <a:ext cx="8382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69169</xdr:rowOff>
    </xdr:from>
    <xdr:to>
      <xdr:col>46</xdr:col>
      <xdr:colOff>38100</xdr:colOff>
      <xdr:row>63</xdr:row>
      <xdr:rowOff>170769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119148</xdr:rowOff>
    </xdr:from>
    <xdr:to>
      <xdr:col>50</xdr:col>
      <xdr:colOff>114300</xdr:colOff>
      <xdr:row>63</xdr:row>
      <xdr:rowOff>119969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20498"/>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69876</xdr:rowOff>
    </xdr:from>
    <xdr:to>
      <xdr:col>41</xdr:col>
      <xdr:colOff>101600</xdr:colOff>
      <xdr:row>64</xdr:row>
      <xdr:rowOff>26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119969</xdr:rowOff>
    </xdr:from>
    <xdr:to>
      <xdr:col>45</xdr:col>
      <xdr:colOff>177800</xdr:colOff>
      <xdr:row>63</xdr:row>
      <xdr:rowOff>120676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21319"/>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74178</xdr:rowOff>
    </xdr:from>
    <xdr:to>
      <xdr:col>36</xdr:col>
      <xdr:colOff>165100</xdr:colOff>
      <xdr:row>64</xdr:row>
      <xdr:rowOff>4328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120676</xdr:rowOff>
    </xdr:from>
    <xdr:to>
      <xdr:col>41</xdr:col>
      <xdr:colOff>50800</xdr:colOff>
      <xdr:row>63</xdr:row>
      <xdr:rowOff>124978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922026"/>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66683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61603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59858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69370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161075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96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161896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162603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96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166905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9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57150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817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22861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047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81</xdr:row>
      <xdr:rowOff>160020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0150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127636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982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130541</xdr:rowOff>
    </xdr:from>
    <xdr:to>
      <xdr:col>55</xdr:col>
      <xdr:colOff>50800</xdr:colOff>
      <xdr:row>86</xdr:row>
      <xdr:rowOff>60691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7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130632</xdr:rowOff>
    </xdr:from>
    <xdr:to>
      <xdr:col>50</xdr:col>
      <xdr:colOff>165100</xdr:colOff>
      <xdr:row>86</xdr:row>
      <xdr:rowOff>60782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7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9891</xdr:rowOff>
    </xdr:from>
    <xdr:to>
      <xdr:col>55</xdr:col>
      <xdr:colOff>0</xdr:colOff>
      <xdr:row>86</xdr:row>
      <xdr:rowOff>9982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5459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130815</xdr:rowOff>
    </xdr:from>
    <xdr:to>
      <xdr:col>46</xdr:col>
      <xdr:colOff>38100</xdr:colOff>
      <xdr:row>86</xdr:row>
      <xdr:rowOff>60965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7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9982</xdr:rowOff>
    </xdr:from>
    <xdr:to>
      <xdr:col>50</xdr:col>
      <xdr:colOff>114300</xdr:colOff>
      <xdr:row>86</xdr:row>
      <xdr:rowOff>10165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5468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130860</xdr:rowOff>
    </xdr:from>
    <xdr:to>
      <xdr:col>41</xdr:col>
      <xdr:colOff>101600</xdr:colOff>
      <xdr:row>86</xdr:row>
      <xdr:rowOff>61010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10165</xdr:rowOff>
    </xdr:from>
    <xdr:to>
      <xdr:col>45</xdr:col>
      <xdr:colOff>177800</xdr:colOff>
      <xdr:row>86</xdr:row>
      <xdr:rowOff>10210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5486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130998</xdr:rowOff>
    </xdr:from>
    <xdr:to>
      <xdr:col>36</xdr:col>
      <xdr:colOff>165100</xdr:colOff>
      <xdr:row>86</xdr:row>
      <xdr:rowOff>61148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7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10210</xdr:rowOff>
    </xdr:from>
    <xdr:to>
      <xdr:col>41</xdr:col>
      <xdr:colOff>50800</xdr:colOff>
      <xdr:row>86</xdr:row>
      <xdr:rowOff>10348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54910"/>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71548</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70680</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73378</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51909</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9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52092</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9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52137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52275</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9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84183</xdr:rowOff>
    </xdr:from>
    <xdr:to>
      <xdr:col>85</xdr:col>
      <xdr:colOff>177800</xdr:colOff>
      <xdr:row>37</xdr:row>
      <xdr:rowOff>14333</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107060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18869</xdr:rowOff>
    </xdr:from>
    <xdr:to>
      <xdr:col>81</xdr:col>
      <xdr:colOff>101600</xdr:colOff>
      <xdr:row>36</xdr:row>
      <xdr:rowOff>120469</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69669</xdr:rowOff>
    </xdr:from>
    <xdr:to>
      <xdr:col>85</xdr:col>
      <xdr:colOff>127000</xdr:colOff>
      <xdr:row>36</xdr:row>
      <xdr:rowOff>134983</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2418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123372</xdr:rowOff>
    </xdr:from>
    <xdr:to>
      <xdr:col>76</xdr:col>
      <xdr:colOff>165100</xdr:colOff>
      <xdr:row>36</xdr:row>
      <xdr:rowOff>53522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2722</xdr:rowOff>
    </xdr:from>
    <xdr:to>
      <xdr:col>81</xdr:col>
      <xdr:colOff>50800</xdr:colOff>
      <xdr:row>36</xdr:row>
      <xdr:rowOff>69669</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17492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58057</xdr:rowOff>
    </xdr:from>
    <xdr:to>
      <xdr:col>72</xdr:col>
      <xdr:colOff>38100</xdr:colOff>
      <xdr:row>35</xdr:row>
      <xdr:rowOff>159657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108857</xdr:rowOff>
    </xdr:from>
    <xdr:to>
      <xdr:col>76</xdr:col>
      <xdr:colOff>114300</xdr:colOff>
      <xdr:row>36</xdr:row>
      <xdr:rowOff>2722</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0960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164193</xdr:rowOff>
    </xdr:from>
    <xdr:to>
      <xdr:col>67</xdr:col>
      <xdr:colOff>101600</xdr:colOff>
      <xdr:row>35</xdr:row>
      <xdr:rowOff>94343</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43543</xdr:rowOff>
    </xdr:from>
    <xdr:to>
      <xdr:col>71</xdr:col>
      <xdr:colOff>177800</xdr:colOff>
      <xdr:row>35</xdr:row>
      <xdr:rowOff>108857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04429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67508</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136996</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70049</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4734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110870</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43362</xdr:rowOff>
    </xdr:from>
    <xdr:to>
      <xdr:col>116</xdr:col>
      <xdr:colOff>114300</xdr:colOff>
      <xdr:row>40</xdr:row>
      <xdr:rowOff>144962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66239</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75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43362</xdr:rowOff>
    </xdr:from>
    <xdr:to>
      <xdr:col>112</xdr:col>
      <xdr:colOff>38100</xdr:colOff>
      <xdr:row>40</xdr:row>
      <xdr:rowOff>144962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94162</xdr:rowOff>
    </xdr:from>
    <xdr:to>
      <xdr:col>116</xdr:col>
      <xdr:colOff>63500</xdr:colOff>
      <xdr:row>40</xdr:row>
      <xdr:rowOff>94162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1323300" y="69521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46627</xdr:rowOff>
    </xdr:from>
    <xdr:to>
      <xdr:col>107</xdr:col>
      <xdr:colOff>101600</xdr:colOff>
      <xdr:row>40</xdr:row>
      <xdr:rowOff>148227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94162</xdr:rowOff>
    </xdr:from>
    <xdr:to>
      <xdr:col>111</xdr:col>
      <xdr:colOff>177800</xdr:colOff>
      <xdr:row>40</xdr:row>
      <xdr:rowOff>97427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9521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97427</xdr:rowOff>
    </xdr:from>
    <xdr:to>
      <xdr:col>107</xdr:col>
      <xdr:colOff>50800</xdr:colOff>
      <xdr:row>40</xdr:row>
      <xdr:rowOff>99060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9554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49893</xdr:rowOff>
    </xdr:from>
    <xdr:to>
      <xdr:col>98</xdr:col>
      <xdr:colOff>38100</xdr:colOff>
      <xdr:row>40</xdr:row>
      <xdr:rowOff>151493</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100693</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9570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62610</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67508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64243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161489</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6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164754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67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168020</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139065</xdr:rowOff>
    </xdr:from>
    <xdr:to>
      <xdr:col>85</xdr:col>
      <xdr:colOff>127000</xdr:colOff>
      <xdr:row>60</xdr:row>
      <xdr:rowOff>156210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5481300" y="104260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95885</xdr:rowOff>
    </xdr:from>
    <xdr:to>
      <xdr:col>76</xdr:col>
      <xdr:colOff>165100</xdr:colOff>
      <xdr:row>61</xdr:row>
      <xdr:rowOff>26035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146685</xdr:rowOff>
    </xdr:from>
    <xdr:to>
      <xdr:col>81</xdr:col>
      <xdr:colOff>50800</xdr:colOff>
      <xdr:row>60</xdr:row>
      <xdr:rowOff>156210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4336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53975</xdr:rowOff>
    </xdr:from>
    <xdr:to>
      <xdr:col>72</xdr:col>
      <xdr:colOff>38100</xdr:colOff>
      <xdr:row>60</xdr:row>
      <xdr:rowOff>155575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104775</xdr:rowOff>
    </xdr:from>
    <xdr:to>
      <xdr:col>76</xdr:col>
      <xdr:colOff>114300</xdr:colOff>
      <xdr:row>60</xdr:row>
      <xdr:rowOff>146685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391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104775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351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17162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146702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6159</xdr:rowOff>
    </xdr:from>
    <xdr:to>
      <xdr:col>116</xdr:col>
      <xdr:colOff>114300</xdr:colOff>
      <xdr:row>62</xdr:row>
      <xdr:rowOff>107759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6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92536</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5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xdr:rowOff>
    </xdr:from>
    <xdr:to>
      <xdr:col>112</xdr:col>
      <xdr:colOff>38100</xdr:colOff>
      <xdr:row>62</xdr:row>
      <xdr:rowOff>109093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56959</xdr:rowOff>
    </xdr:from>
    <xdr:to>
      <xdr:col>116</xdr:col>
      <xdr:colOff>63500</xdr:colOff>
      <xdr:row>62</xdr:row>
      <xdr:rowOff>58293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686859"/>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9969</xdr:rowOff>
    </xdr:from>
    <xdr:to>
      <xdr:col>107</xdr:col>
      <xdr:colOff>101600</xdr:colOff>
      <xdr:row>62</xdr:row>
      <xdr:rowOff>111569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58293</xdr:rowOff>
    </xdr:from>
    <xdr:to>
      <xdr:col>111</xdr:col>
      <xdr:colOff>177800</xdr:colOff>
      <xdr:row>62</xdr:row>
      <xdr:rowOff>60769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68819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11874</xdr:rowOff>
    </xdr:from>
    <xdr:to>
      <xdr:col>102</xdr:col>
      <xdr:colOff>165100</xdr:colOff>
      <xdr:row>62</xdr:row>
      <xdr:rowOff>113474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6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60769</xdr:rowOff>
    </xdr:from>
    <xdr:to>
      <xdr:col>107</xdr:col>
      <xdr:colOff>50800</xdr:colOff>
      <xdr:row>62</xdr:row>
      <xdr:rowOff>62674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69066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xdr:rowOff>
    </xdr:from>
    <xdr:to>
      <xdr:col>98</xdr:col>
      <xdr:colOff>38100</xdr:colOff>
      <xdr:row>62</xdr:row>
      <xdr:rowOff>115189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6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62674</xdr:rowOff>
    </xdr:from>
    <xdr:to>
      <xdr:col>102</xdr:col>
      <xdr:colOff>114300</xdr:colOff>
      <xdr:row>62</xdr:row>
      <xdr:rowOff>64389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69257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110317</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7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114126</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7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123271</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7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116032</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74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125620</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128096</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41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130001</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4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131716</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41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137177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3811</xdr:rowOff>
    </xdr:from>
    <xdr:to>
      <xdr:col>85</xdr:col>
      <xdr:colOff>127000</xdr:colOff>
      <xdr:row>86</xdr:row>
      <xdr:rowOff>38100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7485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88537</xdr:rowOff>
    </xdr:from>
    <xdr:to>
      <xdr:col>76</xdr:col>
      <xdr:colOff>165100</xdr:colOff>
      <xdr:row>86</xdr:row>
      <xdr:rowOff>18687</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139337</xdr:rowOff>
    </xdr:from>
    <xdr:to>
      <xdr:col>81</xdr:col>
      <xdr:colOff>50800</xdr:colOff>
      <xdr:row>86</xdr:row>
      <xdr:rowOff>3811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712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85</xdr:row>
      <xdr:rowOff>139337</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16692</xdr:rowOff>
    </xdr:from>
    <xdr:to>
      <xdr:col>67</xdr:col>
      <xdr:colOff>101600</xdr:colOff>
      <xdr:row>85</xdr:row>
      <xdr:rowOff>118292</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67492</xdr:rowOff>
    </xdr:from>
    <xdr:to>
      <xdr:col>71</xdr:col>
      <xdr:colOff>177800</xdr:colOff>
      <xdr:row>85</xdr:row>
      <xdr:rowOff>105048</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6407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9814</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109419</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76200</xdr:rowOff>
    </xdr:from>
    <xdr:to>
      <xdr:col>98</xdr:col>
      <xdr:colOff>38100</xdr:colOff>
      <xdr:row>85</xdr:row>
      <xdr:rowOff>6350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7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18656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156227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10177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12064</xdr:rowOff>
    </xdr:from>
    <xdr:to>
      <xdr:col>81</xdr:col>
      <xdr:colOff>101600</xdr:colOff>
      <xdr:row>104</xdr:row>
      <xdr:rowOff>113664</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110489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78936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15239</xdr:rowOff>
    </xdr:from>
    <xdr:to>
      <xdr:col>81</xdr:col>
      <xdr:colOff>50800</xdr:colOff>
      <xdr:row>104</xdr:row>
      <xdr:rowOff>62864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78460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104</xdr:row>
      <xdr:rowOff>15239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77965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137161</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776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104791</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170197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118745</xdr:rowOff>
    </xdr:from>
    <xdr:to>
      <xdr:col>112</xdr:col>
      <xdr:colOff>38100</xdr:colOff>
      <xdr:row>107</xdr:row>
      <xdr:rowOff>48895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169545</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1323300" y="183413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169545</xdr:rowOff>
    </xdr:from>
    <xdr:to>
      <xdr:col>111</xdr:col>
      <xdr:colOff>177800</xdr:colOff>
      <xdr:row>107</xdr:row>
      <xdr:rowOff>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34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122555</xdr:rowOff>
    </xdr:from>
    <xdr:to>
      <xdr:col>102</xdr:col>
      <xdr:colOff>165100</xdr:colOff>
      <xdr:row>107</xdr:row>
      <xdr:rowOff>52705</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0</xdr:rowOff>
    </xdr:from>
    <xdr:to>
      <xdr:col>107</xdr:col>
      <xdr:colOff>50800</xdr:colOff>
      <xdr:row>107</xdr:row>
      <xdr:rowOff>1905</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9545300" y="1834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3811</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18656300" y="183470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89552</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85741</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81932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81932</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65422</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69232</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71138</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児童館で高い比率となっている。道路は大規模な更新は見送り、維持修繕を中心に行っている。児童館については、老朽化が進んでおり、建て替えや移転等を視野に入れつつ計画的な対策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年の間にすべての園を建て替えたため、全国・類似団体平均を大きく下回っている。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154396</xdr:rowOff>
    </xdr:from>
    <xdr:to>
      <xdr:col>24</xdr:col>
      <xdr:colOff>114300</xdr:colOff>
      <xdr:row>40</xdr:row>
      <xdr:rowOff>84546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132823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115207</xdr:rowOff>
    </xdr:from>
    <xdr:to>
      <xdr:col>20</xdr:col>
      <xdr:colOff>38100</xdr:colOff>
      <xdr:row>40</xdr:row>
      <xdr:rowOff>45357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33746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525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74385</xdr:rowOff>
    </xdr:from>
    <xdr:to>
      <xdr:col>15</xdr:col>
      <xdr:colOff>101600</xdr:colOff>
      <xdr:row>40</xdr:row>
      <xdr:rowOff>4535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125185</xdr:rowOff>
    </xdr:from>
    <xdr:to>
      <xdr:col>19</xdr:col>
      <xdr:colOff>177800</xdr:colOff>
      <xdr:row>39</xdr:row>
      <xdr:rowOff>166007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117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35197</xdr:rowOff>
    </xdr:from>
    <xdr:to>
      <xdr:col>10</xdr:col>
      <xdr:colOff>165100</xdr:colOff>
      <xdr:row>39</xdr:row>
      <xdr:rowOff>136797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85997</xdr:rowOff>
    </xdr:from>
    <xdr:to>
      <xdr:col>15</xdr:col>
      <xdr:colOff>50800</xdr:colOff>
      <xdr:row>39</xdr:row>
      <xdr:rowOff>125185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725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167459</xdr:rowOff>
    </xdr:from>
    <xdr:to>
      <xdr:col>6</xdr:col>
      <xdr:colOff>38100</xdr:colOff>
      <xdr:row>39</xdr:row>
      <xdr:rowOff>97609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46809</xdr:rowOff>
    </xdr:from>
    <xdr:to>
      <xdr:col>10</xdr:col>
      <xdr:colOff>114300</xdr:colOff>
      <xdr:row>39</xdr:row>
      <xdr:rowOff>85997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3335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127924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88736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129540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129540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109237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113047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120667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62</xdr:row>
      <xdr:rowOff>81915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3797300" y="1050607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81915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675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161925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67562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161925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755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148844</xdr:rowOff>
    </xdr:from>
    <xdr:to>
      <xdr:col>55</xdr:col>
      <xdr:colOff>50800</xdr:colOff>
      <xdr:row>64</xdr:row>
      <xdr:rowOff>78994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63771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6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28194</xdr:rowOff>
    </xdr:from>
    <xdr:to>
      <xdr:col>55</xdr:col>
      <xdr:colOff>0</xdr:colOff>
      <xdr:row>64</xdr:row>
      <xdr:rowOff>28575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100099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149225</xdr:rowOff>
    </xdr:from>
    <xdr:to>
      <xdr:col>46</xdr:col>
      <xdr:colOff>38100</xdr:colOff>
      <xdr:row>64</xdr:row>
      <xdr:rowOff>79375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28575</xdr:rowOff>
    </xdr:from>
    <xdr:to>
      <xdr:col>50</xdr:col>
      <xdr:colOff>114300</xdr:colOff>
      <xdr:row>64</xdr:row>
      <xdr:rowOff>28575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100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149606</xdr:rowOff>
    </xdr:from>
    <xdr:to>
      <xdr:col>41</xdr:col>
      <xdr:colOff>101600</xdr:colOff>
      <xdr:row>64</xdr:row>
      <xdr:rowOff>79756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28575</xdr:rowOff>
    </xdr:from>
    <xdr:to>
      <xdr:col>45</xdr:col>
      <xdr:colOff>177800</xdr:colOff>
      <xdr:row>64</xdr:row>
      <xdr:rowOff>28956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10013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149987</xdr:rowOff>
    </xdr:from>
    <xdr:to>
      <xdr:col>36</xdr:col>
      <xdr:colOff>165100</xdr:colOff>
      <xdr:row>64</xdr:row>
      <xdr:rowOff>80137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28956</xdr:rowOff>
    </xdr:from>
    <xdr:to>
      <xdr:col>41</xdr:col>
      <xdr:colOff>50800</xdr:colOff>
      <xdr:row>64</xdr:row>
      <xdr:rowOff>29337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10017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46372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51706</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54754</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70502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70883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71264</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122827</xdr:rowOff>
    </xdr:from>
    <xdr:to>
      <xdr:col>24</xdr:col>
      <xdr:colOff>114300</xdr:colOff>
      <xdr:row>83</xdr:row>
      <xdr:rowOff>52977</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101254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142421</xdr:rowOff>
    </xdr:from>
    <xdr:to>
      <xdr:col>20</xdr:col>
      <xdr:colOff>38100</xdr:colOff>
      <xdr:row>83</xdr:row>
      <xdr:rowOff>72571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21771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3797300" y="142325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21771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2178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73842</xdr:rowOff>
    </xdr:from>
    <xdr:to>
      <xdr:col>10</xdr:col>
      <xdr:colOff>165100</xdr:colOff>
      <xdr:row>83</xdr:row>
      <xdr:rowOff>3992</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124642</xdr:rowOff>
    </xdr:from>
    <xdr:to>
      <xdr:col>15</xdr:col>
      <xdr:colOff>50800</xdr:colOff>
      <xdr:row>82</xdr:row>
      <xdr:rowOff>158931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1835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39551</xdr:rowOff>
    </xdr:from>
    <xdr:to>
      <xdr:col>6</xdr:col>
      <xdr:colOff>38100</xdr:colOff>
      <xdr:row>82</xdr:row>
      <xdr:rowOff>141151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90351</xdr:rowOff>
    </xdr:from>
    <xdr:to>
      <xdr:col>10</xdr:col>
      <xdr:colOff>114300</xdr:colOff>
      <xdr:row>82</xdr:row>
      <xdr:rowOff>124642</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14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63698</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29408</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166569</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132278</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99061</xdr:rowOff>
    </xdr:from>
    <xdr:to>
      <xdr:col>50</xdr:col>
      <xdr:colOff>165100</xdr:colOff>
      <xdr:row>86</xdr:row>
      <xdr:rowOff>29211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86361</xdr:rowOff>
    </xdr:from>
    <xdr:to>
      <xdr:col>41</xdr:col>
      <xdr:colOff>101600</xdr:colOff>
      <xdr:row>86</xdr:row>
      <xdr:rowOff>16511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86361</xdr:rowOff>
    </xdr:from>
    <xdr:to>
      <xdr:col>36</xdr:col>
      <xdr:colOff>165100</xdr:colOff>
      <xdr:row>86</xdr:row>
      <xdr:rowOff>16511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118111</xdr:rowOff>
    </xdr:from>
    <xdr:to>
      <xdr:col>50</xdr:col>
      <xdr:colOff>165100</xdr:colOff>
      <xdr:row>86</xdr:row>
      <xdr:rowOff>48261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85</xdr:row>
      <xdr:rowOff>168911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7408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118111</xdr:rowOff>
    </xdr:from>
    <xdr:to>
      <xdr:col>46</xdr:col>
      <xdr:colOff>38100</xdr:colOff>
      <xdr:row>86</xdr:row>
      <xdr:rowOff>48261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168911</xdr:rowOff>
    </xdr:from>
    <xdr:to>
      <xdr:col>50</xdr:col>
      <xdr:colOff>114300</xdr:colOff>
      <xdr:row>85</xdr:row>
      <xdr:rowOff>168911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8750300" y="14742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119380</xdr:rowOff>
    </xdr:from>
    <xdr:to>
      <xdr:col>41</xdr:col>
      <xdr:colOff>101600</xdr:colOff>
      <xdr:row>86</xdr:row>
      <xdr:rowOff>49530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168911</xdr:rowOff>
    </xdr:from>
    <xdr:to>
      <xdr:col>45</xdr:col>
      <xdr:colOff>177800</xdr:colOff>
      <xdr:row>85</xdr:row>
      <xdr:rowOff>170180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7421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119380</xdr:rowOff>
    </xdr:from>
    <xdr:to>
      <xdr:col>36</xdr:col>
      <xdr:colOff>165100</xdr:colOff>
      <xdr:row>86</xdr:row>
      <xdr:rowOff>49530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170180</xdr:rowOff>
    </xdr:from>
    <xdr:to>
      <xdr:col>41</xdr:col>
      <xdr:colOff>50800</xdr:colOff>
      <xdr:row>85</xdr:row>
      <xdr:rowOff>170180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972300" y="1474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47007</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33038</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33038</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39388</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7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39388</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7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40657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40657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129902</xdr:rowOff>
    </xdr:from>
    <xdr:to>
      <xdr:col>20</xdr:col>
      <xdr:colOff>38100</xdr:colOff>
      <xdr:row>105</xdr:row>
      <xdr:rowOff>60052</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xdr:rowOff>
    </xdr:from>
    <xdr:to>
      <xdr:col>24</xdr:col>
      <xdr:colOff>63500</xdr:colOff>
      <xdr:row>105</xdr:row>
      <xdr:rowOff>41911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80115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97245</xdr:rowOff>
    </xdr:from>
    <xdr:to>
      <xdr:col>15</xdr:col>
      <xdr:colOff>101600</xdr:colOff>
      <xdr:row>105</xdr:row>
      <xdr:rowOff>27395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9252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908300" y="1797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104</xdr:row>
      <xdr:rowOff>148045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79461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31931</xdr:rowOff>
    </xdr:from>
    <xdr:to>
      <xdr:col>6</xdr:col>
      <xdr:colOff>38100</xdr:colOff>
      <xdr:row>104</xdr:row>
      <xdr:rowOff>133531</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82731</xdr:rowOff>
    </xdr:from>
    <xdr:to>
      <xdr:col>10</xdr:col>
      <xdr:colOff>114300</xdr:colOff>
      <xdr:row>104</xdr:row>
      <xdr:rowOff>115388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791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51179</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11265</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124658</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133366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156845</xdr:rowOff>
    </xdr:from>
    <xdr:to>
      <xdr:col>50</xdr:col>
      <xdr:colOff>165100</xdr:colOff>
      <xdr:row>107</xdr:row>
      <xdr:rowOff>86995</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36195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3794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158750</xdr:rowOff>
    </xdr:from>
    <xdr:to>
      <xdr:col>46</xdr:col>
      <xdr:colOff>38100</xdr:colOff>
      <xdr:row>107</xdr:row>
      <xdr:rowOff>88900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36195</xdr:rowOff>
    </xdr:from>
    <xdr:to>
      <xdr:col>50</xdr:col>
      <xdr:colOff>114300</xdr:colOff>
      <xdr:row>107</xdr:row>
      <xdr:rowOff>38100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38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160655</xdr:rowOff>
    </xdr:from>
    <xdr:to>
      <xdr:col>41</xdr:col>
      <xdr:colOff>101600</xdr:colOff>
      <xdr:row>107</xdr:row>
      <xdr:rowOff>90805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38100</xdr:rowOff>
    </xdr:from>
    <xdr:to>
      <xdr:col>45</xdr:col>
      <xdr:colOff>177800</xdr:colOff>
      <xdr:row>107</xdr:row>
      <xdr:rowOff>40005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383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160655</xdr:rowOff>
    </xdr:from>
    <xdr:to>
      <xdr:col>36</xdr:col>
      <xdr:colOff>165100</xdr:colOff>
      <xdr:row>107</xdr:row>
      <xdr:rowOff>90805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40005</xdr:rowOff>
    </xdr:from>
    <xdr:to>
      <xdr:col>41</xdr:col>
      <xdr:colOff>50800</xdr:colOff>
      <xdr:row>107</xdr:row>
      <xdr:rowOff>40005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385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140988</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142891</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103522</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105427</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107332</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107332</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22134</xdr:rowOff>
    </xdr:from>
    <xdr:to>
      <xdr:col>85</xdr:col>
      <xdr:colOff>177800</xdr:colOff>
      <xdr:row>42</xdr:row>
      <xdr:rowOff>123734</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108511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71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18869</xdr:rowOff>
    </xdr:from>
    <xdr:to>
      <xdr:col>81</xdr:col>
      <xdr:colOff>101600</xdr:colOff>
      <xdr:row>42</xdr:row>
      <xdr:rowOff>120469</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69669</xdr:rowOff>
    </xdr:from>
    <xdr:to>
      <xdr:col>85</xdr:col>
      <xdr:colOff>127000</xdr:colOff>
      <xdr:row>42</xdr:row>
      <xdr:rowOff>72934</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72705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17235</xdr:rowOff>
    </xdr:from>
    <xdr:to>
      <xdr:col>76</xdr:col>
      <xdr:colOff>165100</xdr:colOff>
      <xdr:row>42</xdr:row>
      <xdr:rowOff>118835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68035</xdr:rowOff>
    </xdr:from>
    <xdr:to>
      <xdr:col>81</xdr:col>
      <xdr:colOff>50800</xdr:colOff>
      <xdr:row>42</xdr:row>
      <xdr:rowOff>69669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72689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12337</xdr:rowOff>
    </xdr:from>
    <xdr:to>
      <xdr:col>72</xdr:col>
      <xdr:colOff>38100</xdr:colOff>
      <xdr:row>42</xdr:row>
      <xdr:rowOff>113937</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63137</xdr:rowOff>
    </xdr:from>
    <xdr:to>
      <xdr:col>76</xdr:col>
      <xdr:colOff>114300</xdr:colOff>
      <xdr:row>42</xdr:row>
      <xdr:rowOff>68035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72640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9072</xdr:rowOff>
    </xdr:from>
    <xdr:to>
      <xdr:col>67</xdr:col>
      <xdr:colOff>101600</xdr:colOff>
      <xdr:row>42</xdr:row>
      <xdr:rowOff>110672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59872</xdr:rowOff>
    </xdr:from>
    <xdr:to>
      <xdr:col>71</xdr:col>
      <xdr:colOff>177800</xdr:colOff>
      <xdr:row>42</xdr:row>
      <xdr:rowOff>63137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72607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111596</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31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109962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105064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101799</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3731</xdr:rowOff>
    </xdr:from>
    <xdr:to>
      <xdr:col>116</xdr:col>
      <xdr:colOff>114300</xdr:colOff>
      <xdr:row>41</xdr:row>
      <xdr:rowOff>105331</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0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90108</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9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4017</xdr:rowOff>
    </xdr:from>
    <xdr:to>
      <xdr:col>112</xdr:col>
      <xdr:colOff>38100</xdr:colOff>
      <xdr:row>41</xdr:row>
      <xdr:rowOff>105617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0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54531</xdr:rowOff>
    </xdr:from>
    <xdr:to>
      <xdr:col>116</xdr:col>
      <xdr:colOff>63500</xdr:colOff>
      <xdr:row>41</xdr:row>
      <xdr:rowOff>54817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08398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4583</xdr:rowOff>
    </xdr:from>
    <xdr:to>
      <xdr:col>107</xdr:col>
      <xdr:colOff>101600</xdr:colOff>
      <xdr:row>41</xdr:row>
      <xdr:rowOff>106183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0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54817</xdr:rowOff>
    </xdr:from>
    <xdr:to>
      <xdr:col>111</xdr:col>
      <xdr:colOff>177800</xdr:colOff>
      <xdr:row>41</xdr:row>
      <xdr:rowOff>55383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08426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5016</xdr:rowOff>
    </xdr:from>
    <xdr:to>
      <xdr:col>102</xdr:col>
      <xdr:colOff>165100</xdr:colOff>
      <xdr:row>41</xdr:row>
      <xdr:rowOff>106616</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0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55383</xdr:rowOff>
    </xdr:from>
    <xdr:to>
      <xdr:col>107</xdr:col>
      <xdr:colOff>50800</xdr:colOff>
      <xdr:row>41</xdr:row>
      <xdr:rowOff>55816</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084833"/>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5373</xdr:rowOff>
    </xdr:from>
    <xdr:to>
      <xdr:col>98</xdr:col>
      <xdr:colOff>38100</xdr:colOff>
      <xdr:row>41</xdr:row>
      <xdr:rowOff>106973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55816</xdr:rowOff>
    </xdr:from>
    <xdr:to>
      <xdr:col>102</xdr:col>
      <xdr:colOff>114300</xdr:colOff>
      <xdr:row>41</xdr:row>
      <xdr:rowOff>56173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085266"/>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166403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6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3578</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6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20346</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7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26592</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96744</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1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97310</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712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97743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1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98100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1451</xdr:rowOff>
    </xdr:from>
    <xdr:to>
      <xdr:col>85</xdr:col>
      <xdr:colOff>177800</xdr:colOff>
      <xdr:row>63</xdr:row>
      <xdr:rowOff>103051</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151328</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52251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8258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119017</xdr:rowOff>
    </xdr:from>
    <xdr:to>
      <xdr:col>76</xdr:col>
      <xdr:colOff>165100</xdr:colOff>
      <xdr:row>63</xdr:row>
      <xdr:rowOff>49167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24493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799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91259</xdr:rowOff>
    </xdr:from>
    <xdr:to>
      <xdr:col>72</xdr:col>
      <xdr:colOff>38100</xdr:colOff>
      <xdr:row>63</xdr:row>
      <xdr:rowOff>21409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142059</xdr:rowOff>
    </xdr:from>
    <xdr:to>
      <xdr:col>76</xdr:col>
      <xdr:colOff>114300</xdr:colOff>
      <xdr:row>62</xdr:row>
      <xdr:rowOff>169817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7719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142059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7442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12536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129540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116857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38100</xdr:rowOff>
    </xdr:from>
    <xdr:to>
      <xdr:col>85</xdr:col>
      <xdr:colOff>177800</xdr:colOff>
      <xdr:row>82</xdr:row>
      <xdr:rowOff>139700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16527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407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88900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410843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31750</xdr:rowOff>
    </xdr:from>
    <xdr:to>
      <xdr:col>76</xdr:col>
      <xdr:colOff>165100</xdr:colOff>
      <xdr:row>82</xdr:row>
      <xdr:rowOff>133350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82550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4592300" y="141084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82550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3703300" y="141160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143511</xdr:rowOff>
    </xdr:from>
    <xdr:to>
      <xdr:col>67</xdr:col>
      <xdr:colOff>101600</xdr:colOff>
      <xdr:row>82</xdr:row>
      <xdr:rowOff>73661</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22861</xdr:rowOff>
    </xdr:from>
    <xdr:to>
      <xdr:col>71</xdr:col>
      <xdr:colOff>177800</xdr:colOff>
      <xdr:row>82</xdr:row>
      <xdr:rowOff>57150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814300" y="14081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73677</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68597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47007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124477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63187</xdr:rowOff>
    </xdr:from>
    <xdr:to>
      <xdr:col>116</xdr:col>
      <xdr:colOff>114300</xdr:colOff>
      <xdr:row>86</xdr:row>
      <xdr:rowOff>164787</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34485</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7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63187</xdr:rowOff>
    </xdr:from>
    <xdr:to>
      <xdr:col>112</xdr:col>
      <xdr:colOff>38100</xdr:colOff>
      <xdr:row>86</xdr:row>
      <xdr:rowOff>164787</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113987</xdr:rowOff>
    </xdr:from>
    <xdr:to>
      <xdr:col>116</xdr:col>
      <xdr:colOff>63500</xdr:colOff>
      <xdr:row>86</xdr:row>
      <xdr:rowOff>113987</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858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63187</xdr:rowOff>
    </xdr:from>
    <xdr:to>
      <xdr:col>107</xdr:col>
      <xdr:colOff>101600</xdr:colOff>
      <xdr:row>86</xdr:row>
      <xdr:rowOff>164787</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113987</xdr:rowOff>
    </xdr:from>
    <xdr:to>
      <xdr:col>111</xdr:col>
      <xdr:colOff>177800</xdr:colOff>
      <xdr:row>86</xdr:row>
      <xdr:rowOff>113987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858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63187</xdr:rowOff>
    </xdr:from>
    <xdr:to>
      <xdr:col>102</xdr:col>
      <xdr:colOff>165100</xdr:colOff>
      <xdr:row>86</xdr:row>
      <xdr:rowOff>164787</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113987</xdr:rowOff>
    </xdr:from>
    <xdr:to>
      <xdr:col>107</xdr:col>
      <xdr:colOff>50800</xdr:colOff>
      <xdr:row>86</xdr:row>
      <xdr:rowOff>113987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9545300" y="14858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63187</xdr:rowOff>
    </xdr:from>
    <xdr:to>
      <xdr:col>98</xdr:col>
      <xdr:colOff>38100</xdr:colOff>
      <xdr:row>86</xdr:row>
      <xdr:rowOff>164787</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113987</xdr:rowOff>
    </xdr:from>
    <xdr:to>
      <xdr:col>102</xdr:col>
      <xdr:colOff>114300</xdr:colOff>
      <xdr:row>86</xdr:row>
      <xdr:rowOff>113987</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858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9780</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5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9800</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5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9793</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5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9808</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58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155914</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155914</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155914</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155914</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70775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143148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1192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117021</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06212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59871</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0049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92348</xdr:rowOff>
    </xdr:from>
    <xdr:to>
      <xdr:col>67</xdr:col>
      <xdr:colOff>101600</xdr:colOff>
      <xdr:row>107</xdr:row>
      <xdr:rowOff>22498</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106</xdr:row>
      <xdr:rowOff>143148</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12814300" y="18004971"/>
          <a:ext cx="889000" cy="3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44648</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13625</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54792</xdr:rowOff>
    </xdr:from>
    <xdr:to>
      <xdr:col>116</xdr:col>
      <xdr:colOff>114300</xdr:colOff>
      <xdr:row>107</xdr:row>
      <xdr:rowOff>156392</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2110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33219</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22199600"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105592</xdr:rowOff>
    </xdr:from>
    <xdr:to>
      <xdr:col>116</xdr:col>
      <xdr:colOff>63500</xdr:colOff>
      <xdr:row>107</xdr:row>
      <xdr:rowOff>107224</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1323300" y="184507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58057</xdr:rowOff>
    </xdr:from>
    <xdr:to>
      <xdr:col>107</xdr:col>
      <xdr:colOff>101600</xdr:colOff>
      <xdr:row>107</xdr:row>
      <xdr:rowOff>159657</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038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108857</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20434300" y="1845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108857</xdr:rowOff>
    </xdr:from>
    <xdr:to>
      <xdr:col>107</xdr:col>
      <xdr:colOff>50800</xdr:colOff>
      <xdr:row>107</xdr:row>
      <xdr:rowOff>110489</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9545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61323</xdr:rowOff>
    </xdr:from>
    <xdr:to>
      <xdr:col>98</xdr:col>
      <xdr:colOff>38100</xdr:colOff>
      <xdr:row>107</xdr:row>
      <xdr:rowOff>162923</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8605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112123</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8656300" y="184556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12898</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9310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150784</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20199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154050</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8421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図書館、体育館、一般廃棄物処理施設、保健センター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で高い比率となっている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一人当たり面積でみると、すべての施設で類似団体平均を下回っている。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どの施設も老朽化が進んでおり、計画的な更新や長寿命化対策が必要となっている。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須坂市の市民一人あたりの市税収入は県内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年度は基準財政収入額は増加したが、基準財政需要額も増加したため、財政力指数は前年度と同じ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となった。今後は税収を増やすためにインターチェンジ周辺開発の推進や移住支援などの人口増対策、産業振興や企業立地の促進などの施策を引き続き進めていく。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経常的支出に充当した一般財源は、物件費や補助費、公債費が減少したものの、人件費や繰出金が増加したため対前年度比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％増加した。経常的収入（一般財源）については地方税が対前年度比で減となったものの、普通交付税などが増加したことにより、前年度より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％増となったため、経常収支比率は対前年度比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年度の比率は全国・類似団体平均は上回ったものの長野県平均は下回っている。今後も行財政改革を行い、事務事業の見直しなどによる経常経費の削減や歳入の増に取り組む。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169273</xdr:rowOff>
    </xdr:from>
    <xdr:to>
      <xdr:col>23</xdr:col>
      <xdr:colOff>133350</xdr:colOff>
      <xdr:row>60</xdr:row>
      <xdr:rowOff>49530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8482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87449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365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60</xdr:row>
      <xdr:rowOff>108131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744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77107</xdr:rowOff>
    </xdr:from>
    <xdr:to>
      <xdr:col>11</xdr:col>
      <xdr:colOff>31750</xdr:colOff>
      <xdr:row>60</xdr:row>
      <xdr:rowOff>108131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69142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118473</xdr:rowOff>
    </xdr:from>
    <xdr:to>
      <xdr:col>23</xdr:col>
      <xdr:colOff>184150</xdr:colOff>
      <xdr:row>60</xdr:row>
      <xdr:rowOff>48623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135000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57331</xdr:rowOff>
    </xdr:from>
    <xdr:to>
      <xdr:col>11</xdr:col>
      <xdr:colOff>82550</xdr:colOff>
      <xdr:row>60</xdr:row>
      <xdr:rowOff>158931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143708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112684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退職手当の減などがあるものの、ふるさと応援寄附金の増に伴う手数料の増により物件費等が増加したため、人口１人当たり決算額は増加となった。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人件費と物件費が比較的に高い傾向にあるのは、近隣町村の消防業務を受託しているなどの特殊要因によるところも大きい。</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7795</xdr:rowOff>
    </xdr:from>
    <xdr:to>
      <xdr:col>23</xdr:col>
      <xdr:colOff>133350</xdr:colOff>
      <xdr:row>83</xdr:row>
      <xdr:rowOff>49589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8145"/>
          <a:ext cx="838200" cy="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153848</xdr:rowOff>
    </xdr:from>
    <xdr:to>
      <xdr:col>19</xdr:col>
      <xdr:colOff>133350</xdr:colOff>
      <xdr:row>83</xdr:row>
      <xdr:rowOff>7795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12748"/>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56432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150693</xdr:rowOff>
    </xdr:from>
    <xdr:to>
      <xdr:col>15</xdr:col>
      <xdr:colOff>82550</xdr:colOff>
      <xdr:row>82</xdr:row>
      <xdr:rowOff>153848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0959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20789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150693</xdr:rowOff>
    </xdr:from>
    <xdr:to>
      <xdr:col>11</xdr:col>
      <xdr:colOff>31750</xdr:colOff>
      <xdr:row>82</xdr:row>
      <xdr:rowOff>159240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09593"/>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19316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2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170239</xdr:rowOff>
    </xdr:from>
    <xdr:to>
      <xdr:col>23</xdr:col>
      <xdr:colOff>184150</xdr:colOff>
      <xdr:row>83</xdr:row>
      <xdr:rowOff>100389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128445</xdr:rowOff>
    </xdr:from>
    <xdr:to>
      <xdr:col>19</xdr:col>
      <xdr:colOff>184150</xdr:colOff>
      <xdr:row>83</xdr:row>
      <xdr:rowOff>58595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43372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7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103048</xdr:rowOff>
    </xdr:from>
    <xdr:to>
      <xdr:col>15</xdr:col>
      <xdr:colOff>133350</xdr:colOff>
      <xdr:row>83</xdr:row>
      <xdr:rowOff>33198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43375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99893</xdr:rowOff>
    </xdr:from>
    <xdr:to>
      <xdr:col>11</xdr:col>
      <xdr:colOff>82550</xdr:colOff>
      <xdr:row>83</xdr:row>
      <xdr:rowOff>30043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40220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108440</xdr:rowOff>
    </xdr:from>
    <xdr:to>
      <xdr:col>7</xdr:col>
      <xdr:colOff>31750</xdr:colOff>
      <xdr:row>83</xdr:row>
      <xdr:rowOff>38590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23367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これまで行財政改革第４次チャレンジプランに基づく人件費の削減や、職員年齢構成の改善を行ってきたが、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年度以降は新たな計画となる「須坂市行財政改革プラン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」に基づき給与水準の適正化を図っていく。</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003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9677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199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これまで定員適正化計画や市の総合計画前期基本計画に基づき職員の削減を実施してきた。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以降は後期基本計画（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2016-2020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）に基づき５年間で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人）削減を目標に職員数の適正化に取り組んだ。</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当市においては、近隣町村の消防業務を受託しているなどの特殊要因があるため、全国・県平均を上回っている。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89505</xdr:rowOff>
    </xdr:from>
    <xdr:to>
      <xdr:col>81</xdr:col>
      <xdr:colOff>44450</xdr:colOff>
      <xdr:row>61</xdr:row>
      <xdr:rowOff>97548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479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74567</xdr:rowOff>
    </xdr:from>
    <xdr:to>
      <xdr:col>77</xdr:col>
      <xdr:colOff>44450</xdr:colOff>
      <xdr:row>61</xdr:row>
      <xdr:rowOff>89505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330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84909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5330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84909</xdr:rowOff>
    </xdr:from>
    <xdr:to>
      <xdr:col>68</xdr:col>
      <xdr:colOff>152400</xdr:colOff>
      <xdr:row>61</xdr:row>
      <xdr:rowOff>87206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4335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46748</xdr:rowOff>
    </xdr:from>
    <xdr:to>
      <xdr:col>81</xdr:col>
      <xdr:colOff>95250</xdr:colOff>
      <xdr:row>61</xdr:row>
      <xdr:rowOff>148348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63275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38705</xdr:rowOff>
    </xdr:from>
    <xdr:to>
      <xdr:col>77</xdr:col>
      <xdr:colOff>95250</xdr:colOff>
      <xdr:row>61</xdr:row>
      <xdr:rowOff>140305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125082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8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23767</xdr:rowOff>
    </xdr:from>
    <xdr:to>
      <xdr:col>73</xdr:col>
      <xdr:colOff>44450</xdr:colOff>
      <xdr:row>61</xdr:row>
      <xdr:rowOff>125367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110144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122783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分子は元利償還金や公営企業債の元利償還金に対する繰入金が減少し、分母では標準財政規模が増加したことから、単年では対前年度比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％の減となり、３ヶ年平均でも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％の減となった。全国・県・類似団体平均を上回っている。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今後はインターチェンジ周辺開発や老朽化した公共施設の長寿命化などに起債を活用する予定であり、元利償還金が増加見込みであることから、比率は増加していくと見込んでいる。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28046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767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28046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16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9948</xdr:rowOff>
    </xdr:from>
    <xdr:to>
      <xdr:col>72</xdr:col>
      <xdr:colOff>203200</xdr:colOff>
      <xdr:row>37</xdr:row>
      <xdr:rowOff>17992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5359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9948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415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37482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53569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130598</xdr:rowOff>
    </xdr:from>
    <xdr:to>
      <xdr:col>68</xdr:col>
      <xdr:colOff>203200</xdr:colOff>
      <xdr:row>37</xdr:row>
      <xdr:rowOff>60748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45525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分子は地方債残高が増加したものの、公営企業債元金が減少し、基準財政需要額算入見込額が増加したたため、前年度と比較すると分子は減少した。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分母は普通交付税の増等により標準財政規模が増加し、算入公債費等の額も減少したため、大幅に増加し、将来負担比率は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今後はインターチェンジ周辺開発や老朽化した公共施設の長寿命化などにより、地方債残高の増加や、充当可能基金の減少を見込んでおり、将来負担比率は上昇すると見込んでいる。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47180</xdr:rowOff>
    </xdr:from>
    <xdr:to>
      <xdr:col>81</xdr:col>
      <xdr:colOff>44450</xdr:colOff>
      <xdr:row>14</xdr:row>
      <xdr:rowOff>51202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4748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51202</xdr:rowOff>
    </xdr:from>
    <xdr:to>
      <xdr:col>77</xdr:col>
      <xdr:colOff>44450</xdr:colOff>
      <xdr:row>14</xdr:row>
      <xdr:rowOff>85386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5150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98040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9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85386</xdr:rowOff>
    </xdr:from>
    <xdr:to>
      <xdr:col>72</xdr:col>
      <xdr:colOff>203200</xdr:colOff>
      <xdr:row>14</xdr:row>
      <xdr:rowOff>103484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8568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21717</xdr:rowOff>
    </xdr:from>
    <xdr:to>
      <xdr:col>73</xdr:col>
      <xdr:colOff>44450</xdr:colOff>
      <xdr:row>14</xdr:row>
      <xdr:rowOff>123317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103484</xdr:rowOff>
    </xdr:from>
    <xdr:to>
      <xdr:col>68</xdr:col>
      <xdr:colOff>152400</xdr:colOff>
      <xdr:row>14</xdr:row>
      <xdr:rowOff>104690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0378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41021</xdr:rowOff>
    </xdr:from>
    <xdr:to>
      <xdr:col>68</xdr:col>
      <xdr:colOff>203200</xdr:colOff>
      <xdr:row>14</xdr:row>
      <xdr:rowOff>142621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167830</xdr:rowOff>
    </xdr:from>
    <xdr:to>
      <xdr:col>81</xdr:col>
      <xdr:colOff>95250</xdr:colOff>
      <xdr:row>14</xdr:row>
      <xdr:rowOff>97980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89107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1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xdr:rowOff>
    </xdr:from>
    <xdr:to>
      <xdr:col>77</xdr:col>
      <xdr:colOff>95250</xdr:colOff>
      <xdr:row>14</xdr:row>
      <xdr:rowOff>102002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112179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6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34586</xdr:rowOff>
    </xdr:from>
    <xdr:to>
      <xdr:col>73</xdr:col>
      <xdr:colOff>44450</xdr:colOff>
      <xdr:row>14</xdr:row>
      <xdr:rowOff>136186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120963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5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52684</xdr:rowOff>
    </xdr:from>
    <xdr:to>
      <xdr:col>68</xdr:col>
      <xdr:colOff>203200</xdr:colOff>
      <xdr:row>14</xdr:row>
      <xdr:rowOff>154284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139061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53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53890</xdr:rowOff>
    </xdr:from>
    <xdr:to>
      <xdr:col>64</xdr:col>
      <xdr:colOff>152400</xdr:colOff>
      <xdr:row>14</xdr:row>
      <xdr:rowOff>155490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140267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54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市の総合計画に基づく職員の削減等により、人件費は減少傾向にあったが、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年度は会計年度任用職員の制度移行により、賃金等で物件費に計上していたものが人件費となったため、比率は上昇した。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年度以降も市の総合計画に沿った職員数の適正化や個別計画である行財政改革プラン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による職員の働き方改革を推進し、時間外勤務手当等の人件費の削減に努める。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年度は会計年度任用職員の制度移行によりそれまで賃金等、物件費として計上されていたものが人件費として計上されたため、比率が大幅に下がり、前年度対比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全国平均は下回っているものの、県・類似団体平均は上回っており、物件費の縮減については、引き続き大きな課題となっているため、事務事業の見直しを行い、さらなる経常経費の削減に努めていく。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88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158750</xdr:rowOff>
    </xdr:from>
    <xdr:to>
      <xdr:col>78</xdr:col>
      <xdr:colOff>69850</xdr:colOff>
      <xdr:row>20</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16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152400</xdr:rowOff>
    </xdr:from>
    <xdr:to>
      <xdr:col>73</xdr:col>
      <xdr:colOff>180975</xdr:colOff>
      <xdr:row>20</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8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152400</xdr:rowOff>
    </xdr:from>
    <xdr:to>
      <xdr:col>69</xdr:col>
      <xdr:colOff>92075</xdr:colOff>
      <xdr:row>21</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8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107950</xdr:rowOff>
    </xdr:from>
    <xdr:to>
      <xdr:col>78</xdr:col>
      <xdr:colOff>120650</xdr:colOff>
      <xdr:row>20</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101600</xdr:rowOff>
    </xdr:from>
    <xdr:to>
      <xdr:col>74</xdr:col>
      <xdr:colOff>31750</xdr:colOff>
      <xdr:row>21</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127000</xdr:rowOff>
    </xdr:from>
    <xdr:to>
      <xdr:col>65</xdr:col>
      <xdr:colOff>53975</xdr:colOff>
      <xdr:row>21</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児童扶養手当や保育所に係る経費等の減により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全国平均は下回っているものの、県・類似団体平均では上回っている。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支援費サービス事業などの障害福祉費や保育所の運営などの児童福祉費が増加見込みであり、今後、扶助費の比率は上昇していく見込みである。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59</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044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その他については、施設の老朽化に伴う維持補修費の増や高齢化に伴う介護保険特別会計などへの繰出金が増があるが、前年度比では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今後、介護保険特別会計への繰出金が増加傾向にあるため、保険料の適正化等を図り、普通会計の負担を減らしていくよう努める。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補助費等については下水道事業への補助の減や充当財源の増などにより前年度比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　経常経費としては今後は横ばいで推移していくと考えられるが、各種団体への負担金などさらなる見直しを図っていく。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220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公債費は大型事業を実施した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年度に借り入れを行った市債の据置期間が終了し、本格的な元金償還が始まったことから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年度から大幅に増加している。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今のところは全国・県・類似団地を下回っており、他団体と比べると良い比率であるが、今後上昇が見込まれるため引き続き健全財政を堅持していく必要がある。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92710</xdr:rowOff>
    </xdr:from>
    <xdr:to>
      <xdr:col>24</xdr:col>
      <xdr:colOff>25400</xdr:colOff>
      <xdr:row>74</xdr:row>
      <xdr:rowOff>106045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800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93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33037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9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109855</xdr:rowOff>
    </xdr:from>
    <xdr:to>
      <xdr:col>15</xdr:col>
      <xdr:colOff>98425</xdr:colOff>
      <xdr:row>74</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797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86995</xdr:rowOff>
    </xdr:from>
    <xdr:to>
      <xdr:col>11</xdr:col>
      <xdr:colOff>9525</xdr:colOff>
      <xdr:row>74</xdr:row>
      <xdr:rowOff>109855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774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41910</xdr:rowOff>
    </xdr:from>
    <xdr:to>
      <xdr:col>24</xdr:col>
      <xdr:colOff>76200</xdr:colOff>
      <xdr:row>74</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121937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55245</xdr:rowOff>
    </xdr:from>
    <xdr:to>
      <xdr:col>20</xdr:col>
      <xdr:colOff>38100</xdr:colOff>
      <xdr:row>74</xdr:row>
      <xdr:rowOff>156845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167022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59055</xdr:rowOff>
    </xdr:from>
    <xdr:to>
      <xdr:col>11</xdr:col>
      <xdr:colOff>60325</xdr:colOff>
      <xdr:row>74</xdr:row>
      <xdr:rowOff>160655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170832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36195</xdr:rowOff>
    </xdr:from>
    <xdr:to>
      <xdr:col>6</xdr:col>
      <xdr:colOff>171450</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公債費ではすべて平均を下回っているが、公債費以外については、県・類似団体平均を上回っており、数値については前年度から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％減となったものの、高い状態が続いている。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今後も引き続き事務事業の見直し等、経常経費の削減に取り組んでいく。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172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109071</xdr:rowOff>
    </xdr:from>
    <xdr:to>
      <xdr:col>29</xdr:col>
      <xdr:colOff>127000</xdr:colOff>
      <xdr:row>19</xdr:row>
      <xdr:rowOff>9565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2796"/>
          <a:ext cx="647700" cy="7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9565</xdr:rowOff>
    </xdr:from>
    <xdr:to>
      <xdr:col>26</xdr:col>
      <xdr:colOff>50800</xdr:colOff>
      <xdr:row>19</xdr:row>
      <xdr:rowOff>30781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4740"/>
          <a:ext cx="698500" cy="2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30781</xdr:rowOff>
    </xdr:from>
    <xdr:to>
      <xdr:col>22</xdr:col>
      <xdr:colOff>114300</xdr:colOff>
      <xdr:row>19</xdr:row>
      <xdr:rowOff>40023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5956"/>
          <a:ext cx="698500" cy="9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34406</xdr:rowOff>
    </xdr:from>
    <xdr:to>
      <xdr:col>18</xdr:col>
      <xdr:colOff>177800</xdr:colOff>
      <xdr:row>19</xdr:row>
      <xdr:rowOff>40023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9581"/>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58271</xdr:rowOff>
    </xdr:from>
    <xdr:to>
      <xdr:col>29</xdr:col>
      <xdr:colOff>177800</xdr:colOff>
      <xdr:row>18</xdr:row>
      <xdr:rowOff>159871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30348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130215</xdr:rowOff>
    </xdr:from>
    <xdr:to>
      <xdr:col>26</xdr:col>
      <xdr:colOff>101600</xdr:colOff>
      <xdr:row>19</xdr:row>
      <xdr:rowOff>60365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70542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3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151431</xdr:rowOff>
    </xdr:from>
    <xdr:to>
      <xdr:col>22</xdr:col>
      <xdr:colOff>165100</xdr:colOff>
      <xdr:row>19</xdr:row>
      <xdr:rowOff>81581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160673</xdr:rowOff>
    </xdr:from>
    <xdr:to>
      <xdr:col>19</xdr:col>
      <xdr:colOff>38100</xdr:colOff>
      <xdr:row>19</xdr:row>
      <xdr:rowOff>90823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101000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6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155056</xdr:rowOff>
    </xdr:from>
    <xdr:to>
      <xdr:col>15</xdr:col>
      <xdr:colOff>101600</xdr:colOff>
      <xdr:row>19</xdr:row>
      <xdr:rowOff>85206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95383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15451</xdr:rowOff>
    </xdr:from>
    <xdr:to>
      <xdr:col>29</xdr:col>
      <xdr:colOff>127000</xdr:colOff>
      <xdr:row>38</xdr:row>
      <xdr:rowOff>18838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3051"/>
          <a:ext cx="647700" cy="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15081</xdr:rowOff>
    </xdr:from>
    <xdr:to>
      <xdr:col>26</xdr:col>
      <xdr:colOff>50800</xdr:colOff>
      <xdr:row>38</xdr:row>
      <xdr:rowOff>15451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2681"/>
          <a:ext cx="698500" cy="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57014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52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15081</xdr:rowOff>
    </xdr:from>
    <xdr:to>
      <xdr:col>22</xdr:col>
      <xdr:colOff>114300</xdr:colOff>
      <xdr:row>38</xdr:row>
      <xdr:rowOff>19996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2681"/>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58812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19996</xdr:rowOff>
    </xdr:from>
    <xdr:to>
      <xdr:col>18</xdr:col>
      <xdr:colOff>177800</xdr:colOff>
      <xdr:row>38</xdr:row>
      <xdr:rowOff>27746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87596"/>
          <a:ext cx="698500" cy="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80211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79514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310938</xdr:rowOff>
    </xdr:from>
    <xdr:to>
      <xdr:col>29</xdr:col>
      <xdr:colOff>177800</xdr:colOff>
      <xdr:row>38</xdr:row>
      <xdr:rowOff>69638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283015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307551</xdr:rowOff>
    </xdr:from>
    <xdr:to>
      <xdr:col>26</xdr:col>
      <xdr:colOff>101600</xdr:colOff>
      <xdr:row>38</xdr:row>
      <xdr:rowOff>66251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76428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0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307181</xdr:rowOff>
    </xdr:from>
    <xdr:to>
      <xdr:col>22</xdr:col>
      <xdr:colOff>165100</xdr:colOff>
      <xdr:row>38</xdr:row>
      <xdr:rowOff>65881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76058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0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312096</xdr:rowOff>
    </xdr:from>
    <xdr:to>
      <xdr:col>19</xdr:col>
      <xdr:colOff>38100</xdr:colOff>
      <xdr:row>38</xdr:row>
      <xdr:rowOff>70796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55573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319846</xdr:rowOff>
    </xdr:from>
    <xdr:to>
      <xdr:col>15</xdr:col>
      <xdr:colOff>101600</xdr:colOff>
      <xdr:row>38</xdr:row>
      <xdr:rowOff>78546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63323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164933</xdr:rowOff>
    </xdr:from>
    <xdr:to>
      <xdr:col>24</xdr:col>
      <xdr:colOff>63500</xdr:colOff>
      <xdr:row>37</xdr:row>
      <xdr:rowOff>10683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5683"/>
          <a:ext cx="838200" cy="18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154603</xdr:rowOff>
    </xdr:from>
    <xdr:to>
      <xdr:col>19</xdr:col>
      <xdr:colOff>177800</xdr:colOff>
      <xdr:row>37</xdr:row>
      <xdr:rowOff>10683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26803"/>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39746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154603</xdr:rowOff>
    </xdr:from>
    <xdr:to>
      <xdr:col>15</xdr:col>
      <xdr:colOff>50800</xdr:colOff>
      <xdr:row>36</xdr:row>
      <xdr:rowOff>164857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6803"/>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42631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164857</xdr:rowOff>
    </xdr:from>
    <xdr:to>
      <xdr:col>10</xdr:col>
      <xdr:colOff>114300</xdr:colOff>
      <xdr:row>37</xdr:row>
      <xdr:rowOff>6568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7057"/>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42892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47192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4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114133</xdr:rowOff>
    </xdr:from>
    <xdr:to>
      <xdr:col>24</xdr:col>
      <xdr:colOff>114300</xdr:colOff>
      <xdr:row>36</xdr:row>
      <xdr:rowOff>44283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92560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131333</xdr:rowOff>
    </xdr:from>
    <xdr:to>
      <xdr:col>20</xdr:col>
      <xdr:colOff>38100</xdr:colOff>
      <xdr:row>37</xdr:row>
      <xdr:rowOff>61483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52610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103803</xdr:rowOff>
    </xdr:from>
    <xdr:to>
      <xdr:col>15</xdr:col>
      <xdr:colOff>101600</xdr:colOff>
      <xdr:row>37</xdr:row>
      <xdr:rowOff>33953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25080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114057</xdr:rowOff>
    </xdr:from>
    <xdr:to>
      <xdr:col>10</xdr:col>
      <xdr:colOff>165100</xdr:colOff>
      <xdr:row>37</xdr:row>
      <xdr:rowOff>44207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35334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127218</xdr:rowOff>
    </xdr:from>
    <xdr:to>
      <xdr:col>6</xdr:col>
      <xdr:colOff>38100</xdr:colOff>
      <xdr:row>37</xdr:row>
      <xdr:rowOff>57368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48495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14231</xdr:rowOff>
    </xdr:from>
    <xdr:to>
      <xdr:col>24</xdr:col>
      <xdr:colOff>63500</xdr:colOff>
      <xdr:row>58</xdr:row>
      <xdr:rowOff>32575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58331"/>
          <a:ext cx="8382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14231</xdr:rowOff>
    </xdr:from>
    <xdr:to>
      <xdr:col>19</xdr:col>
      <xdr:colOff>177800</xdr:colOff>
      <xdr:row>58</xdr:row>
      <xdr:rowOff>53296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58331"/>
          <a:ext cx="889000" cy="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88522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53296</xdr:rowOff>
    </xdr:from>
    <xdr:to>
      <xdr:col>15</xdr:col>
      <xdr:colOff>50800</xdr:colOff>
      <xdr:row>58</xdr:row>
      <xdr:rowOff>56993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7396"/>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103403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52685</xdr:rowOff>
    </xdr:from>
    <xdr:to>
      <xdr:col>10</xdr:col>
      <xdr:colOff>114300</xdr:colOff>
      <xdr:row>58</xdr:row>
      <xdr:rowOff>56993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96785"/>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108501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114546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153225</xdr:rowOff>
    </xdr:from>
    <xdr:to>
      <xdr:col>24</xdr:col>
      <xdr:colOff>114300</xdr:colOff>
      <xdr:row>58</xdr:row>
      <xdr:rowOff>83375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134881</xdr:rowOff>
    </xdr:from>
    <xdr:to>
      <xdr:col>20</xdr:col>
      <xdr:colOff>38100</xdr:colOff>
      <xdr:row>58</xdr:row>
      <xdr:rowOff>65031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81558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2496</xdr:rowOff>
    </xdr:from>
    <xdr:to>
      <xdr:col>15</xdr:col>
      <xdr:colOff>101600</xdr:colOff>
      <xdr:row>58</xdr:row>
      <xdr:rowOff>104096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120623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6193</xdr:rowOff>
    </xdr:from>
    <xdr:to>
      <xdr:col>10</xdr:col>
      <xdr:colOff>165100</xdr:colOff>
      <xdr:row>58</xdr:row>
      <xdr:rowOff>107793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124320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1885</xdr:rowOff>
    </xdr:from>
    <xdr:to>
      <xdr:col>6</xdr:col>
      <xdr:colOff>38100</xdr:colOff>
      <xdr:row>58</xdr:row>
      <xdr:rowOff>103485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120012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122898</xdr:rowOff>
    </xdr:from>
    <xdr:to>
      <xdr:col>24</xdr:col>
      <xdr:colOff>63500</xdr:colOff>
      <xdr:row>78</xdr:row>
      <xdr:rowOff>153493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95998"/>
          <a:ext cx="8382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126727</xdr:rowOff>
    </xdr:from>
    <xdr:to>
      <xdr:col>19</xdr:col>
      <xdr:colOff>177800</xdr:colOff>
      <xdr:row>78</xdr:row>
      <xdr:rowOff>153493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9827"/>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168851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120441</xdr:rowOff>
    </xdr:from>
    <xdr:to>
      <xdr:col>15</xdr:col>
      <xdr:colOff>50800</xdr:colOff>
      <xdr:row>78</xdr:row>
      <xdr:rowOff>126727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9354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76149</xdr:rowOff>
    </xdr:from>
    <xdr:to>
      <xdr:col>10</xdr:col>
      <xdr:colOff>114300</xdr:colOff>
      <xdr:row>78</xdr:row>
      <xdr:rowOff>120441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49249"/>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130788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129678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5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72098</xdr:rowOff>
    </xdr:from>
    <xdr:to>
      <xdr:col>24</xdr:col>
      <xdr:colOff>114300</xdr:colOff>
      <xdr:row>79</xdr:row>
      <xdr:rowOff>2248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158475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102693</xdr:rowOff>
    </xdr:from>
    <xdr:to>
      <xdr:col>20</xdr:col>
      <xdr:colOff>38100</xdr:colOff>
      <xdr:row>79</xdr:row>
      <xdr:rowOff>32843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23970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75927</xdr:rowOff>
    </xdr:from>
    <xdr:to>
      <xdr:col>15</xdr:col>
      <xdr:colOff>101600</xdr:colOff>
      <xdr:row>79</xdr:row>
      <xdr:rowOff>6077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168654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69641</xdr:rowOff>
    </xdr:from>
    <xdr:to>
      <xdr:col>10</xdr:col>
      <xdr:colOff>165100</xdr:colOff>
      <xdr:row>78</xdr:row>
      <xdr:rowOff>171241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162368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3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25349</xdr:rowOff>
    </xdr:from>
    <xdr:to>
      <xdr:col>6</xdr:col>
      <xdr:colOff>38100</xdr:colOff>
      <xdr:row>78</xdr:row>
      <xdr:rowOff>126949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143476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1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37236</xdr:rowOff>
    </xdr:from>
    <xdr:to>
      <xdr:col>24</xdr:col>
      <xdr:colOff>63500</xdr:colOff>
      <xdr:row>98</xdr:row>
      <xdr:rowOff>37427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83933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37236</xdr:rowOff>
    </xdr:from>
    <xdr:to>
      <xdr:col>19</xdr:col>
      <xdr:colOff>177800</xdr:colOff>
      <xdr:row>98</xdr:row>
      <xdr:rowOff>68821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39336"/>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38875</xdr:rowOff>
    </xdr:from>
    <xdr:to>
      <xdr:col>15</xdr:col>
      <xdr:colOff>50800</xdr:colOff>
      <xdr:row>98</xdr:row>
      <xdr:rowOff>68821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40975"/>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38875</xdr:rowOff>
    </xdr:from>
    <xdr:to>
      <xdr:col>10</xdr:col>
      <xdr:colOff>114300</xdr:colOff>
      <xdr:row>98</xdr:row>
      <xdr:rowOff>42545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40975"/>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158077</xdr:rowOff>
    </xdr:from>
    <xdr:to>
      <xdr:col>24</xdr:col>
      <xdr:colOff>114300</xdr:colOff>
      <xdr:row>98</xdr:row>
      <xdr:rowOff>88227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136504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157886</xdr:rowOff>
    </xdr:from>
    <xdr:to>
      <xdr:col>20</xdr:col>
      <xdr:colOff>38100</xdr:colOff>
      <xdr:row>98</xdr:row>
      <xdr:rowOff>88036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79163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8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18021</xdr:rowOff>
    </xdr:from>
    <xdr:to>
      <xdr:col>15</xdr:col>
      <xdr:colOff>101600</xdr:colOff>
      <xdr:row>98</xdr:row>
      <xdr:rowOff>119621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110748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159525</xdr:rowOff>
    </xdr:from>
    <xdr:to>
      <xdr:col>10</xdr:col>
      <xdr:colOff>165100</xdr:colOff>
      <xdr:row>98</xdr:row>
      <xdr:rowOff>89675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80802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163195</xdr:rowOff>
    </xdr:from>
    <xdr:to>
      <xdr:col>6</xdr:col>
      <xdr:colOff>38100</xdr:colOff>
      <xdr:row>98</xdr:row>
      <xdr:rowOff>93345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84472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58958</xdr:rowOff>
    </xdr:from>
    <xdr:to>
      <xdr:col>55</xdr:col>
      <xdr:colOff>0</xdr:colOff>
      <xdr:row>38</xdr:row>
      <xdr:rowOff>82641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1158"/>
          <a:ext cx="838200" cy="36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82641</xdr:rowOff>
    </xdr:from>
    <xdr:to>
      <xdr:col>50</xdr:col>
      <xdr:colOff>114300</xdr:colOff>
      <xdr:row>38</xdr:row>
      <xdr:rowOff>110834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97741"/>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110834</xdr:rowOff>
    </xdr:from>
    <xdr:to>
      <xdr:col>45</xdr:col>
      <xdr:colOff>177800</xdr:colOff>
      <xdr:row>38</xdr:row>
      <xdr:rowOff>116056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25934"/>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116056</xdr:rowOff>
    </xdr:from>
    <xdr:to>
      <xdr:col>41</xdr:col>
      <xdr:colOff>50800</xdr:colOff>
      <xdr:row>38</xdr:row>
      <xdr:rowOff>129494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1156"/>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3198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4631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xdr:rowOff>
    </xdr:from>
    <xdr:to>
      <xdr:col>55</xdr:col>
      <xdr:colOff>50800</xdr:colOff>
      <xdr:row>36</xdr:row>
      <xdr:rowOff>109758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158035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5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31841</xdr:rowOff>
    </xdr:from>
    <xdr:to>
      <xdr:col>50</xdr:col>
      <xdr:colOff>165100</xdr:colOff>
      <xdr:row>38</xdr:row>
      <xdr:rowOff>133441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149968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60034</xdr:rowOff>
    </xdr:from>
    <xdr:to>
      <xdr:col>46</xdr:col>
      <xdr:colOff>38100</xdr:colOff>
      <xdr:row>38</xdr:row>
      <xdr:rowOff>161634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152761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65256</xdr:rowOff>
    </xdr:from>
    <xdr:to>
      <xdr:col>41</xdr:col>
      <xdr:colOff>101600</xdr:colOff>
      <xdr:row>38</xdr:row>
      <xdr:rowOff>166856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157983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78694</xdr:rowOff>
    </xdr:from>
    <xdr:to>
      <xdr:col>36</xdr:col>
      <xdr:colOff>165100</xdr:colOff>
      <xdr:row>39</xdr:row>
      <xdr:rowOff>8844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171421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136930</xdr:rowOff>
    </xdr:from>
    <xdr:to>
      <xdr:col>55</xdr:col>
      <xdr:colOff>0</xdr:colOff>
      <xdr:row>57</xdr:row>
      <xdr:rowOff>75733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66680"/>
          <a:ext cx="838200" cy="28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75733</xdr:rowOff>
    </xdr:from>
    <xdr:to>
      <xdr:col>50</xdr:col>
      <xdr:colOff>114300</xdr:colOff>
      <xdr:row>57</xdr:row>
      <xdr:rowOff>150353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48383"/>
          <a:ext cx="889000" cy="7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99841</xdr:rowOff>
    </xdr:from>
    <xdr:to>
      <xdr:col>45</xdr:col>
      <xdr:colOff>177800</xdr:colOff>
      <xdr:row>57</xdr:row>
      <xdr:rowOff>150353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72491"/>
          <a:ext cx="889000" cy="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85134</xdr:rowOff>
    </xdr:from>
    <xdr:to>
      <xdr:col>41</xdr:col>
      <xdr:colOff>50800</xdr:colOff>
      <xdr:row>57</xdr:row>
      <xdr:rowOff>99841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57784"/>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86130</xdr:rowOff>
    </xdr:from>
    <xdr:to>
      <xdr:col>55</xdr:col>
      <xdr:colOff>50800</xdr:colOff>
      <xdr:row>56</xdr:row>
      <xdr:rowOff>16280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109007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6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24933</xdr:rowOff>
    </xdr:from>
    <xdr:to>
      <xdr:col>50</xdr:col>
      <xdr:colOff>165100</xdr:colOff>
      <xdr:row>57</xdr:row>
      <xdr:rowOff>126533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117660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99553</xdr:rowOff>
    </xdr:from>
    <xdr:to>
      <xdr:col>46</xdr:col>
      <xdr:colOff>38100</xdr:colOff>
      <xdr:row>58</xdr:row>
      <xdr:rowOff>29703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20830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49041</xdr:rowOff>
    </xdr:from>
    <xdr:to>
      <xdr:col>41</xdr:col>
      <xdr:colOff>101600</xdr:colOff>
      <xdr:row>57</xdr:row>
      <xdr:rowOff>150641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141768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34334</xdr:rowOff>
    </xdr:from>
    <xdr:to>
      <xdr:col>36</xdr:col>
      <xdr:colOff>165100</xdr:colOff>
      <xdr:row>57</xdr:row>
      <xdr:rowOff>135934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127061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150353</xdr:rowOff>
    </xdr:from>
    <xdr:to>
      <xdr:col>55</xdr:col>
      <xdr:colOff>0</xdr:colOff>
      <xdr:row>77</xdr:row>
      <xdr:rowOff>145644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837653"/>
          <a:ext cx="838200" cy="50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145644</xdr:rowOff>
    </xdr:from>
    <xdr:to>
      <xdr:col>50</xdr:col>
      <xdr:colOff>114300</xdr:colOff>
      <xdr:row>78</xdr:row>
      <xdr:rowOff>91539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7294"/>
          <a:ext cx="889000" cy="1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91539</xdr:rowOff>
    </xdr:from>
    <xdr:to>
      <xdr:col>45</xdr:col>
      <xdr:colOff>177800</xdr:colOff>
      <xdr:row>78</xdr:row>
      <xdr:rowOff>123991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64639"/>
          <a:ext cx="889000" cy="3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19511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101505</xdr:rowOff>
    </xdr:from>
    <xdr:to>
      <xdr:col>41</xdr:col>
      <xdr:colOff>50800</xdr:colOff>
      <xdr:row>78</xdr:row>
      <xdr:rowOff>123991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74605"/>
          <a:ext cx="889000" cy="2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42910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99553</xdr:rowOff>
    </xdr:from>
    <xdr:to>
      <xdr:col>55</xdr:col>
      <xdr:colOff>50800</xdr:colOff>
      <xdr:row>75</xdr:row>
      <xdr:rowOff>29703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7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122430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94844</xdr:rowOff>
    </xdr:from>
    <xdr:to>
      <xdr:col>50</xdr:col>
      <xdr:colOff>165100</xdr:colOff>
      <xdr:row>78</xdr:row>
      <xdr:rowOff>24994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41521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40739</xdr:rowOff>
    </xdr:from>
    <xdr:to>
      <xdr:col>46</xdr:col>
      <xdr:colOff>38100</xdr:colOff>
      <xdr:row>78</xdr:row>
      <xdr:rowOff>142339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133466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73191</xdr:rowOff>
    </xdr:from>
    <xdr:to>
      <xdr:col>41</xdr:col>
      <xdr:colOff>101600</xdr:colOff>
      <xdr:row>79</xdr:row>
      <xdr:rowOff>3341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165918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50705</xdr:rowOff>
    </xdr:from>
    <xdr:to>
      <xdr:col>36</xdr:col>
      <xdr:colOff>165100</xdr:colOff>
      <xdr:row>78</xdr:row>
      <xdr:rowOff>152305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143432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111691</xdr:rowOff>
    </xdr:from>
    <xdr:to>
      <xdr:col>55</xdr:col>
      <xdr:colOff>0</xdr:colOff>
      <xdr:row>97</xdr:row>
      <xdr:rowOff>142780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42341"/>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142780</xdr:rowOff>
    </xdr:from>
    <xdr:to>
      <xdr:col>50</xdr:col>
      <xdr:colOff>114300</xdr:colOff>
      <xdr:row>98</xdr:row>
      <xdr:rowOff>15168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73430"/>
          <a:ext cx="8890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70945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77837</xdr:rowOff>
    </xdr:from>
    <xdr:to>
      <xdr:col>45</xdr:col>
      <xdr:colOff>177800</xdr:colOff>
      <xdr:row>98</xdr:row>
      <xdr:rowOff>15168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08487"/>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108033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77837</xdr:rowOff>
    </xdr:from>
    <xdr:to>
      <xdr:col>41</xdr:col>
      <xdr:colOff>50800</xdr:colOff>
      <xdr:row>97</xdr:row>
      <xdr:rowOff>103026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08487"/>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85389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129706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60891</xdr:rowOff>
    </xdr:from>
    <xdr:to>
      <xdr:col>55</xdr:col>
      <xdr:colOff>50800</xdr:colOff>
      <xdr:row>97</xdr:row>
      <xdr:rowOff>162491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39318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6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91980</xdr:rowOff>
    </xdr:from>
    <xdr:to>
      <xdr:col>50</xdr:col>
      <xdr:colOff>165100</xdr:colOff>
      <xdr:row>98</xdr:row>
      <xdr:rowOff>22130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135818</xdr:rowOff>
    </xdr:from>
    <xdr:to>
      <xdr:col>46</xdr:col>
      <xdr:colOff>38100</xdr:colOff>
      <xdr:row>98</xdr:row>
      <xdr:rowOff>65968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57095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27037</xdr:rowOff>
    </xdr:from>
    <xdr:to>
      <xdr:col>41</xdr:col>
      <xdr:colOff>101600</xdr:colOff>
      <xdr:row>97</xdr:row>
      <xdr:rowOff>128637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119764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52226</xdr:rowOff>
    </xdr:from>
    <xdr:to>
      <xdr:col>36</xdr:col>
      <xdr:colOff>165100</xdr:colOff>
      <xdr:row>97</xdr:row>
      <xdr:rowOff>153826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92227</xdr:rowOff>
    </xdr:from>
    <xdr:to>
      <xdr:col>85</xdr:col>
      <xdr:colOff>127000</xdr:colOff>
      <xdr:row>38</xdr:row>
      <xdr:rowOff>76924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435877"/>
          <a:ext cx="838200" cy="1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76924</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92024"/>
          <a:ext cx="889000" cy="1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39954</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6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39954</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6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41427</xdr:rowOff>
    </xdr:from>
    <xdr:to>
      <xdr:col>85</xdr:col>
      <xdr:colOff>177800</xdr:colOff>
      <xdr:row>37</xdr:row>
      <xdr:rowOff>143027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64304</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2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26124</xdr:rowOff>
    </xdr:from>
    <xdr:to>
      <xdr:col>81</xdr:col>
      <xdr:colOff>101600</xdr:colOff>
      <xdr:row>38</xdr:row>
      <xdr:rowOff>127724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144251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1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160604</xdr:rowOff>
    </xdr:from>
    <xdr:to>
      <xdr:col>72</xdr:col>
      <xdr:colOff>38100</xdr:colOff>
      <xdr:row>39</xdr:row>
      <xdr:rowOff>90754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81881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148602</xdr:rowOff>
    </xdr:from>
    <xdr:to>
      <xdr:col>85</xdr:col>
      <xdr:colOff>127000</xdr:colOff>
      <xdr:row>78</xdr:row>
      <xdr:rowOff>149245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521702"/>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143182</xdr:rowOff>
    </xdr:from>
    <xdr:to>
      <xdr:col>81</xdr:col>
      <xdr:colOff>50800</xdr:colOff>
      <xdr:row>78</xdr:row>
      <xdr:rowOff>148602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516282"/>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143182</xdr:rowOff>
    </xdr:from>
    <xdr:to>
      <xdr:col>76</xdr:col>
      <xdr:colOff>114300</xdr:colOff>
      <xdr:row>78</xdr:row>
      <xdr:rowOff>148586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51628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148586</xdr:rowOff>
    </xdr:from>
    <xdr:to>
      <xdr:col>71</xdr:col>
      <xdr:colOff>177800</xdr:colOff>
      <xdr:row>78</xdr:row>
      <xdr:rowOff>157834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521686"/>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157388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156765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98445</xdr:rowOff>
    </xdr:from>
    <xdr:to>
      <xdr:col>85</xdr:col>
      <xdr:colOff>177800</xdr:colOff>
      <xdr:row>79</xdr:row>
      <xdr:rowOff>28595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13372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97802</xdr:rowOff>
    </xdr:from>
    <xdr:to>
      <xdr:col>81</xdr:col>
      <xdr:colOff>101600</xdr:colOff>
      <xdr:row>79</xdr:row>
      <xdr:rowOff>27952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4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19079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92382</xdr:rowOff>
    </xdr:from>
    <xdr:to>
      <xdr:col>76</xdr:col>
      <xdr:colOff>165100</xdr:colOff>
      <xdr:row>79</xdr:row>
      <xdr:rowOff>22532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13659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55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97786</xdr:rowOff>
    </xdr:from>
    <xdr:to>
      <xdr:col>72</xdr:col>
      <xdr:colOff>38100</xdr:colOff>
      <xdr:row>79</xdr:row>
      <xdr:rowOff>27936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4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19063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107034</xdr:rowOff>
    </xdr:from>
    <xdr:to>
      <xdr:col>67</xdr:col>
      <xdr:colOff>101600</xdr:colOff>
      <xdr:row>79</xdr:row>
      <xdr:rowOff>37184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4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28311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5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25633</xdr:rowOff>
    </xdr:from>
    <xdr:to>
      <xdr:col>85</xdr:col>
      <xdr:colOff>127000</xdr:colOff>
      <xdr:row>98</xdr:row>
      <xdr:rowOff>89920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27733"/>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25633</xdr:rowOff>
    </xdr:from>
    <xdr:to>
      <xdr:col>81</xdr:col>
      <xdr:colOff>50800</xdr:colOff>
      <xdr:row>98</xdr:row>
      <xdr:rowOff>89833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27733"/>
          <a:ext cx="889000" cy="6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148390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89833</xdr:rowOff>
    </xdr:from>
    <xdr:to>
      <xdr:col>76</xdr:col>
      <xdr:colOff>114300</xdr:colOff>
      <xdr:row>98</xdr:row>
      <xdr:rowOff>126572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1933"/>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147660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116870</xdr:rowOff>
    </xdr:from>
    <xdr:to>
      <xdr:col>71</xdr:col>
      <xdr:colOff>177800</xdr:colOff>
      <xdr:row>98</xdr:row>
      <xdr:rowOff>126572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18970"/>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39120</xdr:rowOff>
    </xdr:from>
    <xdr:to>
      <xdr:col>85</xdr:col>
      <xdr:colOff>177800</xdr:colOff>
      <xdr:row>98</xdr:row>
      <xdr:rowOff>140720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146283</xdr:rowOff>
    </xdr:from>
    <xdr:to>
      <xdr:col>81</xdr:col>
      <xdr:colOff>101600</xdr:colOff>
      <xdr:row>98</xdr:row>
      <xdr:rowOff>76433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92960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5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39033</xdr:rowOff>
    </xdr:from>
    <xdr:to>
      <xdr:col>76</xdr:col>
      <xdr:colOff>165100</xdr:colOff>
      <xdr:row>98</xdr:row>
      <xdr:rowOff>140633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157160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1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75772</xdr:rowOff>
    </xdr:from>
    <xdr:to>
      <xdr:col>72</xdr:col>
      <xdr:colOff>38100</xdr:colOff>
      <xdr:row>99</xdr:row>
      <xdr:rowOff>5922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168499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7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66070</xdr:rowOff>
    </xdr:from>
    <xdr:to>
      <xdr:col>67</xdr:col>
      <xdr:colOff>101600</xdr:colOff>
      <xdr:row>98</xdr:row>
      <xdr:rowOff>167670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158797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115651</xdr:rowOff>
    </xdr:from>
    <xdr:to>
      <xdr:col>116</xdr:col>
      <xdr:colOff>63500</xdr:colOff>
      <xdr:row>38</xdr:row>
      <xdr:rowOff>122601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30751"/>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112816</xdr:rowOff>
    </xdr:from>
    <xdr:to>
      <xdr:col>111</xdr:col>
      <xdr:colOff>177800</xdr:colOff>
      <xdr:row>38</xdr:row>
      <xdr:rowOff>115651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2791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107330</xdr:rowOff>
    </xdr:from>
    <xdr:to>
      <xdr:col>107</xdr:col>
      <xdr:colOff>50800</xdr:colOff>
      <xdr:row>38</xdr:row>
      <xdr:rowOff>112816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2243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107330</xdr:rowOff>
    </xdr:from>
    <xdr:to>
      <xdr:col>102</xdr:col>
      <xdr:colOff>114300</xdr:colOff>
      <xdr:row>38</xdr:row>
      <xdr:rowOff>107650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2243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71801</xdr:rowOff>
    </xdr:from>
    <xdr:to>
      <xdr:col>116</xdr:col>
      <xdr:colOff>114300</xdr:colOff>
      <xdr:row>39</xdr:row>
      <xdr:rowOff>1951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158178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0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64851</xdr:rowOff>
    </xdr:from>
    <xdr:to>
      <xdr:col>112</xdr:col>
      <xdr:colOff>38100</xdr:colOff>
      <xdr:row>38</xdr:row>
      <xdr:rowOff>166451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157578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72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62016</xdr:rowOff>
    </xdr:from>
    <xdr:to>
      <xdr:col>107</xdr:col>
      <xdr:colOff>101600</xdr:colOff>
      <xdr:row>38</xdr:row>
      <xdr:rowOff>163616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154743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69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56530</xdr:rowOff>
    </xdr:from>
    <xdr:to>
      <xdr:col>102</xdr:col>
      <xdr:colOff>165100</xdr:colOff>
      <xdr:row>38</xdr:row>
      <xdr:rowOff>158130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149257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64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56850</xdr:rowOff>
    </xdr:from>
    <xdr:to>
      <xdr:col>98</xdr:col>
      <xdr:colOff>38100</xdr:colOff>
      <xdr:row>38</xdr:row>
      <xdr:rowOff>158450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149577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6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75316</xdr:rowOff>
    </xdr:from>
    <xdr:to>
      <xdr:col>116</xdr:col>
      <xdr:colOff>63500</xdr:colOff>
      <xdr:row>57</xdr:row>
      <xdr:rowOff>78060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84796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78060</xdr:rowOff>
    </xdr:from>
    <xdr:to>
      <xdr:col>111</xdr:col>
      <xdr:colOff>177800</xdr:colOff>
      <xdr:row>57</xdr:row>
      <xdr:rowOff>79578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850710"/>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54019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78321</xdr:rowOff>
    </xdr:from>
    <xdr:to>
      <xdr:col>107</xdr:col>
      <xdr:colOff>50800</xdr:colOff>
      <xdr:row>57</xdr:row>
      <xdr:rowOff>79578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5097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78321</xdr:rowOff>
    </xdr:from>
    <xdr:to>
      <xdr:col>102</xdr:col>
      <xdr:colOff>114300</xdr:colOff>
      <xdr:row>57</xdr:row>
      <xdr:rowOff>83971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850971"/>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48435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43014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24516</xdr:rowOff>
    </xdr:from>
    <xdr:to>
      <xdr:col>116</xdr:col>
      <xdr:colOff>114300</xdr:colOff>
      <xdr:row>57</xdr:row>
      <xdr:rowOff>126116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7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47393</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27260</xdr:rowOff>
    </xdr:from>
    <xdr:to>
      <xdr:col>112</xdr:col>
      <xdr:colOff>38100</xdr:colOff>
      <xdr:row>57</xdr:row>
      <xdr:rowOff>128860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7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145387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95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28778</xdr:rowOff>
    </xdr:from>
    <xdr:to>
      <xdr:col>107</xdr:col>
      <xdr:colOff>101600</xdr:colOff>
      <xdr:row>57</xdr:row>
      <xdr:rowOff>130378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146905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57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27521</xdr:rowOff>
    </xdr:from>
    <xdr:to>
      <xdr:col>102</xdr:col>
      <xdr:colOff>165100</xdr:colOff>
      <xdr:row>57</xdr:row>
      <xdr:rowOff>129121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145648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95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33171</xdr:rowOff>
    </xdr:from>
    <xdr:to>
      <xdr:col>98</xdr:col>
      <xdr:colOff>38100</xdr:colOff>
      <xdr:row>57</xdr:row>
      <xdr:rowOff>134771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151298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9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109144</xdr:rowOff>
    </xdr:from>
    <xdr:to>
      <xdr:col>116</xdr:col>
      <xdr:colOff>63500</xdr:colOff>
      <xdr:row>77</xdr:row>
      <xdr:rowOff>122402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1079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122402</xdr:rowOff>
    </xdr:from>
    <xdr:to>
      <xdr:col>111</xdr:col>
      <xdr:colOff>177800</xdr:colOff>
      <xdr:row>77</xdr:row>
      <xdr:rowOff>145738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324052"/>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82059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6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112288</xdr:rowOff>
    </xdr:from>
    <xdr:to>
      <xdr:col>107</xdr:col>
      <xdr:colOff>50800</xdr:colOff>
      <xdr:row>77</xdr:row>
      <xdr:rowOff>145738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313938"/>
          <a:ext cx="889000" cy="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79659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112288</xdr:rowOff>
    </xdr:from>
    <xdr:to>
      <xdr:col>102</xdr:col>
      <xdr:colOff>114300</xdr:colOff>
      <xdr:row>77</xdr:row>
      <xdr:rowOff>120783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13938"/>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51846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41406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58344</xdr:rowOff>
    </xdr:from>
    <xdr:to>
      <xdr:col>116</xdr:col>
      <xdr:colOff>114300</xdr:colOff>
      <xdr:row>77</xdr:row>
      <xdr:rowOff>159944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36771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71602</xdr:rowOff>
    </xdr:from>
    <xdr:to>
      <xdr:col>112</xdr:col>
      <xdr:colOff>38100</xdr:colOff>
      <xdr:row>78</xdr:row>
      <xdr:rowOff>1752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164329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94938</xdr:rowOff>
    </xdr:from>
    <xdr:to>
      <xdr:col>107</xdr:col>
      <xdr:colOff>101600</xdr:colOff>
      <xdr:row>78</xdr:row>
      <xdr:rowOff>25088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16215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61488</xdr:rowOff>
    </xdr:from>
    <xdr:to>
      <xdr:col>102</xdr:col>
      <xdr:colOff>165100</xdr:colOff>
      <xdr:row>77</xdr:row>
      <xdr:rowOff>163088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154215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69983</xdr:rowOff>
    </xdr:from>
    <xdr:to>
      <xdr:col>98</xdr:col>
      <xdr:colOff>38100</xdr:colOff>
      <xdr:row>78</xdr:row>
      <xdr:rowOff>133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162710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と比較して人件費・補助費等・普通建設事業費・災害復旧事業費が大きく増加した。人件費は賃金等が会計年度任用職員の制度移行に伴い物件費から人件費に計上されたことなどから増加した。補助費等は特別定額給付金の給付費等により増加した。普通建設事業費については、学校給食センターの整備やインターチェンジ周辺開発に伴う新規路線の道路改良などにより大幅に増加し全国・類似団体平均を上回った。公債費については、全国・県・類似団体平均を大きく下回っているが、インターチェンジ周辺開発の推進や学校給食センターの建設、老朽化した公共施設の長寿命化などの大型事業に市債を活用していることから今後は上昇が見込まれている。また、他団体と比較して突出して一人当たりコストが多いのは貸付金である。これは市制度資金預託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億円であり、一般財源には影響を与えていない。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50,340
49,655
149.67
34,367,261
33,275,301
922,005
12,405,253
18,840,416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121984</xdr:rowOff>
    </xdr:from>
    <xdr:to>
      <xdr:col>24</xdr:col>
      <xdr:colOff>63500</xdr:colOff>
      <xdr:row>36</xdr:row>
      <xdr:rowOff>166560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4184"/>
          <a:ext cx="8382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121984</xdr:rowOff>
    </xdr:from>
    <xdr:to>
      <xdr:col>19</xdr:col>
      <xdr:colOff>177800</xdr:colOff>
      <xdr:row>36</xdr:row>
      <xdr:rowOff>122174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418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103315</xdr:rowOff>
    </xdr:from>
    <xdr:to>
      <xdr:col>15</xdr:col>
      <xdr:colOff>50800</xdr:colOff>
      <xdr:row>36</xdr:row>
      <xdr:rowOff>122174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551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103315</xdr:rowOff>
    </xdr:from>
    <xdr:to>
      <xdr:col>10</xdr:col>
      <xdr:colOff>114300</xdr:colOff>
      <xdr:row>36</xdr:row>
      <xdr:rowOff>135509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5515"/>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115760</xdr:rowOff>
    </xdr:from>
    <xdr:to>
      <xdr:col>24</xdr:col>
      <xdr:colOff>114300</xdr:colOff>
      <xdr:row>37</xdr:row>
      <xdr:rowOff>45910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71184</xdr:rowOff>
    </xdr:from>
    <xdr:to>
      <xdr:col>20</xdr:col>
      <xdr:colOff>38100</xdr:colOff>
      <xdr:row>37</xdr:row>
      <xdr:rowOff>1334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17861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71374</xdr:rowOff>
    </xdr:from>
    <xdr:to>
      <xdr:col>15</xdr:col>
      <xdr:colOff>101600</xdr:colOff>
      <xdr:row>37</xdr:row>
      <xdr:rowOff>1524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18051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52515</xdr:rowOff>
    </xdr:from>
    <xdr:to>
      <xdr:col>10</xdr:col>
      <xdr:colOff>165100</xdr:colOff>
      <xdr:row>36</xdr:row>
      <xdr:rowOff>154115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170642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84709</xdr:rowOff>
    </xdr:from>
    <xdr:to>
      <xdr:col>6</xdr:col>
      <xdr:colOff>38100</xdr:colOff>
      <xdr:row>37</xdr:row>
      <xdr:rowOff>14859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31386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149665</xdr:rowOff>
    </xdr:from>
    <xdr:to>
      <xdr:col>24</xdr:col>
      <xdr:colOff>63500</xdr:colOff>
      <xdr:row>58</xdr:row>
      <xdr:rowOff>112423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2315"/>
          <a:ext cx="838200" cy="1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112423</xdr:rowOff>
    </xdr:from>
    <xdr:to>
      <xdr:col>19</xdr:col>
      <xdr:colOff>177800</xdr:colOff>
      <xdr:row>59</xdr:row>
      <xdr:rowOff>4072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6523"/>
          <a:ext cx="889000" cy="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4072</xdr:rowOff>
    </xdr:from>
    <xdr:to>
      <xdr:col>15</xdr:col>
      <xdr:colOff>50800</xdr:colOff>
      <xdr:row>59</xdr:row>
      <xdr:rowOff>18808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9622"/>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18808</xdr:rowOff>
    </xdr:from>
    <xdr:to>
      <xdr:col>10</xdr:col>
      <xdr:colOff>114300</xdr:colOff>
      <xdr:row>59</xdr:row>
      <xdr:rowOff>21457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34358"/>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56004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98865</xdr:rowOff>
    </xdr:from>
    <xdr:to>
      <xdr:col>24</xdr:col>
      <xdr:colOff>114300</xdr:colOff>
      <xdr:row>58</xdr:row>
      <xdr:rowOff>29015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61623</xdr:rowOff>
    </xdr:from>
    <xdr:to>
      <xdr:col>20</xdr:col>
      <xdr:colOff>38100</xdr:colOff>
      <xdr:row>58</xdr:row>
      <xdr:rowOff>163223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124722</xdr:rowOff>
    </xdr:from>
    <xdr:to>
      <xdr:col>15</xdr:col>
      <xdr:colOff>101600</xdr:colOff>
      <xdr:row>59</xdr:row>
      <xdr:rowOff>54872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45999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139458</xdr:rowOff>
    </xdr:from>
    <xdr:to>
      <xdr:col>10</xdr:col>
      <xdr:colOff>165100</xdr:colOff>
      <xdr:row>59</xdr:row>
      <xdr:rowOff>69608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60735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142107</xdr:rowOff>
    </xdr:from>
    <xdr:to>
      <xdr:col>6</xdr:col>
      <xdr:colOff>38100</xdr:colOff>
      <xdr:row>59</xdr:row>
      <xdr:rowOff>72257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63384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115643</xdr:rowOff>
    </xdr:from>
    <xdr:to>
      <xdr:col>24</xdr:col>
      <xdr:colOff>63500</xdr:colOff>
      <xdr:row>77</xdr:row>
      <xdr:rowOff>137570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7293"/>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137570</xdr:rowOff>
    </xdr:from>
    <xdr:to>
      <xdr:col>19</xdr:col>
      <xdr:colOff>177800</xdr:colOff>
      <xdr:row>77</xdr:row>
      <xdr:rowOff>168787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9220"/>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57280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137427</xdr:rowOff>
    </xdr:from>
    <xdr:to>
      <xdr:col>15</xdr:col>
      <xdr:colOff>50800</xdr:colOff>
      <xdr:row>77</xdr:row>
      <xdr:rowOff>168787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9077"/>
          <a:ext cx="889000" cy="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82527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137427</xdr:rowOff>
    </xdr:from>
    <xdr:to>
      <xdr:col>10</xdr:col>
      <xdr:colOff>114300</xdr:colOff>
      <xdr:row>77</xdr:row>
      <xdr:rowOff>142224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9077"/>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82115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64843</xdr:rowOff>
    </xdr:from>
    <xdr:to>
      <xdr:col>24</xdr:col>
      <xdr:colOff>114300</xdr:colOff>
      <xdr:row>77</xdr:row>
      <xdr:rowOff>166443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151220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86770</xdr:rowOff>
    </xdr:from>
    <xdr:to>
      <xdr:col>20</xdr:col>
      <xdr:colOff>38100</xdr:colOff>
      <xdr:row>78</xdr:row>
      <xdr:rowOff>16920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117987</xdr:rowOff>
    </xdr:from>
    <xdr:to>
      <xdr:col>15</xdr:col>
      <xdr:colOff>101600</xdr:colOff>
      <xdr:row>78</xdr:row>
      <xdr:rowOff>48137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39264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86627</xdr:rowOff>
    </xdr:from>
    <xdr:to>
      <xdr:col>10</xdr:col>
      <xdr:colOff>165100</xdr:colOff>
      <xdr:row>78</xdr:row>
      <xdr:rowOff>16777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91424</xdr:rowOff>
    </xdr:from>
    <xdr:to>
      <xdr:col>6</xdr:col>
      <xdr:colOff>38100</xdr:colOff>
      <xdr:row>78</xdr:row>
      <xdr:rowOff>21574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7079</xdr:rowOff>
    </xdr:from>
    <xdr:to>
      <xdr:col>24</xdr:col>
      <xdr:colOff>63500</xdr:colOff>
      <xdr:row>97</xdr:row>
      <xdr:rowOff>93239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7729"/>
          <a:ext cx="838200" cy="8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93239</xdr:rowOff>
    </xdr:from>
    <xdr:to>
      <xdr:col>19</xdr:col>
      <xdr:colOff>177800</xdr:colOff>
      <xdr:row>97</xdr:row>
      <xdr:rowOff>133407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388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133407</xdr:rowOff>
    </xdr:from>
    <xdr:to>
      <xdr:col>15</xdr:col>
      <xdr:colOff>50800</xdr:colOff>
      <xdr:row>97</xdr:row>
      <xdr:rowOff>148975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4057"/>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148975</xdr:rowOff>
    </xdr:from>
    <xdr:to>
      <xdr:col>10</xdr:col>
      <xdr:colOff>114300</xdr:colOff>
      <xdr:row>98</xdr:row>
      <xdr:rowOff>11095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9625"/>
          <a:ext cx="889000" cy="3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127729</xdr:rowOff>
    </xdr:from>
    <xdr:to>
      <xdr:col>24</xdr:col>
      <xdr:colOff>114300</xdr:colOff>
      <xdr:row>97</xdr:row>
      <xdr:rowOff>57879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106156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42439</xdr:rowOff>
    </xdr:from>
    <xdr:to>
      <xdr:col>20</xdr:col>
      <xdr:colOff>38100</xdr:colOff>
      <xdr:row>97</xdr:row>
      <xdr:rowOff>144039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135166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82607</xdr:rowOff>
    </xdr:from>
    <xdr:to>
      <xdr:col>15</xdr:col>
      <xdr:colOff>101600</xdr:colOff>
      <xdr:row>98</xdr:row>
      <xdr:rowOff>12757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98175</xdr:rowOff>
    </xdr:from>
    <xdr:to>
      <xdr:col>10</xdr:col>
      <xdr:colOff>165100</xdr:colOff>
      <xdr:row>98</xdr:row>
      <xdr:rowOff>28325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19452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131745</xdr:rowOff>
    </xdr:from>
    <xdr:to>
      <xdr:col>6</xdr:col>
      <xdr:colOff>38100</xdr:colOff>
      <xdr:row>98</xdr:row>
      <xdr:rowOff>61895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53022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45321</xdr:rowOff>
    </xdr:from>
    <xdr:to>
      <xdr:col>55</xdr:col>
      <xdr:colOff>0</xdr:colOff>
      <xdr:row>33</xdr:row>
      <xdr:rowOff>68507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703171"/>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8418</xdr:rowOff>
    </xdr:from>
    <xdr:to>
      <xdr:col>50</xdr:col>
      <xdr:colOff>114300</xdr:colOff>
      <xdr:row>33</xdr:row>
      <xdr:rowOff>45321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666268"/>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80716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1887</xdr:rowOff>
    </xdr:from>
    <xdr:to>
      <xdr:col>45</xdr:col>
      <xdr:colOff>177800</xdr:colOff>
      <xdr:row>33</xdr:row>
      <xdr:rowOff>8418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65973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89861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1887</xdr:rowOff>
    </xdr:from>
    <xdr:to>
      <xdr:col>41</xdr:col>
      <xdr:colOff>50800</xdr:colOff>
      <xdr:row>33</xdr:row>
      <xdr:rowOff>55118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659737"/>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81370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71572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17707</xdr:rowOff>
    </xdr:from>
    <xdr:to>
      <xdr:col>55</xdr:col>
      <xdr:colOff>50800</xdr:colOff>
      <xdr:row>33</xdr:row>
      <xdr:rowOff>119307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6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40584</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2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165971</xdr:rowOff>
    </xdr:from>
    <xdr:to>
      <xdr:col>50</xdr:col>
      <xdr:colOff>165100</xdr:colOff>
      <xdr:row>33</xdr:row>
      <xdr:rowOff>96121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112648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129068</xdr:rowOff>
    </xdr:from>
    <xdr:to>
      <xdr:col>46</xdr:col>
      <xdr:colOff>38100</xdr:colOff>
      <xdr:row>33</xdr:row>
      <xdr:rowOff>59218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75745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3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122537</xdr:rowOff>
    </xdr:from>
    <xdr:to>
      <xdr:col>41</xdr:col>
      <xdr:colOff>101600</xdr:colOff>
      <xdr:row>33</xdr:row>
      <xdr:rowOff>52687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6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69214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3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xdr:rowOff>
    </xdr:from>
    <xdr:to>
      <xdr:col>36</xdr:col>
      <xdr:colOff>165100</xdr:colOff>
      <xdr:row>33</xdr:row>
      <xdr:rowOff>105918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122445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88622</xdr:rowOff>
    </xdr:from>
    <xdr:to>
      <xdr:col>55</xdr:col>
      <xdr:colOff>0</xdr:colOff>
      <xdr:row>58</xdr:row>
      <xdr:rowOff>91794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2722"/>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89289</xdr:rowOff>
    </xdr:from>
    <xdr:to>
      <xdr:col>50</xdr:col>
      <xdr:colOff>114300</xdr:colOff>
      <xdr:row>58</xdr:row>
      <xdr:rowOff>91794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33389"/>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89289</xdr:rowOff>
    </xdr:from>
    <xdr:to>
      <xdr:col>45</xdr:col>
      <xdr:colOff>177800</xdr:colOff>
      <xdr:row>58</xdr:row>
      <xdr:rowOff>93312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33389"/>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70178</xdr:rowOff>
    </xdr:from>
    <xdr:to>
      <xdr:col>41</xdr:col>
      <xdr:colOff>50800</xdr:colOff>
      <xdr:row>58</xdr:row>
      <xdr:rowOff>93312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4278"/>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37822</xdr:rowOff>
    </xdr:from>
    <xdr:to>
      <xdr:col>55</xdr:col>
      <xdr:colOff>50800</xdr:colOff>
      <xdr:row>58</xdr:row>
      <xdr:rowOff>139422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124199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40994</xdr:rowOff>
    </xdr:from>
    <xdr:to>
      <xdr:col>50</xdr:col>
      <xdr:colOff>165100</xdr:colOff>
      <xdr:row>58</xdr:row>
      <xdr:rowOff>142594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133721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38489</xdr:rowOff>
    </xdr:from>
    <xdr:to>
      <xdr:col>46</xdr:col>
      <xdr:colOff>38100</xdr:colOff>
      <xdr:row>58</xdr:row>
      <xdr:rowOff>140089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131216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42512</xdr:rowOff>
    </xdr:from>
    <xdr:to>
      <xdr:col>41</xdr:col>
      <xdr:colOff>101600</xdr:colOff>
      <xdr:row>58</xdr:row>
      <xdr:rowOff>144112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135239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19378</xdr:rowOff>
    </xdr:from>
    <xdr:to>
      <xdr:col>36</xdr:col>
      <xdr:colOff>165100</xdr:colOff>
      <xdr:row>58</xdr:row>
      <xdr:rowOff>120978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112105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155211</xdr:rowOff>
    </xdr:from>
    <xdr:to>
      <xdr:col>55</xdr:col>
      <xdr:colOff>0</xdr:colOff>
      <xdr:row>77</xdr:row>
      <xdr:rowOff>11359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85411"/>
          <a:ext cx="838200" cy="2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11359</xdr:rowOff>
    </xdr:from>
    <xdr:to>
      <xdr:col>50</xdr:col>
      <xdr:colOff>114300</xdr:colOff>
      <xdr:row>77</xdr:row>
      <xdr:rowOff>14074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13009"/>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165910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14074</xdr:rowOff>
    </xdr:from>
    <xdr:to>
      <xdr:col>45</xdr:col>
      <xdr:colOff>177800</xdr:colOff>
      <xdr:row>77</xdr:row>
      <xdr:rowOff>36030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15724"/>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165425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36030</xdr:rowOff>
    </xdr:from>
    <xdr:to>
      <xdr:col>41</xdr:col>
      <xdr:colOff>50800</xdr:colOff>
      <xdr:row>77</xdr:row>
      <xdr:rowOff>45072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37680"/>
          <a:ext cx="8890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166323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104411</xdr:rowOff>
    </xdr:from>
    <xdr:to>
      <xdr:col>55</xdr:col>
      <xdr:colOff>50800</xdr:colOff>
      <xdr:row>77</xdr:row>
      <xdr:rowOff>34561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127288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132009</xdr:rowOff>
    </xdr:from>
    <xdr:to>
      <xdr:col>50</xdr:col>
      <xdr:colOff>165100</xdr:colOff>
      <xdr:row>77</xdr:row>
      <xdr:rowOff>62159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78685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134724</xdr:rowOff>
    </xdr:from>
    <xdr:to>
      <xdr:col>46</xdr:col>
      <xdr:colOff>38100</xdr:colOff>
      <xdr:row>77</xdr:row>
      <xdr:rowOff>64874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81400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156680</xdr:rowOff>
    </xdr:from>
    <xdr:to>
      <xdr:col>41</xdr:col>
      <xdr:colOff>101600</xdr:colOff>
      <xdr:row>77</xdr:row>
      <xdr:rowOff>86830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103357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165722</xdr:rowOff>
    </xdr:from>
    <xdr:to>
      <xdr:col>36</xdr:col>
      <xdr:colOff>165100</xdr:colOff>
      <xdr:row>77</xdr:row>
      <xdr:rowOff>95872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112399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79752</xdr:rowOff>
    </xdr:from>
    <xdr:to>
      <xdr:col>55</xdr:col>
      <xdr:colOff>0</xdr:colOff>
      <xdr:row>96</xdr:row>
      <xdr:rowOff>147636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38952"/>
          <a:ext cx="838200" cy="6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147636</xdr:rowOff>
    </xdr:from>
    <xdr:to>
      <xdr:col>50</xdr:col>
      <xdr:colOff>114300</xdr:colOff>
      <xdr:row>96</xdr:row>
      <xdr:rowOff>153721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06836"/>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154722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93588</xdr:rowOff>
    </xdr:from>
    <xdr:to>
      <xdr:col>45</xdr:col>
      <xdr:colOff>177800</xdr:colOff>
      <xdr:row>96</xdr:row>
      <xdr:rowOff>153721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52788"/>
          <a:ext cx="8890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150640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39922</xdr:rowOff>
    </xdr:from>
    <xdr:to>
      <xdr:col>41</xdr:col>
      <xdr:colOff>50800</xdr:colOff>
      <xdr:row>96</xdr:row>
      <xdr:rowOff>93588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99122"/>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135628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28952</xdr:rowOff>
    </xdr:from>
    <xdr:to>
      <xdr:col>55</xdr:col>
      <xdr:colOff>50800</xdr:colOff>
      <xdr:row>96</xdr:row>
      <xdr:rowOff>130552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7379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96836</xdr:rowOff>
    </xdr:from>
    <xdr:to>
      <xdr:col>50</xdr:col>
      <xdr:colOff>165100</xdr:colOff>
      <xdr:row>97</xdr:row>
      <xdr:rowOff>26986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18113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102921</xdr:rowOff>
    </xdr:from>
    <xdr:to>
      <xdr:col>46</xdr:col>
      <xdr:colOff>38100</xdr:colOff>
      <xdr:row>97</xdr:row>
      <xdr:rowOff>33071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24198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42788</xdr:rowOff>
    </xdr:from>
    <xdr:to>
      <xdr:col>41</xdr:col>
      <xdr:colOff>101600</xdr:colOff>
      <xdr:row>96</xdr:row>
      <xdr:rowOff>144388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135515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160572</xdr:rowOff>
    </xdr:from>
    <xdr:to>
      <xdr:col>36</xdr:col>
      <xdr:colOff>165100</xdr:colOff>
      <xdr:row>96</xdr:row>
      <xdr:rowOff>90722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107249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117918</xdr:rowOff>
    </xdr:from>
    <xdr:to>
      <xdr:col>85</xdr:col>
      <xdr:colOff>127000</xdr:colOff>
      <xdr:row>38</xdr:row>
      <xdr:rowOff>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61568"/>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117918</xdr:rowOff>
    </xdr:from>
    <xdr:to>
      <xdr:col>81</xdr:col>
      <xdr:colOff>50800</xdr:colOff>
      <xdr:row>37</xdr:row>
      <xdr:rowOff>145529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61568"/>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145529</xdr:rowOff>
    </xdr:from>
    <xdr:to>
      <xdr:col>76</xdr:col>
      <xdr:colOff>114300</xdr:colOff>
      <xdr:row>37</xdr:row>
      <xdr:rowOff>158821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89179"/>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116562</xdr:rowOff>
    </xdr:from>
    <xdr:to>
      <xdr:col>71</xdr:col>
      <xdr:colOff>177800</xdr:colOff>
      <xdr:row>37</xdr:row>
      <xdr:rowOff>158821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60212"/>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31381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120708</xdr:rowOff>
    </xdr:from>
    <xdr:to>
      <xdr:col>85</xdr:col>
      <xdr:colOff>177800</xdr:colOff>
      <xdr:row>38</xdr:row>
      <xdr:rowOff>50858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35635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67118</xdr:rowOff>
    </xdr:from>
    <xdr:to>
      <xdr:col>81</xdr:col>
      <xdr:colOff>101600</xdr:colOff>
      <xdr:row>37</xdr:row>
      <xdr:rowOff>168718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94729</xdr:rowOff>
    </xdr:from>
    <xdr:to>
      <xdr:col>76</xdr:col>
      <xdr:colOff>165100</xdr:colOff>
      <xdr:row>38</xdr:row>
      <xdr:rowOff>24879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108021</xdr:rowOff>
    </xdr:from>
    <xdr:to>
      <xdr:col>72</xdr:col>
      <xdr:colOff>38100</xdr:colOff>
      <xdr:row>38</xdr:row>
      <xdr:rowOff>38171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29298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65762</xdr:rowOff>
    </xdr:from>
    <xdr:to>
      <xdr:col>67</xdr:col>
      <xdr:colOff>101600</xdr:colOff>
      <xdr:row>37</xdr:row>
      <xdr:rowOff>167362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12439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8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4186</xdr:rowOff>
    </xdr:from>
    <xdr:to>
      <xdr:col>85</xdr:col>
      <xdr:colOff>127000</xdr:colOff>
      <xdr:row>56</xdr:row>
      <xdr:rowOff>93195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262486"/>
          <a:ext cx="838200" cy="4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93195</xdr:rowOff>
    </xdr:from>
    <xdr:to>
      <xdr:col>81</xdr:col>
      <xdr:colOff>50800</xdr:colOff>
      <xdr:row>57</xdr:row>
      <xdr:rowOff>25271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94395"/>
          <a:ext cx="889000" cy="10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25271</xdr:rowOff>
    </xdr:from>
    <xdr:to>
      <xdr:col>76</xdr:col>
      <xdr:colOff>114300</xdr:colOff>
      <xdr:row>57</xdr:row>
      <xdr:rowOff>29583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7921"/>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61699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29583</xdr:rowOff>
    </xdr:from>
    <xdr:to>
      <xdr:col>71</xdr:col>
      <xdr:colOff>177800</xdr:colOff>
      <xdr:row>57</xdr:row>
      <xdr:rowOff>31214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02233"/>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51259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79179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124836</xdr:rowOff>
    </xdr:from>
    <xdr:to>
      <xdr:col>85</xdr:col>
      <xdr:colOff>177800</xdr:colOff>
      <xdr:row>54</xdr:row>
      <xdr:rowOff>54986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147713</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6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42395</xdr:rowOff>
    </xdr:from>
    <xdr:to>
      <xdr:col>81</xdr:col>
      <xdr:colOff>101600</xdr:colOff>
      <xdr:row>56</xdr:row>
      <xdr:rowOff>143995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160522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145921</xdr:rowOff>
    </xdr:from>
    <xdr:to>
      <xdr:col>76</xdr:col>
      <xdr:colOff>165100</xdr:colOff>
      <xdr:row>57</xdr:row>
      <xdr:rowOff>76071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67198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150233</xdr:rowOff>
    </xdr:from>
    <xdr:to>
      <xdr:col>72</xdr:col>
      <xdr:colOff>38100</xdr:colOff>
      <xdr:row>57</xdr:row>
      <xdr:rowOff>80383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71510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151864</xdr:rowOff>
    </xdr:from>
    <xdr:to>
      <xdr:col>67</xdr:col>
      <xdr:colOff>101600</xdr:colOff>
      <xdr:row>57</xdr:row>
      <xdr:rowOff>82014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73141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92227</xdr:rowOff>
    </xdr:from>
    <xdr:to>
      <xdr:col>85</xdr:col>
      <xdr:colOff>127000</xdr:colOff>
      <xdr:row>78</xdr:row>
      <xdr:rowOff>76924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293877"/>
          <a:ext cx="838200" cy="1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76924</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50024"/>
          <a:ext cx="889000" cy="1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39954</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4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39954</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4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41427</xdr:rowOff>
    </xdr:from>
    <xdr:to>
      <xdr:col>85</xdr:col>
      <xdr:colOff>177800</xdr:colOff>
      <xdr:row>77</xdr:row>
      <xdr:rowOff>143027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64304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26124</xdr:rowOff>
    </xdr:from>
    <xdr:to>
      <xdr:col>81</xdr:col>
      <xdr:colOff>101600</xdr:colOff>
      <xdr:row>78</xdr:row>
      <xdr:rowOff>127724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144251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7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160604</xdr:rowOff>
    </xdr:from>
    <xdr:to>
      <xdr:col>72</xdr:col>
      <xdr:colOff>38100</xdr:colOff>
      <xdr:row>79</xdr:row>
      <xdr:rowOff>90754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81881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148602</xdr:rowOff>
    </xdr:from>
    <xdr:to>
      <xdr:col>85</xdr:col>
      <xdr:colOff>127000</xdr:colOff>
      <xdr:row>98</xdr:row>
      <xdr:rowOff>149245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50702"/>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143182</xdr:rowOff>
    </xdr:from>
    <xdr:to>
      <xdr:col>81</xdr:col>
      <xdr:colOff>50800</xdr:colOff>
      <xdr:row>98</xdr:row>
      <xdr:rowOff>148602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45282"/>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143182</xdr:rowOff>
    </xdr:from>
    <xdr:to>
      <xdr:col>76</xdr:col>
      <xdr:colOff>114300</xdr:colOff>
      <xdr:row>98</xdr:row>
      <xdr:rowOff>148586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4528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148586</xdr:rowOff>
    </xdr:from>
    <xdr:to>
      <xdr:col>71</xdr:col>
      <xdr:colOff>177800</xdr:colOff>
      <xdr:row>98</xdr:row>
      <xdr:rowOff>157834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50686"/>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98445</xdr:rowOff>
    </xdr:from>
    <xdr:to>
      <xdr:col>85</xdr:col>
      <xdr:colOff>177800</xdr:colOff>
      <xdr:row>99</xdr:row>
      <xdr:rowOff>28595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13372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97802</xdr:rowOff>
    </xdr:from>
    <xdr:to>
      <xdr:col>81</xdr:col>
      <xdr:colOff>101600</xdr:colOff>
      <xdr:row>99</xdr:row>
      <xdr:rowOff>27952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19079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92382</xdr:rowOff>
    </xdr:from>
    <xdr:to>
      <xdr:col>76</xdr:col>
      <xdr:colOff>165100</xdr:colOff>
      <xdr:row>99</xdr:row>
      <xdr:rowOff>22532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13659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97786</xdr:rowOff>
    </xdr:from>
    <xdr:to>
      <xdr:col>72</xdr:col>
      <xdr:colOff>38100</xdr:colOff>
      <xdr:row>99</xdr:row>
      <xdr:rowOff>27936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19063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107034</xdr:rowOff>
    </xdr:from>
    <xdr:to>
      <xdr:col>67</xdr:col>
      <xdr:colOff>101600</xdr:colOff>
      <xdr:row>99</xdr:row>
      <xdr:rowOff>37184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28311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目的別では、総務費、教育費、災害復旧費が大きく増加した。総務費については、特別定額給付金による増や当市へのふるさと寄附金が好調であることから、寄付サイトへの手数料や返礼品の増、信州須坂ふるさと応援基金への積み立てが増えたことが主な要因である。教育費については、公立小・中学校児童生徒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台タブレット端末を整備したことなどが要因となっている。災害復旧費は令和元年東日本台風災害の復旧事業により増加した。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年度から市町村類型が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Ⅱ-1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Ⅰ-1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変更となったため、前年度と類似団体が変わったが、労働費、商工費で類似団体平均を上回っている。労働費についてはカーローンや教育ローンなどの勤労者生活資金融資預託金が１億２千万円あるためであり、勤労者生活資金融資預託金を除い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円となる。勤労者生活資金融資預託金は歳入でも同額の１億２千万円であり、一般財源には影響を与えていない。商工費についても同様に市制度資金預託金が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億円であり一般財源には影響を与えていない。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実質収支比率は</a:t>
          </a:r>
          <a:r>
            <a:rPr kumimoji="1" lang="en-US" altLang="ja-JP" sz="1300">
              <a:solidFill>
                <a:sysClr val="windowText" lastClr="000000"/>
              </a:solidFill>
              <a:latin typeface="ＭＳ ゴシック" pitchFamily="49" charset="-128"/>
              <a:ea typeface="ＭＳ ゴシック" pitchFamily="49" charset="-128"/>
            </a:rPr>
            <a:t>R</a:t>
          </a:r>
          <a:r>
            <a:rPr kumimoji="1" lang="ja-JP" altLang="en-US" sz="1300">
              <a:solidFill>
                <a:sysClr val="windowText" lastClr="000000"/>
              </a:solidFill>
              <a:latin typeface="ＭＳ ゴシック" pitchFamily="49" charset="-128"/>
              <a:ea typeface="ＭＳ ゴシック" pitchFamily="49" charset="-128"/>
            </a:rPr>
            <a:t>１年度が令和元年東日本台風災害の影響などにより翌年度へ繰り越す一般財源が多かったことなどから減少したが、</a:t>
          </a:r>
          <a:r>
            <a:rPr kumimoji="1" lang="en-US" altLang="ja-JP" sz="1300">
              <a:solidFill>
                <a:sysClr val="windowText" lastClr="000000"/>
              </a:solidFill>
              <a:latin typeface="ＭＳ ゴシック" pitchFamily="49" charset="-128"/>
              <a:ea typeface="ＭＳ ゴシック" pitchFamily="49" charset="-128"/>
            </a:rPr>
            <a:t>R2</a:t>
          </a:r>
          <a:r>
            <a:rPr kumimoji="1" lang="ja-JP" altLang="en-US" sz="1300">
              <a:solidFill>
                <a:sysClr val="windowText" lastClr="000000"/>
              </a:solidFill>
              <a:latin typeface="ＭＳ ゴシック" pitchFamily="49" charset="-128"/>
              <a:ea typeface="ＭＳ ゴシック" pitchFamily="49" charset="-128"/>
            </a:rPr>
            <a:t>年度は翌年度へ繰り越す一般財源が少なかったことなどから増加した。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財政調整基金残高については、標準財政規模の</a:t>
          </a:r>
          <a:r>
            <a:rPr kumimoji="1" lang="en-US" altLang="ja-JP" sz="1300">
              <a:solidFill>
                <a:sysClr val="windowText" lastClr="000000"/>
              </a:solidFill>
              <a:latin typeface="ＭＳ ゴシック" pitchFamily="49" charset="-128"/>
              <a:ea typeface="ＭＳ ゴシック" pitchFamily="49" charset="-128"/>
            </a:rPr>
            <a:t>20</a:t>
          </a:r>
          <a:r>
            <a:rPr kumimoji="1" lang="ja-JP" altLang="en-US" sz="1300">
              <a:solidFill>
                <a:sysClr val="windowText" lastClr="000000"/>
              </a:solidFill>
              <a:latin typeface="ＭＳ ゴシック" pitchFamily="49" charset="-128"/>
              <a:ea typeface="ＭＳ ゴシック" pitchFamily="49" charset="-128"/>
            </a:rPr>
            <a:t>％程度を保っているが、今後は公債費の増や施設の維持修繕経費の増などが想定されることから、今まで以上に行財政改革を推進していく必要がある。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すべての会計において黒字となっているが、今後も健全財政を堅持していく。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34367261</v>
      </c>
      <c r="BO4" s="464"/>
      <c r="BP4" s="464"/>
      <c r="BQ4" s="464"/>
      <c r="BR4" s="464"/>
      <c r="BS4" s="464"/>
      <c r="BT4" s="464"/>
      <c r="BU4" s="465"/>
      <c r="BV4" s="463">
        <v>25341549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33275301</v>
      </c>
      <c r="BO5" s="469"/>
      <c r="BP5" s="469"/>
      <c r="BQ5" s="469"/>
      <c r="BR5" s="469"/>
      <c r="BS5" s="469"/>
      <c r="BT5" s="469"/>
      <c r="BU5" s="470"/>
      <c r="BV5" s="468">
        <v>24713997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90.2</v>
      </c>
      <c r="CU5" s="439"/>
      <c r="CV5" s="439"/>
      <c r="CW5" s="439"/>
      <c r="CX5" s="439"/>
      <c r="CY5" s="439"/>
      <c r="CZ5" s="439"/>
      <c r="DA5" s="440"/>
      <c r="DB5" s="438">
        <v>91.7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1091960</v>
      </c>
      <c r="BO6" s="469"/>
      <c r="BP6" s="469"/>
      <c r="BQ6" s="469"/>
      <c r="BR6" s="469"/>
      <c r="BS6" s="469"/>
      <c r="BT6" s="469"/>
      <c r="BU6" s="470"/>
      <c r="BV6" s="468">
        <v>627552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94.7</v>
      </c>
      <c r="CU6" s="622"/>
      <c r="CV6" s="622"/>
      <c r="CW6" s="622"/>
      <c r="CX6" s="622"/>
      <c r="CY6" s="622"/>
      <c r="CZ6" s="622"/>
      <c r="DA6" s="623"/>
      <c r="DB6" s="621">
        <v>96.2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169955</v>
      </c>
      <c r="BO7" s="469"/>
      <c r="BP7" s="469"/>
      <c r="BQ7" s="469"/>
      <c r="BR7" s="469"/>
      <c r="BS7" s="469"/>
      <c r="BT7" s="469"/>
      <c r="BU7" s="470"/>
      <c r="BV7" s="468">
        <v>462178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12405253</v>
      </c>
      <c r="CU7" s="469"/>
      <c r="CV7" s="469"/>
      <c r="CW7" s="469"/>
      <c r="CX7" s="469"/>
      <c r="CY7" s="469"/>
      <c r="CZ7" s="469"/>
      <c r="DA7" s="470"/>
      <c r="DB7" s="468">
        <v>12007368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922005</v>
      </c>
      <c r="BO8" s="469"/>
      <c r="BP8" s="469"/>
      <c r="BQ8" s="469"/>
      <c r="BR8" s="469"/>
      <c r="BS8" s="469"/>
      <c r="BT8" s="469"/>
      <c r="BU8" s="470"/>
      <c r="BV8" s="468">
        <v>165374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0.57999999999999996</v>
      </c>
      <c r="CU8" s="582"/>
      <c r="CV8" s="582"/>
      <c r="CW8" s="582"/>
      <c r="CX8" s="582"/>
      <c r="CY8" s="582"/>
      <c r="CZ8" s="582"/>
      <c r="DA8" s="583"/>
      <c r="DB8" s="581">
        <v>0.57999999999999996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49559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756631</v>
      </c>
      <c r="BO9" s="469"/>
      <c r="BP9" s="469"/>
      <c r="BQ9" s="469"/>
      <c r="BR9" s="469"/>
      <c r="BS9" s="469"/>
      <c r="BT9" s="469"/>
      <c r="BU9" s="470"/>
      <c r="BV9" s="468">
        <v>-454466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11.6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50725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299513</v>
      </c>
      <c r="BO10" s="469"/>
      <c r="BP10" s="469"/>
      <c r="BQ10" s="469"/>
      <c r="BR10" s="469"/>
      <c r="BS10" s="469"/>
      <c r="BT10" s="469"/>
      <c r="BU10" s="470"/>
      <c r="BV10" s="468">
        <v>1168900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50340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1040773</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49655</v>
      </c>
      <c r="S13" s="572"/>
      <c r="T13" s="572"/>
      <c r="U13" s="572"/>
      <c r="V13" s="573"/>
      <c r="W13" s="559" t="s">
        <v>141</v>
      </c>
      <c r="X13" s="481"/>
      <c r="Y13" s="481"/>
      <c r="Z13" s="481"/>
      <c r="AA13" s="481"/>
      <c r="AB13" s="482"/>
      <c r="AC13" s="444">
        <v>2991</v>
      </c>
      <c r="AD13" s="445"/>
      <c r="AE13" s="445"/>
      <c r="AF13" s="445"/>
      <c r="AG13" s="446"/>
      <c r="AH13" s="444">
        <v>3072</v>
      </c>
      <c r="AI13" s="445"/>
      <c r="AJ13" s="445"/>
      <c r="AK13" s="445"/>
      <c r="AL13" s="447"/>
      <c r="AM13" s="537" t="s">
        <v>142</v>
      </c>
      <c r="AN13" s="442"/>
      <c r="AO13" s="442"/>
      <c r="AP13" s="442"/>
      <c r="AQ13" s="442"/>
      <c r="AR13" s="442"/>
      <c r="AS13" s="442"/>
      <c r="AT13" s="443"/>
      <c r="AU13" s="525" t="s">
        <v>127</v>
      </c>
      <c r="AV13" s="526"/>
      <c r="AW13" s="526"/>
      <c r="AX13" s="526"/>
      <c r="AY13" s="448" t="s">
        <v>143</v>
      </c>
      <c r="AZ13" s="449"/>
      <c r="BA13" s="449"/>
      <c r="BB13" s="449"/>
      <c r="BC13" s="449"/>
      <c r="BD13" s="449"/>
      <c r="BE13" s="449"/>
      <c r="BF13" s="449"/>
      <c r="BG13" s="449"/>
      <c r="BH13" s="449"/>
      <c r="BI13" s="449"/>
      <c r="BJ13" s="449"/>
      <c r="BK13" s="449"/>
      <c r="BL13" s="449"/>
      <c r="BM13" s="450"/>
      <c r="BN13" s="468">
        <v>1056144</v>
      </c>
      <c r="BO13" s="469"/>
      <c r="BP13" s="469"/>
      <c r="BQ13" s="469"/>
      <c r="BR13" s="469"/>
      <c r="BS13" s="469"/>
      <c r="BT13" s="469"/>
      <c r="BU13" s="470"/>
      <c r="BV13" s="468">
        <v>-326339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9.3000000000000007</v>
      </c>
      <c r="CU13" s="439"/>
      <c r="CV13" s="439"/>
      <c r="CW13" s="439"/>
      <c r="CX13" s="439"/>
      <c r="CY13" s="439"/>
      <c r="CZ13" s="439"/>
      <c r="DA13" s="440"/>
      <c r="DB13" s="438">
        <v>9.5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50524</v>
      </c>
      <c r="S14" s="572"/>
      <c r="T14" s="572"/>
      <c r="U14" s="572"/>
      <c r="V14" s="573"/>
      <c r="W14" s="574"/>
      <c r="X14" s="484"/>
      <c r="Y14" s="484"/>
      <c r="Z14" s="484"/>
      <c r="AA14" s="484"/>
      <c r="AB14" s="485"/>
      <c r="AC14" s="564">
        <v>11.9</v>
      </c>
      <c r="AD14" s="565"/>
      <c r="AE14" s="565"/>
      <c r="AF14" s="565"/>
      <c r="AG14" s="566"/>
      <c r="AH14" s="564">
        <v>12.1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19.100000000000001</v>
      </c>
      <c r="CU14" s="576"/>
      <c r="CV14" s="576"/>
      <c r="CW14" s="576"/>
      <c r="CX14" s="576"/>
      <c r="CY14" s="576"/>
      <c r="CZ14" s="576"/>
      <c r="DA14" s="577"/>
      <c r="DB14" s="575">
        <v>20.100000000000001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49848</v>
      </c>
      <c r="S15" s="572"/>
      <c r="T15" s="572"/>
      <c r="U15" s="572"/>
      <c r="V15" s="573"/>
      <c r="W15" s="559" t="s">
        <v>148</v>
      </c>
      <c r="X15" s="481"/>
      <c r="Y15" s="481"/>
      <c r="Z15" s="481"/>
      <c r="AA15" s="481"/>
      <c r="AB15" s="482"/>
      <c r="AC15" s="444">
        <v>7351</v>
      </c>
      <c r="AD15" s="445"/>
      <c r="AE15" s="445"/>
      <c r="AF15" s="445"/>
      <c r="AG15" s="446"/>
      <c r="AH15" s="444">
        <v>7727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5913236</v>
      </c>
      <c r="BO15" s="464"/>
      <c r="BP15" s="464"/>
      <c r="BQ15" s="464"/>
      <c r="BR15" s="464"/>
      <c r="BS15" s="464"/>
      <c r="BT15" s="464"/>
      <c r="BU15" s="465"/>
      <c r="BV15" s="463">
        <v>5801157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29.3</v>
      </c>
      <c r="AD16" s="565"/>
      <c r="AE16" s="565"/>
      <c r="AF16" s="565"/>
      <c r="AG16" s="566"/>
      <c r="AH16" s="564">
        <v>30.3</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10238605</v>
      </c>
      <c r="BO16" s="469"/>
      <c r="BP16" s="469"/>
      <c r="BQ16" s="469"/>
      <c r="BR16" s="469"/>
      <c r="BS16" s="469"/>
      <c r="BT16" s="469"/>
      <c r="BU16" s="470"/>
      <c r="BV16" s="468">
        <v>9871177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14753</v>
      </c>
      <c r="AD17" s="445"/>
      <c r="AE17" s="445"/>
      <c r="AF17" s="445"/>
      <c r="AG17" s="446"/>
      <c r="AH17" s="444">
        <v>14679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7436121</v>
      </c>
      <c r="BO17" s="469"/>
      <c r="BP17" s="469"/>
      <c r="BQ17" s="469"/>
      <c r="BR17" s="469"/>
      <c r="BS17" s="469"/>
      <c r="BT17" s="469"/>
      <c r="BU17" s="470"/>
      <c r="BV17" s="468">
        <v>7366359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149.66999999999999</v>
      </c>
      <c r="M18" s="533"/>
      <c r="N18" s="533"/>
      <c r="O18" s="533"/>
      <c r="P18" s="533"/>
      <c r="Q18" s="533"/>
      <c r="R18" s="534"/>
      <c r="S18" s="534"/>
      <c r="T18" s="534"/>
      <c r="U18" s="534"/>
      <c r="V18" s="535"/>
      <c r="W18" s="549"/>
      <c r="X18" s="550"/>
      <c r="Y18" s="550"/>
      <c r="Z18" s="550"/>
      <c r="AA18" s="550"/>
      <c r="AB18" s="560"/>
      <c r="AC18" s="432">
        <v>58.8</v>
      </c>
      <c r="AD18" s="433"/>
      <c r="AE18" s="433"/>
      <c r="AF18" s="433"/>
      <c r="AG18" s="536"/>
      <c r="AH18" s="432">
        <v>57.6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11358826</v>
      </c>
      <c r="BO18" s="469"/>
      <c r="BP18" s="469"/>
      <c r="BQ18" s="469"/>
      <c r="BR18" s="469"/>
      <c r="BS18" s="469"/>
      <c r="BT18" s="469"/>
      <c r="BU18" s="470"/>
      <c r="BV18" s="468">
        <v>11165293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331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14796101</v>
      </c>
      <c r="BO19" s="469"/>
      <c r="BP19" s="469"/>
      <c r="BQ19" s="469"/>
      <c r="BR19" s="469"/>
      <c r="BS19" s="469"/>
      <c r="BT19" s="469"/>
      <c r="BU19" s="470"/>
      <c r="BV19" s="468">
        <v>15653274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18839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18840416</v>
      </c>
      <c r="BO23" s="469"/>
      <c r="BP23" s="469"/>
      <c r="BQ23" s="469"/>
      <c r="BR23" s="469"/>
      <c r="BS23" s="469"/>
      <c r="BT23" s="469"/>
      <c r="BU23" s="470"/>
      <c r="BV23" s="468">
        <v>16614537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8619</v>
      </c>
      <c r="R24" s="445"/>
      <c r="S24" s="445"/>
      <c r="T24" s="445"/>
      <c r="U24" s="445"/>
      <c r="V24" s="446"/>
      <c r="W24" s="510"/>
      <c r="X24" s="501"/>
      <c r="Y24" s="502"/>
      <c r="Z24" s="441" t="s">
        <v>172</v>
      </c>
      <c r="AA24" s="442"/>
      <c r="AB24" s="442"/>
      <c r="AC24" s="442"/>
      <c r="AD24" s="442"/>
      <c r="AE24" s="442"/>
      <c r="AF24" s="442"/>
      <c r="AG24" s="443"/>
      <c r="AH24" s="444">
        <v>424</v>
      </c>
      <c r="AI24" s="445"/>
      <c r="AJ24" s="445"/>
      <c r="AK24" s="445"/>
      <c r="AL24" s="446"/>
      <c r="AM24" s="444">
        <v>1362736</v>
      </c>
      <c r="AN24" s="445"/>
      <c r="AO24" s="445"/>
      <c r="AP24" s="445"/>
      <c r="AQ24" s="445"/>
      <c r="AR24" s="446"/>
      <c r="AS24" s="444">
        <v>3214</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12875428</v>
      </c>
      <c r="BO24" s="469"/>
      <c r="BP24" s="469"/>
      <c r="BQ24" s="469"/>
      <c r="BR24" s="469"/>
      <c r="BS24" s="469"/>
      <c r="BT24" s="469"/>
      <c r="BU24" s="470"/>
      <c r="BV24" s="468">
        <v>12720575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7134</v>
      </c>
      <c r="R25" s="445"/>
      <c r="S25" s="445"/>
      <c r="T25" s="445"/>
      <c r="U25" s="445"/>
      <c r="V25" s="446"/>
      <c r="W25" s="510"/>
      <c r="X25" s="501"/>
      <c r="Y25" s="502"/>
      <c r="Z25" s="441" t="s">
        <v>175</v>
      </c>
      <c r="AA25" s="442"/>
      <c r="AB25" s="442"/>
      <c r="AC25" s="442"/>
      <c r="AD25" s="442"/>
      <c r="AE25" s="442"/>
      <c r="AF25" s="442"/>
      <c r="AG25" s="443"/>
      <c r="AH25" s="444">
        <v>90</v>
      </c>
      <c r="AI25" s="445"/>
      <c r="AJ25" s="445"/>
      <c r="AK25" s="445"/>
      <c r="AL25" s="446"/>
      <c r="AM25" s="444">
        <v>292140</v>
      </c>
      <c r="AN25" s="445"/>
      <c r="AO25" s="445"/>
      <c r="AP25" s="445"/>
      <c r="AQ25" s="445"/>
      <c r="AR25" s="446"/>
      <c r="AS25" s="444">
        <v>3246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3380887</v>
      </c>
      <c r="BO25" s="464"/>
      <c r="BP25" s="464"/>
      <c r="BQ25" s="464"/>
      <c r="BR25" s="464"/>
      <c r="BS25" s="464"/>
      <c r="BT25" s="464"/>
      <c r="BU25" s="465"/>
      <c r="BV25" s="463">
        <v>709126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6194</v>
      </c>
      <c r="R26" s="445"/>
      <c r="S26" s="445"/>
      <c r="T26" s="445"/>
      <c r="U26" s="445"/>
      <c r="V26" s="446"/>
      <c r="W26" s="510"/>
      <c r="X26" s="501"/>
      <c r="Y26" s="502"/>
      <c r="Z26" s="441" t="s">
        <v>178</v>
      </c>
      <c r="AA26" s="523"/>
      <c r="AB26" s="523"/>
      <c r="AC26" s="523"/>
      <c r="AD26" s="523"/>
      <c r="AE26" s="523"/>
      <c r="AF26" s="523"/>
      <c r="AG26" s="524"/>
      <c r="AH26" s="444">
        <v>2</v>
      </c>
      <c r="AI26" s="445"/>
      <c r="AJ26" s="445"/>
      <c r="AK26" s="445"/>
      <c r="AL26" s="446"/>
      <c r="AM26" s="444" t="s">
        <v>179</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4607</v>
      </c>
      <c r="R27" s="445"/>
      <c r="S27" s="445"/>
      <c r="T27" s="445"/>
      <c r="U27" s="445"/>
      <c r="V27" s="446"/>
      <c r="W27" s="510"/>
      <c r="X27" s="501"/>
      <c r="Y27" s="502"/>
      <c r="Z27" s="441" t="s">
        <v>182</v>
      </c>
      <c r="AA27" s="442"/>
      <c r="AB27" s="442"/>
      <c r="AC27" s="442"/>
      <c r="AD27" s="442"/>
      <c r="AE27" s="442"/>
      <c r="AF27" s="442"/>
      <c r="AG27" s="443"/>
      <c r="AH27" s="444" t="s">
        <v>183</v>
      </c>
      <c r="AI27" s="445"/>
      <c r="AJ27" s="445"/>
      <c r="AK27" s="445"/>
      <c r="AL27" s="446"/>
      <c r="AM27" s="444" t="s">
        <v>139</v>
      </c>
      <c r="AN27" s="445"/>
      <c r="AO27" s="445"/>
      <c r="AP27" s="445"/>
      <c r="AQ27" s="445"/>
      <c r="AR27" s="446"/>
      <c r="AS27" s="444" t="s">
        <v>139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130</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3910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139</v>
      </c>
      <c r="AN28" s="445"/>
      <c r="AO28" s="445"/>
      <c r="AP28" s="445"/>
      <c r="AQ28" s="445"/>
      <c r="AR28" s="446"/>
      <c r="AS28" s="444" t="s">
        <v>130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2911518</v>
      </c>
      <c r="BO28" s="464"/>
      <c r="BP28" s="464"/>
      <c r="BQ28" s="464"/>
      <c r="BR28" s="464"/>
      <c r="BS28" s="464"/>
      <c r="BT28" s="464"/>
      <c r="BU28" s="465"/>
      <c r="BV28" s="463">
        <v>2612005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18</v>
      </c>
      <c r="M29" s="445"/>
      <c r="N29" s="445"/>
      <c r="O29" s="445"/>
      <c r="P29" s="446"/>
      <c r="Q29" s="444">
        <v>3587</v>
      </c>
      <c r="R29" s="445"/>
      <c r="S29" s="445"/>
      <c r="T29" s="445"/>
      <c r="U29" s="445"/>
      <c r="V29" s="446"/>
      <c r="W29" s="511"/>
      <c r="X29" s="512"/>
      <c r="Y29" s="513"/>
      <c r="Z29" s="441" t="s">
        <v>189</v>
      </c>
      <c r="AA29" s="442"/>
      <c r="AB29" s="442"/>
      <c r="AC29" s="442"/>
      <c r="AD29" s="442"/>
      <c r="AE29" s="442"/>
      <c r="AF29" s="442"/>
      <c r="AG29" s="443"/>
      <c r="AH29" s="444">
        <v>424</v>
      </c>
      <c r="AI29" s="445"/>
      <c r="AJ29" s="445"/>
      <c r="AK29" s="445"/>
      <c r="AL29" s="446"/>
      <c r="AM29" s="444">
        <v>1362736</v>
      </c>
      <c r="AN29" s="445"/>
      <c r="AO29" s="445"/>
      <c r="AP29" s="445"/>
      <c r="AQ29" s="445"/>
      <c r="AR29" s="446"/>
      <c r="AS29" s="444">
        <v>3214</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56798</v>
      </c>
      <c r="BO29" s="469"/>
      <c r="BP29" s="469"/>
      <c r="BQ29" s="469"/>
      <c r="BR29" s="469"/>
      <c r="BS29" s="469"/>
      <c r="BT29" s="469"/>
      <c r="BU29" s="470"/>
      <c r="BV29" s="468">
        <v>56749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2406249</v>
      </c>
      <c r="BO30" s="472"/>
      <c r="BP30" s="472"/>
      <c r="BQ30" s="472"/>
      <c r="BR30" s="472"/>
      <c r="BS30" s="472"/>
      <c r="BT30" s="472"/>
      <c r="BU30" s="473"/>
      <c r="BV30" s="471">
        <v>3116262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長野広域連合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須坂市文化振興事業団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　（一般会計）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須坂市土地開発公社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宅地造成事業会計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　（老人福祉施設等運営事業特別会計）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須坂温泉</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　（長野地域ふるさと事業特別会計）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　（ごみ処理施設事業特別会計）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高山村外一市一町財産組合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須高行政事務組合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長野県後期高齢者医療広域連合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　（後期高齢者医療特別会計）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UpQ2Rykc1LhuS4vMDEjBKpnfEb4fgrEDbxPwP8zTqU1doWcqdiPA9OYAQy02K2MlCyoiSH4V99LcTctWpQDmqQ==" saltValue="pZ3JwrCH80cph02KNAos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50" t="s">
        <v>585</v>
      </c>
      <c r="D34" s="1250"/>
      <c r="E34" s="1251"/>
      <c r="F34" s="32">
        <v>11.49</v>
      </c>
      <c r="G34" s="33">
        <v>12.88</v>
      </c>
      <c r="H34" s="33">
        <v>14.54</v>
      </c>
      <c r="I34" s="33">
        <v>15.42</v>
      </c>
      <c r="J34" s="34">
        <v>16.239999999999998</v>
      </c>
      <c r="K34" s="22"/>
      <c r="L34" s="22"/>
      <c r="M34" s="22"/>
      <c r="N34" s="22"/>
      <c r="O34" s="22"/>
      <c r="P34" s="22"/>
    </row>
    <row r="35" spans="1:16" ht="39" customHeight="1" x14ac:dyDescent="0.15">
      <c r="A35" s="22"/>
      <c r="B35" s="35"/>
      <c r="C35" s="1244" t="s">
        <v>586</v>
      </c>
      <c r="D35" s="1245"/>
      <c r="E35" s="1246"/>
      <c r="F35" s="36">
        <v>12.86</v>
      </c>
      <c r="G35" s="37">
        <v>12.85</v>
      </c>
      <c r="H35" s="37">
        <v>13.49</v>
      </c>
      <c r="I35" s="37">
        <v>14.12</v>
      </c>
      <c r="J35" s="38">
        <v>14.44</v>
      </c>
      <c r="K35" s="22"/>
      <c r="L35" s="22"/>
      <c r="M35" s="22"/>
      <c r="N35" s="22"/>
      <c r="O35" s="22"/>
      <c r="P35" s="22"/>
    </row>
    <row r="36" spans="1:16" ht="39" customHeight="1" x14ac:dyDescent="0.15">
      <c r="A36" s="22"/>
      <c r="B36" s="35"/>
      <c r="C36" s="1244" t="s">
        <v>587</v>
      </c>
      <c r="D36" s="1245"/>
      <c r="E36" s="1246"/>
      <c r="F36" s="36">
        <v>4.71</v>
      </c>
      <c r="G36" s="37">
        <v>5.64</v>
      </c>
      <c r="H36" s="37">
        <v>5.16</v>
      </c>
      <c r="I36" s="37">
        <v>1.37</v>
      </c>
      <c r="J36" s="38">
        <v>7.43</v>
      </c>
      <c r="K36" s="22"/>
      <c r="L36" s="22"/>
      <c r="M36" s="22"/>
      <c r="N36" s="22"/>
      <c r="O36" s="22"/>
      <c r="P36" s="22"/>
    </row>
    <row r="37" spans="1:16" ht="39" customHeight="1" x14ac:dyDescent="0.15">
      <c r="A37" s="22"/>
      <c r="B37" s="35"/>
      <c r="C37" s="1244" t="s">
        <v>588</v>
      </c>
      <c r="D37" s="1245"/>
      <c r="E37" s="1246"/>
      <c r="F37" s="36">
        <v>4.53</v>
      </c>
      <c r="G37" s="37">
        <v>4.5</v>
      </c>
      <c r="H37" s="37">
        <v>4.46</v>
      </c>
      <c r="I37" s="37">
        <v>4.45</v>
      </c>
      <c r="J37" s="38">
        <v>4.29</v>
      </c>
      <c r="K37" s="22"/>
      <c r="L37" s="22"/>
      <c r="M37" s="22"/>
      <c r="N37" s="22"/>
      <c r="O37" s="22"/>
      <c r="P37" s="22"/>
    </row>
    <row r="38" spans="1:16" ht="39" customHeight="1" x14ac:dyDescent="0.15">
      <c r="A38" s="22"/>
      <c r="B38" s="35"/>
      <c r="C38" s="1244" t="s">
        <v>589</v>
      </c>
      <c r="D38" s="1245"/>
      <c r="E38" s="1246"/>
      <c r="F38" s="36">
        <v>1.32</v>
      </c>
      <c r="G38" s="37">
        <v>1</v>
      </c>
      <c r="H38" s="37">
        <v>1.89</v>
      </c>
      <c r="I38" s="37">
        <v>1.53</v>
      </c>
      <c r="J38" s="38">
        <v>1.1000000000000001</v>
      </c>
      <c r="K38" s="22"/>
      <c r="L38" s="22"/>
      <c r="M38" s="22"/>
      <c r="N38" s="22"/>
      <c r="O38" s="22"/>
      <c r="P38" s="22"/>
    </row>
    <row r="39" spans="1:16" ht="39" customHeight="1" x14ac:dyDescent="0.15">
      <c r="A39" s="22"/>
      <c r="B39" s="35"/>
      <c r="C39" s="1244" t="s">
        <v>590</v>
      </c>
      <c r="D39" s="1245"/>
      <c r="E39" s="1246"/>
      <c r="F39" s="36">
        <v>1.7</v>
      </c>
      <c r="G39" s="37">
        <v>2.12</v>
      </c>
      <c r="H39" s="37">
        <v>0.35</v>
      </c>
      <c r="I39" s="37">
        <v>0.49</v>
      </c>
      <c r="J39" s="38">
        <v>0.6</v>
      </c>
      <c r="K39" s="22"/>
      <c r="L39" s="22"/>
      <c r="M39" s="22"/>
      <c r="N39" s="22"/>
      <c r="O39" s="22"/>
      <c r="P39" s="22"/>
    </row>
    <row r="40" spans="1:16" ht="39" customHeight="1" x14ac:dyDescent="0.15">
      <c r="A40" s="22"/>
      <c r="B40" s="35"/>
      <c r="C40" s="1244" t="s">
        <v>591</v>
      </c>
      <c r="D40" s="1245"/>
      <c r="E40" s="1246"/>
      <c r="F40" s="36">
        <v>0</v>
      </c>
      <c r="G40" s="37">
        <v>0.04</v>
      </c>
      <c r="H40" s="37">
        <v>0.02</v>
      </c>
      <c r="I40" s="37">
        <v>0.01</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592</v>
      </c>
      <c r="D42" s="1245"/>
      <c r="E42" s="1246"/>
      <c r="F42" s="36" t="s">
        <v>535</v>
      </c>
      <c r="G42" s="37" t="s">
        <v>535</v>
      </c>
      <c r="H42" s="37" t="s">
        <v>535</v>
      </c>
      <c r="I42" s="37" t="s">
        <v>535</v>
      </c>
      <c r="J42" s="38" t="s">
        <v>535</v>
      </c>
      <c r="K42" s="22"/>
      <c r="L42" s="22"/>
      <c r="M42" s="22"/>
      <c r="N42" s="22"/>
      <c r="O42" s="22"/>
      <c r="P42" s="22"/>
    </row>
    <row r="43" spans="1:16" ht="39" customHeight="1" thickBot="1" x14ac:dyDescent="0.2">
      <c r="A43" s="22"/>
      <c r="B43" s="40"/>
      <c r="C43" s="1247" t="s">
        <v>593</v>
      </c>
      <c r="D43" s="1248"/>
      <c r="E43" s="1249"/>
      <c r="F43" s="41" t="s">
        <v>535</v>
      </c>
      <c r="G43" s="42" t="s">
        <v>535</v>
      </c>
      <c r="H43" s="42" t="s">
        <v>535</v>
      </c>
      <c r="I43" s="42" t="s">
        <v>535</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LgrNcuUO4+s20WuMDUM4C/YP1rL60+TOmOYgR39FSfFXIk8gOWwsurz8VxeXVuytpFAgYuTrjlzSJ8/CikCjQ==" saltValue="9LhsiNbqxklnoN50a0u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1781</v>
      </c>
      <c r="L45" s="60">
        <v>1915</v>
      </c>
      <c r="M45" s="60">
        <v>1980</v>
      </c>
      <c r="N45" s="60">
        <v>1883</v>
      </c>
      <c r="O45" s="61">
        <v>1866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535</v>
      </c>
      <c r="L46" s="64" t="s">
        <v>535</v>
      </c>
      <c r="M46" s="64" t="s">
        <v>535</v>
      </c>
      <c r="N46" s="64" t="s">
        <v>535</v>
      </c>
      <c r="O46" s="65" t="s">
        <v>535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535</v>
      </c>
      <c r="L47" s="64" t="s">
        <v>535</v>
      </c>
      <c r="M47" s="64" t="s">
        <v>535</v>
      </c>
      <c r="N47" s="64" t="s">
        <v>535</v>
      </c>
      <c r="O47" s="65" t="s">
        <v>535</v>
      </c>
      <c r="P47" s="48"/>
      <c r="Q47" s="48"/>
      <c r="R47" s="48"/>
      <c r="S47" s="48"/>
      <c r="T47" s="48"/>
      <c r="U47" s="48"/>
    </row>
    <row r="48" spans="1:21" ht="30.75" customHeight="1" x14ac:dyDescent="0.15">
      <c r="A48" s="48"/>
      <c r="B48" s="1272"/>
      <c r="C48" s="1273"/>
      <c r="D48" s="62"/>
      <c r="E48" s="1254" t="s">
        <v>15</v>
      </c>
      <c r="F48" s="1254"/>
      <c r="G48" s="1254"/>
      <c r="H48" s="1254"/>
      <c r="I48" s="1254"/>
      <c r="J48" s="1255"/>
      <c r="K48" s="63">
        <v>1173</v>
      </c>
      <c r="L48" s="64">
        <v>1171</v>
      </c>
      <c r="M48" s="64">
        <v>1130</v>
      </c>
      <c r="N48" s="64">
        <v>1123</v>
      </c>
      <c r="O48" s="65">
        <v>1053</v>
      </c>
      <c r="P48" s="48"/>
      <c r="Q48" s="48"/>
      <c r="R48" s="48"/>
      <c r="S48" s="48"/>
      <c r="T48" s="48"/>
      <c r="U48" s="48"/>
    </row>
    <row r="49" spans="1:21" ht="30.75" customHeight="1" x14ac:dyDescent="0.15">
      <c r="A49" s="48"/>
      <c r="B49" s="1272"/>
      <c r="C49" s="1273"/>
      <c r="D49" s="62"/>
      <c r="E49" s="1254" t="s">
        <v>16</v>
      </c>
      <c r="F49" s="1254"/>
      <c r="G49" s="1254"/>
      <c r="H49" s="1254"/>
      <c r="I49" s="1254"/>
      <c r="J49" s="1255"/>
      <c r="K49" s="63">
        <v>22</v>
      </c>
      <c r="L49" s="64">
        <v>15</v>
      </c>
      <c r="M49" s="64">
        <v>19</v>
      </c>
      <c r="N49" s="64">
        <v>58</v>
      </c>
      <c r="O49" s="65">
        <v>109</v>
      </c>
      <c r="P49" s="48"/>
      <c r="Q49" s="48"/>
      <c r="R49" s="48"/>
      <c r="S49" s="48"/>
      <c r="T49" s="48"/>
      <c r="U49" s="48"/>
    </row>
    <row r="50" spans="1:21" ht="30.75" customHeight="1" x14ac:dyDescent="0.15">
      <c r="A50" s="48"/>
      <c r="B50" s="1272"/>
      <c r="C50" s="1273"/>
      <c r="D50" s="62"/>
      <c r="E50" s="1254" t="s">
        <v>17</v>
      </c>
      <c r="F50" s="1254"/>
      <c r="G50" s="1254"/>
      <c r="H50" s="1254"/>
      <c r="I50" s="1254"/>
      <c r="J50" s="1255"/>
      <c r="K50" s="63">
        <v>106</v>
      </c>
      <c r="L50" s="64">
        <v>84</v>
      </c>
      <c r="M50" s="64">
        <v>51</v>
      </c>
      <c r="N50" s="64">
        <v>51</v>
      </c>
      <c r="O50" s="65">
        <v>44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535</v>
      </c>
      <c r="L51" s="64" t="s">
        <v>535</v>
      </c>
      <c r="M51" s="64" t="s">
        <v>535</v>
      </c>
      <c r="N51" s="64" t="s">
        <v>535</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2258</v>
      </c>
      <c r="L52" s="64">
        <v>2259</v>
      </c>
      <c r="M52" s="64">
        <v>2194</v>
      </c>
      <c r="N52" s="64">
        <v>2141</v>
      </c>
      <c r="O52" s="65">
        <v>2149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824</v>
      </c>
      <c r="L53" s="69">
        <v>926</v>
      </c>
      <c r="M53" s="69">
        <v>986</v>
      </c>
      <c r="N53" s="69">
        <v>974</v>
      </c>
      <c r="O53" s="70">
        <v>923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535</v>
      </c>
      <c r="L57" s="84" t="s">
        <v>535</v>
      </c>
      <c r="M57" s="84" t="s">
        <v>535</v>
      </c>
      <c r="N57" s="84" t="s">
        <v>535</v>
      </c>
      <c r="O57" s="85" t="s">
        <v>535</v>
      </c>
    </row>
    <row r="58" spans="1:21" ht="31.5" customHeight="1" thickBot="1" x14ac:dyDescent="0.2">
      <c r="B58" s="1262"/>
      <c r="C58" s="1263"/>
      <c r="D58" s="1267" t="s">
        <v>27</v>
      </c>
      <c r="E58" s="1268"/>
      <c r="F58" s="1268"/>
      <c r="G58" s="1268"/>
      <c r="H58" s="1268"/>
      <c r="I58" s="1268"/>
      <c r="J58" s="1269"/>
      <c r="K58" s="86" t="s">
        <v>535</v>
      </c>
      <c r="L58" s="87" t="s">
        <v>535</v>
      </c>
      <c r="M58" s="87" t="s">
        <v>535</v>
      </c>
      <c r="N58" s="87" t="s">
        <v>535</v>
      </c>
      <c r="O58" s="88" t="s">
        <v>535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yEVMk65A4I71/YP9jdGAbmzfHseKYm21QxV4wD27dHydDZXMD4zqW/NaZkXyK0QB1YmZN12IZySOB2W4N3+2w==" saltValue="Q16WNeIoBlLFt9hfm1Qd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90" t="s">
        <v>30</v>
      </c>
      <c r="C41" s="1291"/>
      <c r="D41" s="102"/>
      <c r="E41" s="1292" t="s">
        <v>31</v>
      </c>
      <c r="F41" s="1292"/>
      <c r="G41" s="1292"/>
      <c r="H41" s="1293"/>
      <c r="I41" s="103">
        <v>17003</v>
      </c>
      <c r="J41" s="104">
        <v>16842</v>
      </c>
      <c r="K41" s="104">
        <v>16442</v>
      </c>
      <c r="L41" s="104">
        <v>16615</v>
      </c>
      <c r="M41" s="105">
        <v>18840</v>
      </c>
    </row>
    <row r="42" spans="2:13" ht="27.75" customHeight="1" x14ac:dyDescent="0.15">
      <c r="B42" s="1280"/>
      <c r="C42" s="1281"/>
      <c r="D42" s="106"/>
      <c r="E42" s="1284" t="s">
        <v>32</v>
      </c>
      <c r="F42" s="1284"/>
      <c r="G42" s="1284"/>
      <c r="H42" s="1285"/>
      <c r="I42" s="107">
        <v>277</v>
      </c>
      <c r="J42" s="108">
        <v>194</v>
      </c>
      <c r="K42" s="108">
        <v>139</v>
      </c>
      <c r="L42" s="108">
        <v>90</v>
      </c>
      <c r="M42" s="109">
        <v>47</v>
      </c>
    </row>
    <row r="43" spans="2:13" ht="27.75" customHeight="1" x14ac:dyDescent="0.15">
      <c r="B43" s="1280"/>
      <c r="C43" s="1281"/>
      <c r="D43" s="106"/>
      <c r="E43" s="1284" t="s">
        <v>33</v>
      </c>
      <c r="F43" s="1284"/>
      <c r="G43" s="1284"/>
      <c r="H43" s="1285"/>
      <c r="I43" s="107">
        <v>16021</v>
      </c>
      <c r="J43" s="108">
        <v>15438</v>
      </c>
      <c r="K43" s="108">
        <v>14671</v>
      </c>
      <c r="L43" s="108">
        <v>13776</v>
      </c>
      <c r="M43" s="109">
        <v>12757</v>
      </c>
    </row>
    <row r="44" spans="2:13" ht="27.75" customHeight="1" x14ac:dyDescent="0.15">
      <c r="B44" s="1280"/>
      <c r="C44" s="1281"/>
      <c r="D44" s="106"/>
      <c r="E44" s="1284" t="s">
        <v>34</v>
      </c>
      <c r="F44" s="1284"/>
      <c r="G44" s="1284"/>
      <c r="H44" s="1285"/>
      <c r="I44" s="107">
        <v>55</v>
      </c>
      <c r="J44" s="108">
        <v>581</v>
      </c>
      <c r="K44" s="108">
        <v>1277</v>
      </c>
      <c r="L44" s="108">
        <v>1345</v>
      </c>
      <c r="M44" s="109">
        <v>1502</v>
      </c>
    </row>
    <row r="45" spans="2:13" ht="27.75" customHeight="1" x14ac:dyDescent="0.15">
      <c r="B45" s="1280"/>
      <c r="C45" s="1281"/>
      <c r="D45" s="106"/>
      <c r="E45" s="1284" t="s">
        <v>35</v>
      </c>
      <c r="F45" s="1284"/>
      <c r="G45" s="1284"/>
      <c r="H45" s="1285"/>
      <c r="I45" s="107">
        <v>3718</v>
      </c>
      <c r="J45" s="108">
        <v>3660</v>
      </c>
      <c r="K45" s="108">
        <v>3467</v>
      </c>
      <c r="L45" s="108">
        <v>3464</v>
      </c>
      <c r="M45" s="109">
        <v>3524</v>
      </c>
    </row>
    <row r="46" spans="2:13" ht="27.75" customHeight="1" x14ac:dyDescent="0.15">
      <c r="B46" s="1280"/>
      <c r="C46" s="1281"/>
      <c r="D46" s="110"/>
      <c r="E46" s="1284" t="s">
        <v>36</v>
      </c>
      <c r="F46" s="1284"/>
      <c r="G46" s="1284"/>
      <c r="H46" s="1285"/>
      <c r="I46" s="107" t="s">
        <v>535</v>
      </c>
      <c r="J46" s="108" t="s">
        <v>535</v>
      </c>
      <c r="K46" s="108" t="s">
        <v>535</v>
      </c>
      <c r="L46" s="108" t="s">
        <v>535</v>
      </c>
      <c r="M46" s="109" t="s">
        <v>535</v>
      </c>
    </row>
    <row r="47" spans="2:13" ht="27.75" customHeight="1" x14ac:dyDescent="0.15">
      <c r="B47" s="1280"/>
      <c r="C47" s="1281"/>
      <c r="D47" s="111"/>
      <c r="E47" s="1294" t="s">
        <v>37</v>
      </c>
      <c r="F47" s="1295"/>
      <c r="G47" s="1295"/>
      <c r="H47" s="1296"/>
      <c r="I47" s="107" t="s">
        <v>535</v>
      </c>
      <c r="J47" s="108" t="s">
        <v>535</v>
      </c>
      <c r="K47" s="108" t="s">
        <v>535</v>
      </c>
      <c r="L47" s="108" t="s">
        <v>535</v>
      </c>
      <c r="M47" s="109" t="s">
        <v>535</v>
      </c>
    </row>
    <row r="48" spans="2:13" ht="27.75" customHeight="1" x14ac:dyDescent="0.15">
      <c r="B48" s="1280"/>
      <c r="C48" s="1281"/>
      <c r="D48" s="106"/>
      <c r="E48" s="1284" t="s">
        <v>38</v>
      </c>
      <c r="F48" s="1284"/>
      <c r="G48" s="1284"/>
      <c r="H48" s="1285"/>
      <c r="I48" s="107" t="s">
        <v>535</v>
      </c>
      <c r="J48" s="108" t="s">
        <v>535</v>
      </c>
      <c r="K48" s="108" t="s">
        <v>535</v>
      </c>
      <c r="L48" s="108" t="s">
        <v>535</v>
      </c>
      <c r="M48" s="109" t="s">
        <v>535</v>
      </c>
    </row>
    <row r="49" spans="2:13" ht="27.75" customHeight="1" x14ac:dyDescent="0.15">
      <c r="B49" s="1282"/>
      <c r="C49" s="1283"/>
      <c r="D49" s="106"/>
      <c r="E49" s="1284" t="s">
        <v>39</v>
      </c>
      <c r="F49" s="1284"/>
      <c r="G49" s="1284"/>
      <c r="H49" s="1285"/>
      <c r="I49" s="107" t="s">
        <v>535</v>
      </c>
      <c r="J49" s="108" t="s">
        <v>535</v>
      </c>
      <c r="K49" s="108" t="s">
        <v>535</v>
      </c>
      <c r="L49" s="108" t="s">
        <v>535</v>
      </c>
      <c r="M49" s="109" t="s">
        <v>535</v>
      </c>
    </row>
    <row r="50" spans="2:13" ht="27.75" customHeight="1" x14ac:dyDescent="0.15">
      <c r="B50" s="1278" t="s">
        <v>40</v>
      </c>
      <c r="C50" s="1279"/>
      <c r="D50" s="112"/>
      <c r="E50" s="1284" t="s">
        <v>41</v>
      </c>
      <c r="F50" s="1284"/>
      <c r="G50" s="1284"/>
      <c r="H50" s="1285"/>
      <c r="I50" s="107">
        <v>6467</v>
      </c>
      <c r="J50" s="108">
        <v>6362</v>
      </c>
      <c r="K50" s="108">
        <v>6248</v>
      </c>
      <c r="L50" s="108">
        <v>6773</v>
      </c>
      <c r="M50" s="109">
        <v>6515</v>
      </c>
    </row>
    <row r="51" spans="2:13" ht="27.75" customHeight="1" x14ac:dyDescent="0.15">
      <c r="B51" s="1280"/>
      <c r="C51" s="1281"/>
      <c r="D51" s="106"/>
      <c r="E51" s="1284" t="s">
        <v>42</v>
      </c>
      <c r="F51" s="1284"/>
      <c r="G51" s="1284"/>
      <c r="H51" s="1285"/>
      <c r="I51" s="107">
        <v>3115</v>
      </c>
      <c r="J51" s="108">
        <v>3049</v>
      </c>
      <c r="K51" s="108">
        <v>2955</v>
      </c>
      <c r="L51" s="108">
        <v>2823</v>
      </c>
      <c r="M51" s="109">
        <v>2723</v>
      </c>
    </row>
    <row r="52" spans="2:13" ht="27.75" customHeight="1" x14ac:dyDescent="0.15">
      <c r="B52" s="1282"/>
      <c r="C52" s="1283"/>
      <c r="D52" s="106"/>
      <c r="E52" s="1284" t="s">
        <v>43</v>
      </c>
      <c r="F52" s="1284"/>
      <c r="G52" s="1284"/>
      <c r="H52" s="1285"/>
      <c r="I52" s="107">
        <v>24185</v>
      </c>
      <c r="J52" s="108">
        <v>23989</v>
      </c>
      <c r="K52" s="108">
        <v>23893</v>
      </c>
      <c r="L52" s="108">
        <v>23648</v>
      </c>
      <c r="M52" s="109">
        <v>25408</v>
      </c>
    </row>
    <row r="53" spans="2:13" ht="27.75" customHeight="1" thickBot="1" x14ac:dyDescent="0.2">
      <c r="B53" s="1286" t="s">
        <v>44</v>
      </c>
      <c r="C53" s="1287"/>
      <c r="D53" s="113"/>
      <c r="E53" s="1288" t="s">
        <v>45</v>
      </c>
      <c r="F53" s="1288"/>
      <c r="G53" s="1288"/>
      <c r="H53" s="1289"/>
      <c r="I53" s="114">
        <v>3308</v>
      </c>
      <c r="J53" s="115">
        <v>3315</v>
      </c>
      <c r="K53" s="115">
        <v>2902</v>
      </c>
      <c r="L53" s="115">
        <v>2047</v>
      </c>
      <c r="M53" s="116">
        <v>2024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UdnVHjpaO3Vk1nXEXrYp105C/CmxWZ+zMngo8JXh2PzY7Q0UEPdJw1kM0qig6uOi7ih4wn/uoAMGGstP0wlQ==" saltValue="kaUuwe6/+q6t/YnVQ7G9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5" t="s">
        <v>48</v>
      </c>
      <c r="D55" s="1305"/>
      <c r="E55" s="1306"/>
      <c r="F55" s="128">
        <v>2484</v>
      </c>
      <c r="G55" s="128">
        <v>2612</v>
      </c>
      <c r="H55" s="129">
        <v>2912</v>
      </c>
    </row>
    <row r="56" spans="2:8" ht="52.5" customHeight="1" x14ac:dyDescent="0.15">
      <c r="B56" s="130"/>
      <c r="C56" s="1307" t="s">
        <v>49</v>
      </c>
      <c r="D56" s="1307"/>
      <c r="E56" s="1308"/>
      <c r="F56" s="131">
        <v>57</v>
      </c>
      <c r="G56" s="131">
        <v>57</v>
      </c>
      <c r="H56" s="132">
        <v>57</v>
      </c>
    </row>
    <row r="57" spans="2:8" ht="53.25" customHeight="1" x14ac:dyDescent="0.15">
      <c r="B57" s="130"/>
      <c r="C57" s="1309" t="s">
        <v>50</v>
      </c>
      <c r="D57" s="1309"/>
      <c r="E57" s="1310"/>
      <c r="F57" s="133">
        <v>2704</v>
      </c>
      <c r="G57" s="133">
        <v>3116</v>
      </c>
      <c r="H57" s="134">
        <v>2406</v>
      </c>
    </row>
    <row r="58" spans="2:8" ht="45.75" customHeight="1" x14ac:dyDescent="0.15">
      <c r="B58" s="135"/>
      <c r="C58" s="1297" t="s">
        <v>600</v>
      </c>
      <c r="D58" s="1298"/>
      <c r="E58" s="1299"/>
      <c r="F58" s="136">
        <v>1315</v>
      </c>
      <c r="G58" s="136">
        <v>1788</v>
      </c>
      <c r="H58" s="137">
        <v>1251</v>
      </c>
    </row>
    <row r="59" spans="2:8" ht="45.75" customHeight="1" x14ac:dyDescent="0.15">
      <c r="B59" s="135"/>
      <c r="C59" s="1297" t="s">
        <v>601</v>
      </c>
      <c r="D59" s="1298"/>
      <c r="E59" s="1299"/>
      <c r="F59" s="136">
        <v>443</v>
      </c>
      <c r="G59" s="136">
        <v>826</v>
      </c>
      <c r="H59" s="137">
        <v>643</v>
      </c>
    </row>
    <row r="60" spans="2:8" ht="45.75" customHeight="1" x14ac:dyDescent="0.15">
      <c r="B60" s="135"/>
      <c r="C60" s="1297" t="s">
        <v>602</v>
      </c>
      <c r="D60" s="1298"/>
      <c r="E60" s="1299"/>
      <c r="F60" s="136">
        <v>341</v>
      </c>
      <c r="G60" s="136">
        <v>341</v>
      </c>
      <c r="H60" s="137">
        <v>341</v>
      </c>
    </row>
    <row r="61" spans="2:8" ht="45.75" customHeight="1" x14ac:dyDescent="0.15">
      <c r="B61" s="135"/>
      <c r="C61" s="1297" t="s">
        <v>603</v>
      </c>
      <c r="D61" s="1298"/>
      <c r="E61" s="1299"/>
      <c r="F61" s="136">
        <v>56</v>
      </c>
      <c r="G61" s="136">
        <v>56</v>
      </c>
      <c r="H61" s="137">
        <v>56</v>
      </c>
    </row>
    <row r="62" spans="2:8" ht="45.75" customHeight="1" thickBot="1" x14ac:dyDescent="0.2">
      <c r="B62" s="138"/>
      <c r="C62" s="1300" t="s">
        <v>604</v>
      </c>
      <c r="D62" s="1301"/>
      <c r="E62" s="1302"/>
      <c r="F62" s="139">
        <v>39</v>
      </c>
      <c r="G62" s="139">
        <v>45</v>
      </c>
      <c r="H62" s="140">
        <v>45</v>
      </c>
    </row>
    <row r="63" spans="2:8" ht="52.5" customHeight="1" thickBot="1" x14ac:dyDescent="0.2">
      <c r="B63" s="141"/>
      <c r="C63" s="1303" t="s">
        <v>51</v>
      </c>
      <c r="D63" s="1303"/>
      <c r="E63" s="1304"/>
      <c r="F63" s="142">
        <v>5245</v>
      </c>
      <c r="G63" s="142">
        <v>5785</v>
      </c>
      <c r="H63" s="143">
        <v>5375</v>
      </c>
    </row>
    <row r="64" spans="2:8" ht="15" customHeight="1" x14ac:dyDescent="0.15"/>
  </sheetData>
  <sheetProtection algorithmName="SHA-512" hashValue="RXuWjSEyh+m6FrtF2r56V1VZJxOAJSM4VdvEHkgkZ9IbmlHXjgDNBMyBDcRiELMdDqAaSaKAo9hLqj9KJNgusg==" saltValue="WNkVjt2KPQWv5AdxW0Lk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577</v>
      </c>
      <c r="BQ50" s="1317"/>
      <c r="BR50" s="1317"/>
      <c r="BS50" s="1317"/>
      <c r="BT50" s="1317"/>
      <c r="BU50" s="1317"/>
      <c r="BV50" s="1317"/>
      <c r="BW50" s="1317"/>
      <c r="BX50" s="1317" t="s">
        <v>578</v>
      </c>
      <c r="BY50" s="1317"/>
      <c r="BZ50" s="1317"/>
      <c r="CA50" s="1317"/>
      <c r="CB50" s="1317"/>
      <c r="CC50" s="1317"/>
      <c r="CD50" s="1317"/>
      <c r="CE50" s="1317"/>
      <c r="CF50" s="1317" t="s">
        <v>579</v>
      </c>
      <c r="CG50" s="1317"/>
      <c r="CH50" s="1317"/>
      <c r="CI50" s="1317"/>
      <c r="CJ50" s="1317"/>
      <c r="CK50" s="1317"/>
      <c r="CL50" s="1317"/>
      <c r="CM50" s="1317"/>
      <c r="CN50" s="1317" t="s">
        <v>580</v>
      </c>
      <c r="CO50" s="1317"/>
      <c r="CP50" s="1317"/>
      <c r="CQ50" s="1317"/>
      <c r="CR50" s="1317"/>
      <c r="CS50" s="1317"/>
      <c r="CT50" s="1317"/>
      <c r="CU50" s="1317"/>
      <c r="CV50" s="1317" t="s">
        <v>581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627</v>
      </c>
      <c r="AO51" s="1316"/>
      <c r="AP51" s="1316"/>
      <c r="AQ51" s="1316"/>
      <c r="AR51" s="1316"/>
      <c r="AS51" s="1316"/>
      <c r="AT51" s="1316"/>
      <c r="AU51" s="1316"/>
      <c r="AV51" s="1316"/>
      <c r="AW51" s="1316"/>
      <c r="AX51" s="1316"/>
      <c r="AY51" s="1316"/>
      <c r="AZ51" s="1316"/>
      <c r="BA51" s="1316"/>
      <c r="BB51" s="1316" t="s">
        <v>628</v>
      </c>
      <c r="BC51" s="1316"/>
      <c r="BD51" s="1316"/>
      <c r="BE51" s="1316"/>
      <c r="BF51" s="1316"/>
      <c r="BG51" s="1316"/>
      <c r="BH51" s="1316"/>
      <c r="BI51" s="1316"/>
      <c r="BJ51" s="1316"/>
      <c r="BK51" s="1316"/>
      <c r="BL51" s="1316"/>
      <c r="BM51" s="1316"/>
      <c r="BN51" s="1316"/>
      <c r="BO51" s="1316"/>
      <c r="BP51" s="1313">
        <v>33.4</v>
      </c>
      <c r="BQ51" s="1313"/>
      <c r="BR51" s="1313"/>
      <c r="BS51" s="1313"/>
      <c r="BT51" s="1313"/>
      <c r="BU51" s="1313"/>
      <c r="BV51" s="1313"/>
      <c r="BW51" s="1313"/>
      <c r="BX51" s="1313">
        <v>33.1</v>
      </c>
      <c r="BY51" s="1313"/>
      <c r="BZ51" s="1313"/>
      <c r="CA51" s="1313"/>
      <c r="CB51" s="1313"/>
      <c r="CC51" s="1313"/>
      <c r="CD51" s="1313"/>
      <c r="CE51" s="1313"/>
      <c r="CF51" s="1313">
        <v>28.6</v>
      </c>
      <c r="CG51" s="1313"/>
      <c r="CH51" s="1313"/>
      <c r="CI51" s="1313"/>
      <c r="CJ51" s="1313"/>
      <c r="CK51" s="1313"/>
      <c r="CL51" s="1313"/>
      <c r="CM51" s="1313"/>
      <c r="CN51" s="1313">
        <v>20.100000000000001</v>
      </c>
      <c r="CO51" s="1313"/>
      <c r="CP51" s="1313"/>
      <c r="CQ51" s="1313"/>
      <c r="CR51" s="1313"/>
      <c r="CS51" s="1313"/>
      <c r="CT51" s="1313"/>
      <c r="CU51" s="1313"/>
      <c r="CV51" s="1313">
        <v>19.100000000000001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629</v>
      </c>
      <c r="BC53" s="1316"/>
      <c r="BD53" s="1316"/>
      <c r="BE53" s="1316"/>
      <c r="BF53" s="1316"/>
      <c r="BG53" s="1316"/>
      <c r="BH53" s="1316"/>
      <c r="BI53" s="1316"/>
      <c r="BJ53" s="1316"/>
      <c r="BK53" s="1316"/>
      <c r="BL53" s="1316"/>
      <c r="BM53" s="1316"/>
      <c r="BN53" s="1316"/>
      <c r="BO53" s="1316"/>
      <c r="BP53" s="1313">
        <v>64.3</v>
      </c>
      <c r="BQ53" s="1313"/>
      <c r="BR53" s="1313"/>
      <c r="BS53" s="1313"/>
      <c r="BT53" s="1313"/>
      <c r="BU53" s="1313"/>
      <c r="BV53" s="1313"/>
      <c r="BW53" s="1313"/>
      <c r="BX53" s="1313">
        <v>65.8</v>
      </c>
      <c r="BY53" s="1313"/>
      <c r="BZ53" s="1313"/>
      <c r="CA53" s="1313"/>
      <c r="CB53" s="1313"/>
      <c r="CC53" s="1313"/>
      <c r="CD53" s="1313"/>
      <c r="CE53" s="1313"/>
      <c r="CF53" s="1313">
        <v>67.599999999999994</v>
      </c>
      <c r="CG53" s="1313"/>
      <c r="CH53" s="1313"/>
      <c r="CI53" s="1313"/>
      <c r="CJ53" s="1313"/>
      <c r="CK53" s="1313"/>
      <c r="CL53" s="1313"/>
      <c r="CM53" s="1313"/>
      <c r="CN53" s="1313">
        <v>68</v>
      </c>
      <c r="CO53" s="1313"/>
      <c r="CP53" s="1313"/>
      <c r="CQ53" s="1313"/>
      <c r="CR53" s="1313"/>
      <c r="CS53" s="1313"/>
      <c r="CT53" s="1313"/>
      <c r="CU53" s="1313"/>
      <c r="CV53" s="1313">
        <v>64.099999999999994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630</v>
      </c>
      <c r="AO55" s="1317"/>
      <c r="AP55" s="1317"/>
      <c r="AQ55" s="1317"/>
      <c r="AR55" s="1317"/>
      <c r="AS55" s="1317"/>
      <c r="AT55" s="1317"/>
      <c r="AU55" s="1317"/>
      <c r="AV55" s="1317"/>
      <c r="AW55" s="1317"/>
      <c r="AX55" s="1317"/>
      <c r="AY55" s="1317"/>
      <c r="AZ55" s="1317"/>
      <c r="BA55" s="1317"/>
      <c r="BB55" s="1316" t="s">
        <v>628</v>
      </c>
      <c r="BC55" s="1316"/>
      <c r="BD55" s="1316"/>
      <c r="BE55" s="1316"/>
      <c r="BF55" s="1316"/>
      <c r="BG55" s="1316"/>
      <c r="BH55" s="1316"/>
      <c r="BI55" s="1316"/>
      <c r="BJ55" s="1316"/>
      <c r="BK55" s="1316"/>
      <c r="BL55" s="1316"/>
      <c r="BM55" s="1316"/>
      <c r="BN55" s="1316"/>
      <c r="BO55" s="1316"/>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629</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631</v>
      </c>
    </row>
    <row r="64" spans="1:109" x14ac:dyDescent="0.15">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577</v>
      </c>
      <c r="BQ72" s="1317"/>
      <c r="BR72" s="1317"/>
      <c r="BS72" s="1317"/>
      <c r="BT72" s="1317"/>
      <c r="BU72" s="1317"/>
      <c r="BV72" s="1317"/>
      <c r="BW72" s="1317"/>
      <c r="BX72" s="1317" t="s">
        <v>578</v>
      </c>
      <c r="BY72" s="1317"/>
      <c r="BZ72" s="1317"/>
      <c r="CA72" s="1317"/>
      <c r="CB72" s="1317"/>
      <c r="CC72" s="1317"/>
      <c r="CD72" s="1317"/>
      <c r="CE72" s="1317"/>
      <c r="CF72" s="1317" t="s">
        <v>579</v>
      </c>
      <c r="CG72" s="1317"/>
      <c r="CH72" s="1317"/>
      <c r="CI72" s="1317"/>
      <c r="CJ72" s="1317"/>
      <c r="CK72" s="1317"/>
      <c r="CL72" s="1317"/>
      <c r="CM72" s="1317"/>
      <c r="CN72" s="1317" t="s">
        <v>580</v>
      </c>
      <c r="CO72" s="1317"/>
      <c r="CP72" s="1317"/>
      <c r="CQ72" s="1317"/>
      <c r="CR72" s="1317"/>
      <c r="CS72" s="1317"/>
      <c r="CT72" s="1317"/>
      <c r="CU72" s="1317"/>
      <c r="CV72" s="1317" t="s">
        <v>581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627</v>
      </c>
      <c r="AO73" s="1316"/>
      <c r="AP73" s="1316"/>
      <c r="AQ73" s="1316"/>
      <c r="AR73" s="1316"/>
      <c r="AS73" s="1316"/>
      <c r="AT73" s="1316"/>
      <c r="AU73" s="1316"/>
      <c r="AV73" s="1316"/>
      <c r="AW73" s="1316"/>
      <c r="AX73" s="1316"/>
      <c r="AY73" s="1316"/>
      <c r="AZ73" s="1316"/>
      <c r="BA73" s="1316"/>
      <c r="BB73" s="1316" t="s">
        <v>628</v>
      </c>
      <c r="BC73" s="1316"/>
      <c r="BD73" s="1316"/>
      <c r="BE73" s="1316"/>
      <c r="BF73" s="1316"/>
      <c r="BG73" s="1316"/>
      <c r="BH73" s="1316"/>
      <c r="BI73" s="1316"/>
      <c r="BJ73" s="1316"/>
      <c r="BK73" s="1316"/>
      <c r="BL73" s="1316"/>
      <c r="BM73" s="1316"/>
      <c r="BN73" s="1316"/>
      <c r="BO73" s="1316"/>
      <c r="BP73" s="1313">
        <v>33.4</v>
      </c>
      <c r="BQ73" s="1313"/>
      <c r="BR73" s="1313"/>
      <c r="BS73" s="1313"/>
      <c r="BT73" s="1313"/>
      <c r="BU73" s="1313"/>
      <c r="BV73" s="1313"/>
      <c r="BW73" s="1313"/>
      <c r="BX73" s="1313">
        <v>33.1</v>
      </c>
      <c r="BY73" s="1313"/>
      <c r="BZ73" s="1313"/>
      <c r="CA73" s="1313"/>
      <c r="CB73" s="1313"/>
      <c r="CC73" s="1313"/>
      <c r="CD73" s="1313"/>
      <c r="CE73" s="1313"/>
      <c r="CF73" s="1313">
        <v>28.6</v>
      </c>
      <c r="CG73" s="1313"/>
      <c r="CH73" s="1313"/>
      <c r="CI73" s="1313"/>
      <c r="CJ73" s="1313"/>
      <c r="CK73" s="1313"/>
      <c r="CL73" s="1313"/>
      <c r="CM73" s="1313"/>
      <c r="CN73" s="1313">
        <v>20.100000000000001</v>
      </c>
      <c r="CO73" s="1313"/>
      <c r="CP73" s="1313"/>
      <c r="CQ73" s="1313"/>
      <c r="CR73" s="1313"/>
      <c r="CS73" s="1313"/>
      <c r="CT73" s="1313"/>
      <c r="CU73" s="1313"/>
      <c r="CV73" s="1313">
        <v>19.100000000000001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632</v>
      </c>
      <c r="BC75" s="1316"/>
      <c r="BD75" s="1316"/>
      <c r="BE75" s="1316"/>
      <c r="BF75" s="1316"/>
      <c r="BG75" s="1316"/>
      <c r="BH75" s="1316"/>
      <c r="BI75" s="1316"/>
      <c r="BJ75" s="1316"/>
      <c r="BK75" s="1316"/>
      <c r="BL75" s="1316"/>
      <c r="BM75" s="1316"/>
      <c r="BN75" s="1316"/>
      <c r="BO75" s="1316"/>
      <c r="BP75" s="1313">
        <v>8</v>
      </c>
      <c r="BQ75" s="1313"/>
      <c r="BR75" s="1313"/>
      <c r="BS75" s="1313"/>
      <c r="BT75" s="1313"/>
      <c r="BU75" s="1313"/>
      <c r="BV75" s="1313"/>
      <c r="BW75" s="1313"/>
      <c r="BX75" s="1313">
        <v>8.6</v>
      </c>
      <c r="BY75" s="1313"/>
      <c r="BZ75" s="1313"/>
      <c r="CA75" s="1313"/>
      <c r="CB75" s="1313"/>
      <c r="CC75" s="1313"/>
      <c r="CD75" s="1313"/>
      <c r="CE75" s="1313"/>
      <c r="CF75" s="1313">
        <v>9</v>
      </c>
      <c r="CG75" s="1313"/>
      <c r="CH75" s="1313"/>
      <c r="CI75" s="1313"/>
      <c r="CJ75" s="1313"/>
      <c r="CK75" s="1313"/>
      <c r="CL75" s="1313"/>
      <c r="CM75" s="1313"/>
      <c r="CN75" s="1313">
        <v>9.5</v>
      </c>
      <c r="CO75" s="1313"/>
      <c r="CP75" s="1313"/>
      <c r="CQ75" s="1313"/>
      <c r="CR75" s="1313"/>
      <c r="CS75" s="1313"/>
      <c r="CT75" s="1313"/>
      <c r="CU75" s="1313"/>
      <c r="CV75" s="1313">
        <v>9.3000000000000007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630</v>
      </c>
      <c r="AO77" s="1317"/>
      <c r="AP77" s="1317"/>
      <c r="AQ77" s="1317"/>
      <c r="AR77" s="1317"/>
      <c r="AS77" s="1317"/>
      <c r="AT77" s="1317"/>
      <c r="AU77" s="1317"/>
      <c r="AV77" s="1317"/>
      <c r="AW77" s="1317"/>
      <c r="AX77" s="1317"/>
      <c r="AY77" s="1317"/>
      <c r="AZ77" s="1317"/>
      <c r="BA77" s="1317"/>
      <c r="BB77" s="1316" t="s">
        <v>628</v>
      </c>
      <c r="BC77" s="1316"/>
      <c r="BD77" s="1316"/>
      <c r="BE77" s="1316"/>
      <c r="BF77" s="1316"/>
      <c r="BG77" s="1316"/>
      <c r="BH77" s="1316"/>
      <c r="BI77" s="1316"/>
      <c r="BJ77" s="1316"/>
      <c r="BK77" s="1316"/>
      <c r="BL77" s="1316"/>
      <c r="BM77" s="1316"/>
      <c r="BN77" s="1316"/>
      <c r="BO77" s="1316"/>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632</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rLfyAESqceQbWXFRbk80+kEGN0IA+QXdW302D+/qGoFBCQP3f2EdDT3QS9an32cxJBzPhJ0Vy87bBkQqtMu7A==" saltValue="n29UDBqgYJYeC8V14o83l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YanGSEvPQW0Tv7W4edEtOmVXgL8QRLr0/VS+WEK57vc794B4B5vQCAb9upy1O2OV0FqHU+3fMFHRz54EGrVbfw==" saltValue="5Rx2vSiPNS2i5cKN9Uw1e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wZffyApcG2lll6c6OzSZjHFJEXpBFChv3bumVRHA/nWyqkitPGhtrjs+mHPMpt8e8UJPjaMBk3djMFJYkgMdMw==" saltValue="dfai8PtpHn/9svrxcHkgX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49435</v>
      </c>
      <c r="E3" s="162"/>
      <c r="F3" s="163">
        <v>67319</v>
      </c>
      <c r="G3" s="164"/>
      <c r="H3" s="165"/>
    </row>
    <row r="4" spans="1:8" x14ac:dyDescent="0.15">
      <c r="A4" s="166"/>
      <c r="B4" s="167"/>
      <c r="C4" s="168"/>
      <c r="D4" s="169">
        <v>20829</v>
      </c>
      <c r="E4" s="170"/>
      <c r="F4" s="171">
        <v>38101</v>
      </c>
      <c r="G4" s="172"/>
      <c r="H4" s="173"/>
    </row>
    <row r="5" spans="1:8" x14ac:dyDescent="0.15">
      <c r="A5" s="154" t="s">
        <v>569</v>
      </c>
      <c r="B5" s="159"/>
      <c r="C5" s="160"/>
      <c r="D5" s="161">
        <v>46218</v>
      </c>
      <c r="E5" s="162"/>
      <c r="F5" s="163">
        <v>70615</v>
      </c>
      <c r="G5" s="164"/>
      <c r="H5" s="165"/>
    </row>
    <row r="6" spans="1:8" x14ac:dyDescent="0.15">
      <c r="A6" s="166"/>
      <c r="B6" s="167"/>
      <c r="C6" s="168"/>
      <c r="D6" s="169">
        <v>23466</v>
      </c>
      <c r="E6" s="170"/>
      <c r="F6" s="171">
        <v>37382</v>
      </c>
      <c r="G6" s="172"/>
      <c r="H6" s="173"/>
    </row>
    <row r="7" spans="1:8" x14ac:dyDescent="0.15">
      <c r="A7" s="154" t="s">
        <v>570</v>
      </c>
      <c r="B7" s="159"/>
      <c r="C7" s="160"/>
      <c r="D7" s="161">
        <v>35170</v>
      </c>
      <c r="E7" s="162"/>
      <c r="F7" s="163">
        <v>69185</v>
      </c>
      <c r="G7" s="164"/>
      <c r="H7" s="165"/>
    </row>
    <row r="8" spans="1:8" x14ac:dyDescent="0.15">
      <c r="A8" s="166"/>
      <c r="B8" s="167"/>
      <c r="C8" s="168"/>
      <c r="D8" s="169">
        <v>26154</v>
      </c>
      <c r="E8" s="170"/>
      <c r="F8" s="171">
        <v>38519</v>
      </c>
      <c r="G8" s="172"/>
      <c r="H8" s="173"/>
    </row>
    <row r="9" spans="1:8" x14ac:dyDescent="0.15">
      <c r="A9" s="154" t="s">
        <v>571</v>
      </c>
      <c r="B9" s="159"/>
      <c r="C9" s="160"/>
      <c r="D9" s="161">
        <v>51491</v>
      </c>
      <c r="E9" s="162"/>
      <c r="F9" s="163">
        <v>70166</v>
      </c>
      <c r="G9" s="164"/>
      <c r="H9" s="165"/>
    </row>
    <row r="10" spans="1:8" x14ac:dyDescent="0.15">
      <c r="A10" s="166"/>
      <c r="B10" s="167"/>
      <c r="C10" s="168"/>
      <c r="D10" s="169">
        <v>33906</v>
      </c>
      <c r="E10" s="170"/>
      <c r="F10" s="171">
        <v>36115</v>
      </c>
      <c r="G10" s="172"/>
      <c r="H10" s="173"/>
    </row>
    <row r="11" spans="1:8" x14ac:dyDescent="0.15">
      <c r="A11" s="154" t="s">
        <v>572</v>
      </c>
      <c r="B11" s="159"/>
      <c r="C11" s="160"/>
      <c r="D11" s="161">
        <v>113106</v>
      </c>
      <c r="E11" s="162"/>
      <c r="F11" s="163">
        <v>92632</v>
      </c>
      <c r="G11" s="164"/>
      <c r="H11" s="165"/>
    </row>
    <row r="12" spans="1:8" x14ac:dyDescent="0.15">
      <c r="A12" s="166"/>
      <c r="B12" s="167"/>
      <c r="C12" s="174"/>
      <c r="D12" s="169">
        <v>86006</v>
      </c>
      <c r="E12" s="170"/>
      <c r="F12" s="171">
        <v>47978</v>
      </c>
      <c r="G12" s="172"/>
      <c r="H12" s="173"/>
    </row>
    <row r="13" spans="1:8" x14ac:dyDescent="0.15">
      <c r="A13" s="154"/>
      <c r="B13" s="159"/>
      <c r="C13" s="175"/>
      <c r="D13" s="176">
        <v>59084</v>
      </c>
      <c r="E13" s="177"/>
      <c r="F13" s="178">
        <v>73983</v>
      </c>
      <c r="G13" s="179"/>
      <c r="H13" s="165"/>
    </row>
    <row r="14" spans="1:8" x14ac:dyDescent="0.15">
      <c r="A14" s="166"/>
      <c r="B14" s="167"/>
      <c r="C14" s="168"/>
      <c r="D14" s="169">
        <v>38072</v>
      </c>
      <c r="E14" s="170"/>
      <c r="F14" s="171">
        <v>39619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4.71</v>
      </c>
      <c r="C19" s="180">
        <f>ROUND(VALUE(SUBSTITUTE(実質収支比率等に係る経年分析!G$48,"▲","-")),2)</f>
        <v>5.65</v>
      </c>
      <c r="D19" s="180">
        <f>ROUND(VALUE(SUBSTITUTE(実質収支比率等に係る経年分析!H$48,"▲","-")),2)</f>
        <v>5.16</v>
      </c>
      <c r="E19" s="180">
        <f>ROUND(VALUE(SUBSTITUTE(実質収支比率等に係る経年分析!I$48,"▲","-")),2)</f>
        <v>1.38</v>
      </c>
      <c r="F19" s="180">
        <f>ROUND(VALUE(SUBSTITUTE(実質収支比率等に係る経年分析!J$48,"▲","-")),2)</f>
        <v>7.43</v>
      </c>
    </row>
    <row r="20" spans="1:11" x14ac:dyDescent="0.15">
      <c r="A20" s="180" t="s">
        <v>55</v>
      </c>
      <c r="B20" s="180">
        <f>ROUND(VALUE(SUBSTITUTE(実質収支比率等に係る経年分析!F$47,"▲","-")),2)</f>
        <v>21.8</v>
      </c>
      <c r="C20" s="180">
        <f>ROUND(VALUE(SUBSTITUTE(実質収支比率等に係る経年分析!G$47,"▲","-")),2)</f>
        <v>21</v>
      </c>
      <c r="D20" s="180">
        <f>ROUND(VALUE(SUBSTITUTE(実質収支比率等に係る経年分析!H$47,"▲","-")),2)</f>
        <v>20.69</v>
      </c>
      <c r="E20" s="180">
        <f>ROUND(VALUE(SUBSTITUTE(実質収支比率等に係る経年分析!I$47,"▲","-")),2)</f>
        <v>21.75</v>
      </c>
      <c r="F20" s="180">
        <f>ROUND(VALUE(SUBSTITUTE(実質収支比率等に係る経年分析!J$47,"▲","-")),2)</f>
        <v>23.47</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0.35</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-2.72</v>
      </c>
      <c r="F21" s="180">
        <f>IF(ISNUMBER(VALUE(SUBSTITUTE(実質収支比率等に係る経年分析!J$49,"▲","-"))),ROUND(VALUE(SUBSTITUTE(実質収支比率等に係る経年分析!J$49,"▲","-")),2),NA())</f>
        <v>8.51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1.1000000000000001</v>
      </c>
    </row>
    <row r="33" spans="1:16" x14ac:dyDescent="0.15">
      <c r="A33" s="181" t="str">
        <f>IF(連結実質赤字比率に係る赤字・黒字の構成分析!C$37="",NA(),連結実質赤字比率に係る赤字・黒字の構成分析!C$37)</f>
        <v>宅地造成事業会計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4.29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14.44</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16.239999999999998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2258</v>
      </c>
      <c r="E42" s="182"/>
      <c r="F42" s="182"/>
      <c r="G42" s="182">
        <f>'実質公債費比率（分子）の構造'!L$52</f>
        <v>2259</v>
      </c>
      <c r="H42" s="182"/>
      <c r="I42" s="182"/>
      <c r="J42" s="182">
        <f>'実質公債費比率（分子）の構造'!M$52</f>
        <v>2194</v>
      </c>
      <c r="K42" s="182"/>
      <c r="L42" s="182"/>
      <c r="M42" s="182">
        <f>'実質公債費比率（分子）の構造'!N$52</f>
        <v>2141</v>
      </c>
      <c r="N42" s="182"/>
      <c r="O42" s="182"/>
      <c r="P42" s="182">
        <f>'実質公債費比率（分子）の構造'!O$52</f>
        <v>2149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106</v>
      </c>
      <c r="C44" s="182"/>
      <c r="D44" s="182"/>
      <c r="E44" s="182">
        <f>'実質公債費比率（分子）の構造'!L$50</f>
        <v>84</v>
      </c>
      <c r="F44" s="182"/>
      <c r="G44" s="182"/>
      <c r="H44" s="182">
        <f>'実質公債費比率（分子）の構造'!M$50</f>
        <v>51</v>
      </c>
      <c r="I44" s="182"/>
      <c r="J44" s="182"/>
      <c r="K44" s="182">
        <f>'実質公債費比率（分子）の構造'!N$50</f>
        <v>51</v>
      </c>
      <c r="L44" s="182"/>
      <c r="M44" s="182"/>
      <c r="N44" s="182">
        <f>'実質公債費比率（分子）の構造'!O$50</f>
        <v>44</v>
      </c>
      <c r="O44" s="182"/>
      <c r="P44" s="182"/>
    </row>
    <row r="45" spans="1:16" x14ac:dyDescent="0.15">
      <c r="A45" s="182" t="s">
        <v>66</v>
      </c>
      <c r="B45" s="182">
        <f>'実質公債費比率（分子）の構造'!K$49</f>
        <v>22</v>
      </c>
      <c r="C45" s="182"/>
      <c r="D45" s="182"/>
      <c r="E45" s="182">
        <f>'実質公債費比率（分子）の構造'!L$49</f>
        <v>15</v>
      </c>
      <c r="F45" s="182"/>
      <c r="G45" s="182"/>
      <c r="H45" s="182">
        <f>'実質公債費比率（分子）の構造'!M$49</f>
        <v>19</v>
      </c>
      <c r="I45" s="182"/>
      <c r="J45" s="182"/>
      <c r="K45" s="182">
        <f>'実質公債費比率（分子）の構造'!N$49</f>
        <v>58</v>
      </c>
      <c r="L45" s="182"/>
      <c r="M45" s="182"/>
      <c r="N45" s="182">
        <f>'実質公債費比率（分子）の構造'!O$49</f>
        <v>109</v>
      </c>
      <c r="O45" s="182"/>
      <c r="P45" s="182"/>
    </row>
    <row r="46" spans="1:16" x14ac:dyDescent="0.15">
      <c r="A46" s="182" t="s">
        <v>67</v>
      </c>
      <c r="B46" s="182">
        <f>'実質公債費比率（分子）の構造'!K$48</f>
        <v>1173</v>
      </c>
      <c r="C46" s="182"/>
      <c r="D46" s="182"/>
      <c r="E46" s="182">
        <f>'実質公債費比率（分子）の構造'!L$48</f>
        <v>1171</v>
      </c>
      <c r="F46" s="182"/>
      <c r="G46" s="182"/>
      <c r="H46" s="182">
        <f>'実質公債費比率（分子）の構造'!M$48</f>
        <v>1130</v>
      </c>
      <c r="I46" s="182"/>
      <c r="J46" s="182"/>
      <c r="K46" s="182">
        <f>'実質公債費比率（分子）の構造'!N$48</f>
        <v>1123</v>
      </c>
      <c r="L46" s="182"/>
      <c r="M46" s="182"/>
      <c r="N46" s="182">
        <f>'実質公債費比率（分子）の構造'!O$48</f>
        <v>1053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1781</v>
      </c>
      <c r="C49" s="182"/>
      <c r="D49" s="182"/>
      <c r="E49" s="182">
        <f>'実質公債費比率（分子）の構造'!L$45</f>
        <v>1915</v>
      </c>
      <c r="F49" s="182"/>
      <c r="G49" s="182"/>
      <c r="H49" s="182">
        <f>'実質公債費比率（分子）の構造'!M$45</f>
        <v>1980</v>
      </c>
      <c r="I49" s="182"/>
      <c r="J49" s="182"/>
      <c r="K49" s="182">
        <f>'実質公債費比率（分子）の構造'!N$45</f>
        <v>1883</v>
      </c>
      <c r="L49" s="182"/>
      <c r="M49" s="182"/>
      <c r="N49" s="182">
        <f>'実質公債費比率（分子）の構造'!O$45</f>
        <v>1866</v>
      </c>
      <c r="O49" s="182"/>
      <c r="P49" s="182"/>
    </row>
    <row r="50" spans="1:16" x14ac:dyDescent="0.15">
      <c r="A50" s="182" t="s">
        <v>71</v>
      </c>
      <c r="B50" s="182" t="e">
        <f>NA()</f>
        <v>#N/A</v>
      </c>
      <c r="C50" s="182">
        <f>IF(ISNUMBER('実質公債費比率（分子）の構造'!K$53),'実質公債費比率（分子）の構造'!K$53,NA())</f>
        <v>824</v>
      </c>
      <c r="D50" s="182" t="e">
        <f>NA()</f>
        <v>#N/A</v>
      </c>
      <c r="E50" s="182" t="e">
        <f>NA()</f>
        <v>#N/A</v>
      </c>
      <c r="F50" s="182">
        <f>IF(ISNUMBER('実質公債費比率（分子）の構造'!L$53),'実質公債費比率（分子）の構造'!L$53,NA())</f>
        <v>926</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974</v>
      </c>
      <c r="M50" s="182" t="e">
        <f>NA()</f>
        <v>#N/A</v>
      </c>
      <c r="N50" s="182" t="e">
        <f>NA()</f>
        <v>#N/A</v>
      </c>
      <c r="O50" s="182">
        <f>IF(ISNUMBER('実質公債費比率（分子）の構造'!O$53),'実質公債費比率（分子）の構造'!O$53,NA())</f>
        <v>923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24185</v>
      </c>
      <c r="E56" s="181"/>
      <c r="F56" s="181"/>
      <c r="G56" s="181">
        <f>'将来負担比率（分子）の構造'!J$52</f>
        <v>23989</v>
      </c>
      <c r="H56" s="181"/>
      <c r="I56" s="181"/>
      <c r="J56" s="181">
        <f>'将来負担比率（分子）の構造'!K$52</f>
        <v>23893</v>
      </c>
      <c r="K56" s="181"/>
      <c r="L56" s="181"/>
      <c r="M56" s="181">
        <f>'将来負担比率（分子）の構造'!L$52</f>
        <v>23648</v>
      </c>
      <c r="N56" s="181"/>
      <c r="O56" s="181"/>
      <c r="P56" s="181">
        <f>'将来負担比率（分子）の構造'!M$52</f>
        <v>25408</v>
      </c>
    </row>
    <row r="57" spans="1:16" x14ac:dyDescent="0.15">
      <c r="A57" s="181" t="s">
        <v>42</v>
      </c>
      <c r="B57" s="181"/>
      <c r="C57" s="181"/>
      <c r="D57" s="181">
        <f>'将来負担比率（分子）の構造'!I$51</f>
        <v>3115</v>
      </c>
      <c r="E57" s="181"/>
      <c r="F57" s="181"/>
      <c r="G57" s="181">
        <f>'将来負担比率（分子）の構造'!J$51</f>
        <v>3049</v>
      </c>
      <c r="H57" s="181"/>
      <c r="I57" s="181"/>
      <c r="J57" s="181">
        <f>'将来負担比率（分子）の構造'!K$51</f>
        <v>2955</v>
      </c>
      <c r="K57" s="181"/>
      <c r="L57" s="181"/>
      <c r="M57" s="181">
        <f>'将来負担比率（分子）の構造'!L$51</f>
        <v>2823</v>
      </c>
      <c r="N57" s="181"/>
      <c r="O57" s="181"/>
      <c r="P57" s="181">
        <f>'将来負担比率（分子）の構造'!M$51</f>
        <v>2723</v>
      </c>
    </row>
    <row r="58" spans="1:16" x14ac:dyDescent="0.15">
      <c r="A58" s="181" t="s">
        <v>41</v>
      </c>
      <c r="B58" s="181"/>
      <c r="C58" s="181"/>
      <c r="D58" s="181">
        <f>'将来負担比率（分子）の構造'!I$50</f>
        <v>6467</v>
      </c>
      <c r="E58" s="181"/>
      <c r="F58" s="181"/>
      <c r="G58" s="181">
        <f>'将来負担比率（分子）の構造'!J$50</f>
        <v>6362</v>
      </c>
      <c r="H58" s="181"/>
      <c r="I58" s="181"/>
      <c r="J58" s="181">
        <f>'将来負担比率（分子）の構造'!K$50</f>
        <v>6248</v>
      </c>
      <c r="K58" s="181"/>
      <c r="L58" s="181"/>
      <c r="M58" s="181">
        <f>'将来負担比率（分子）の構造'!L$50</f>
        <v>6773</v>
      </c>
      <c r="N58" s="181"/>
      <c r="O58" s="181"/>
      <c r="P58" s="181">
        <f>'将来負担比率（分子）の構造'!M$50</f>
        <v>6515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3718</v>
      </c>
      <c r="C62" s="181"/>
      <c r="D62" s="181"/>
      <c r="E62" s="181">
        <f>'将来負担比率（分子）の構造'!J$45</f>
        <v>3660</v>
      </c>
      <c r="F62" s="181"/>
      <c r="G62" s="181"/>
      <c r="H62" s="181">
        <f>'将来負担比率（分子）の構造'!K$45</f>
        <v>3467</v>
      </c>
      <c r="I62" s="181"/>
      <c r="J62" s="181"/>
      <c r="K62" s="181">
        <f>'将来負担比率（分子）の構造'!L$45</f>
        <v>3464</v>
      </c>
      <c r="L62" s="181"/>
      <c r="M62" s="181"/>
      <c r="N62" s="181">
        <f>'将来負担比率（分子）の構造'!M$45</f>
        <v>3524</v>
      </c>
      <c r="O62" s="181"/>
      <c r="P62" s="181"/>
    </row>
    <row r="63" spans="1:16" x14ac:dyDescent="0.15">
      <c r="A63" s="181" t="s">
        <v>34</v>
      </c>
      <c r="B63" s="181">
        <f>'将来負担比率（分子）の構造'!I$44</f>
        <v>55</v>
      </c>
      <c r="C63" s="181"/>
      <c r="D63" s="181"/>
      <c r="E63" s="181">
        <f>'将来負担比率（分子）の構造'!J$44</f>
        <v>581</v>
      </c>
      <c r="F63" s="181"/>
      <c r="G63" s="181"/>
      <c r="H63" s="181">
        <f>'将来負担比率（分子）の構造'!K$44</f>
        <v>1277</v>
      </c>
      <c r="I63" s="181"/>
      <c r="J63" s="181"/>
      <c r="K63" s="181">
        <f>'将来負担比率（分子）の構造'!L$44</f>
        <v>1345</v>
      </c>
      <c r="L63" s="181"/>
      <c r="M63" s="181"/>
      <c r="N63" s="181">
        <f>'将来負担比率（分子）の構造'!M$44</f>
        <v>1502</v>
      </c>
      <c r="O63" s="181"/>
      <c r="P63" s="181"/>
    </row>
    <row r="64" spans="1:16" x14ac:dyDescent="0.15">
      <c r="A64" s="181" t="s">
        <v>33</v>
      </c>
      <c r="B64" s="181">
        <f>'将来負担比率（分子）の構造'!I$43</f>
        <v>16021</v>
      </c>
      <c r="C64" s="181"/>
      <c r="D64" s="181"/>
      <c r="E64" s="181">
        <f>'将来負担比率（分子）の構造'!J$43</f>
        <v>15438</v>
      </c>
      <c r="F64" s="181"/>
      <c r="G64" s="181"/>
      <c r="H64" s="181">
        <f>'将来負担比率（分子）の構造'!K$43</f>
        <v>14671</v>
      </c>
      <c r="I64" s="181"/>
      <c r="J64" s="181"/>
      <c r="K64" s="181">
        <f>'将来負担比率（分子）の構造'!L$43</f>
        <v>13776</v>
      </c>
      <c r="L64" s="181"/>
      <c r="M64" s="181"/>
      <c r="N64" s="181">
        <f>'将来負担比率（分子）の構造'!M$43</f>
        <v>12757</v>
      </c>
      <c r="O64" s="181"/>
      <c r="P64" s="181"/>
    </row>
    <row r="65" spans="1:16" x14ac:dyDescent="0.15">
      <c r="A65" s="181" t="s">
        <v>32</v>
      </c>
      <c r="B65" s="181">
        <f>'将来負担比率（分子）の構造'!I$42</f>
        <v>277</v>
      </c>
      <c r="C65" s="181"/>
      <c r="D65" s="181"/>
      <c r="E65" s="181">
        <f>'将来負担比率（分子）の構造'!J$42</f>
        <v>194</v>
      </c>
      <c r="F65" s="181"/>
      <c r="G65" s="181"/>
      <c r="H65" s="181">
        <f>'将来負担比率（分子）の構造'!K$42</f>
        <v>139</v>
      </c>
      <c r="I65" s="181"/>
      <c r="J65" s="181"/>
      <c r="K65" s="181">
        <f>'将来負担比率（分子）の構造'!L$42</f>
        <v>90</v>
      </c>
      <c r="L65" s="181"/>
      <c r="M65" s="181"/>
      <c r="N65" s="181">
        <f>'将来負担比率（分子）の構造'!M$42</f>
        <v>47</v>
      </c>
      <c r="O65" s="181"/>
      <c r="P65" s="181"/>
    </row>
    <row r="66" spans="1:16" x14ac:dyDescent="0.15">
      <c r="A66" s="181" t="s">
        <v>31</v>
      </c>
      <c r="B66" s="181">
        <f>'将来負担比率（分子）の構造'!I$41</f>
        <v>17003</v>
      </c>
      <c r="C66" s="181"/>
      <c r="D66" s="181"/>
      <c r="E66" s="181">
        <f>'将来負担比率（分子）の構造'!J$41</f>
        <v>16842</v>
      </c>
      <c r="F66" s="181"/>
      <c r="G66" s="181"/>
      <c r="H66" s="181">
        <f>'将来負担比率（分子）の構造'!K$41</f>
        <v>16442</v>
      </c>
      <c r="I66" s="181"/>
      <c r="J66" s="181"/>
      <c r="K66" s="181">
        <f>'将来負担比率（分子）の構造'!L$41</f>
        <v>16615</v>
      </c>
      <c r="L66" s="181"/>
      <c r="M66" s="181"/>
      <c r="N66" s="181">
        <f>'将来負担比率（分子）の構造'!M$41</f>
        <v>18840</v>
      </c>
      <c r="O66" s="181"/>
      <c r="P66" s="181"/>
    </row>
    <row r="67" spans="1:16" x14ac:dyDescent="0.15">
      <c r="A67" s="181" t="s">
        <v>75</v>
      </c>
      <c r="B67" s="181" t="e">
        <f>NA()</f>
        <v>#N/A</v>
      </c>
      <c r="C67" s="181">
        <f>IF(ISNUMBER('将来負担比率（分子）の構造'!I$53), IF('将来負担比率（分子）の構造'!I$53 &lt; 0, 0, '将来負担比率（分子）の構造'!I$53), NA())</f>
        <v>3308</v>
      </c>
      <c r="D67" s="181" t="e">
        <f>NA()</f>
        <v>#N/A</v>
      </c>
      <c r="E67" s="181" t="e">
        <f>NA()</f>
        <v>#N/A</v>
      </c>
      <c r="F67" s="181">
        <f>IF(ISNUMBER('将来負担比率（分子）の構造'!J$53), IF('将来負担比率（分子）の構造'!J$53 &lt; 0, 0, '将来負担比率（分子）の構造'!J$53), NA())</f>
        <v>3315</v>
      </c>
      <c r="G67" s="181" t="e">
        <f>NA()</f>
        <v>#N/A</v>
      </c>
      <c r="H67" s="181" t="e">
        <f>NA()</f>
        <v>#N/A</v>
      </c>
      <c r="I67" s="181">
        <f>IF(ISNUMBER('将来負担比率（分子）の構造'!K$53), IF('将来負担比率（分子）の構造'!K$53 &lt; 0, 0, '将来負担比率（分子）の構造'!K$53), NA())</f>
        <v>2902</v>
      </c>
      <c r="J67" s="181" t="e">
        <f>NA()</f>
        <v>#N/A</v>
      </c>
      <c r="K67" s="181" t="e">
        <f>NA()</f>
        <v>#N/A</v>
      </c>
      <c r="L67" s="181">
        <f>IF(ISNUMBER('将来負担比率（分子）の構造'!L$53), IF('将来負担比率（分子）の構造'!L$53 &lt; 0, 0, '将来負担比率（分子）の構造'!L$53), NA())</f>
        <v>2047</v>
      </c>
      <c r="M67" s="181" t="e">
        <f>NA()</f>
        <v>#N/A</v>
      </c>
      <c r="N67" s="181" t="e">
        <f>NA()</f>
        <v>#N/A</v>
      </c>
      <c r="O67" s="181">
        <f>IF(ISNUMBER('将来負担比率（分子）の構造'!M$53), IF('将来負担比率（分子）の構造'!M$53 &lt; 0, 0, '将来負担比率（分子）の構造'!M$53), NA())</f>
        <v>2024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2484</v>
      </c>
      <c r="C72" s="185">
        <f>基金残高に係る経年分析!G55</f>
        <v>2612</v>
      </c>
      <c r="D72" s="185">
        <f>基金残高に係る経年分析!H55</f>
        <v>2912</v>
      </c>
    </row>
    <row r="73" spans="1:16" x14ac:dyDescent="0.15">
      <c r="A73" s="184" t="s">
        <v>78</v>
      </c>
      <c r="B73" s="185">
        <f>基金残高に係る経年分析!F56</f>
        <v>57</v>
      </c>
      <c r="C73" s="185">
        <f>基金残高に係る経年分析!G56</f>
        <v>57</v>
      </c>
      <c r="D73" s="185">
        <f>基金残高に係る経年分析!H56</f>
        <v>57</v>
      </c>
    </row>
    <row r="74" spans="1:16" x14ac:dyDescent="0.15">
      <c r="A74" s="184" t="s">
        <v>79</v>
      </c>
      <c r="B74" s="185">
        <f>基金残高に係る経年分析!F57</f>
        <v>2704</v>
      </c>
      <c r="C74" s="185">
        <f>基金残高に係る経年分析!G57</f>
        <v>3116</v>
      </c>
      <c r="D74" s="185">
        <f>基金残高に係る経年分析!H57</f>
        <v>2406</v>
      </c>
    </row>
  </sheetData>
  <sheetProtection algorithmName="SHA-512" hashValue="NV58+9IXKz4YQEzX1AY17qorXth1OLmtOzzhSPHJkaWWxaf27ZeBrDV719CHdysz48GT23IQVuCQQVMMFhGj8Q==" saltValue="ujDzX/ERQEg1iN0b0RurP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6302415</v>
      </c>
      <c r="S5" s="736"/>
      <c r="T5" s="736"/>
      <c r="U5" s="736"/>
      <c r="V5" s="736"/>
      <c r="W5" s="736"/>
      <c r="X5" s="736"/>
      <c r="Y5" s="779"/>
      <c r="Z5" s="797">
        <v>18.3</v>
      </c>
      <c r="AA5" s="797"/>
      <c r="AB5" s="797"/>
      <c r="AC5" s="797"/>
      <c r="AD5" s="798">
        <v>6052394</v>
      </c>
      <c r="AE5" s="798"/>
      <c r="AF5" s="798"/>
      <c r="AG5" s="798"/>
      <c r="AH5" s="798"/>
      <c r="AI5" s="798"/>
      <c r="AJ5" s="798"/>
      <c r="AK5" s="798"/>
      <c r="AL5" s="780">
        <v>50.5</v>
      </c>
      <c r="AM5" s="751"/>
      <c r="AN5" s="751"/>
      <c r="AO5" s="781"/>
      <c r="AP5" s="746" t="s">
        <v>228</v>
      </c>
      <c r="AQ5" s="747"/>
      <c r="AR5" s="747"/>
      <c r="AS5" s="747"/>
      <c r="AT5" s="747"/>
      <c r="AU5" s="747"/>
      <c r="AV5" s="747"/>
      <c r="AW5" s="747"/>
      <c r="AX5" s="747"/>
      <c r="AY5" s="747"/>
      <c r="AZ5" s="747"/>
      <c r="BA5" s="747"/>
      <c r="BB5" s="747"/>
      <c r="BC5" s="747"/>
      <c r="BD5" s="747"/>
      <c r="BE5" s="747"/>
      <c r="BF5" s="748"/>
      <c r="BG5" s="680">
        <v>6047142</v>
      </c>
      <c r="BH5" s="681"/>
      <c r="BI5" s="681"/>
      <c r="BJ5" s="681"/>
      <c r="BK5" s="681"/>
      <c r="BL5" s="681"/>
      <c r="BM5" s="681"/>
      <c r="BN5" s="682"/>
      <c r="BO5" s="713">
        <v>95.9</v>
      </c>
      <c r="BP5" s="713"/>
      <c r="BQ5" s="713"/>
      <c r="BR5" s="713"/>
      <c r="BS5" s="714">
        <v>90719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205565</v>
      </c>
      <c r="S6" s="681"/>
      <c r="T6" s="681"/>
      <c r="U6" s="681"/>
      <c r="V6" s="681"/>
      <c r="W6" s="681"/>
      <c r="X6" s="681"/>
      <c r="Y6" s="682"/>
      <c r="Z6" s="713">
        <v>0.6</v>
      </c>
      <c r="AA6" s="713"/>
      <c r="AB6" s="713"/>
      <c r="AC6" s="713"/>
      <c r="AD6" s="714">
        <v>205565</v>
      </c>
      <c r="AE6" s="714"/>
      <c r="AF6" s="714"/>
      <c r="AG6" s="714"/>
      <c r="AH6" s="714"/>
      <c r="AI6" s="714"/>
      <c r="AJ6" s="714"/>
      <c r="AK6" s="714"/>
      <c r="AL6" s="683">
        <v>1.7</v>
      </c>
      <c r="AM6" s="684"/>
      <c r="AN6" s="684"/>
      <c r="AO6" s="715"/>
      <c r="AP6" s="677" t="s">
        <v>233</v>
      </c>
      <c r="AQ6" s="678"/>
      <c r="AR6" s="678"/>
      <c r="AS6" s="678"/>
      <c r="AT6" s="678"/>
      <c r="AU6" s="678"/>
      <c r="AV6" s="678"/>
      <c r="AW6" s="678"/>
      <c r="AX6" s="678"/>
      <c r="AY6" s="678"/>
      <c r="AZ6" s="678"/>
      <c r="BA6" s="678"/>
      <c r="BB6" s="678"/>
      <c r="BC6" s="678"/>
      <c r="BD6" s="678"/>
      <c r="BE6" s="678"/>
      <c r="BF6" s="679"/>
      <c r="BG6" s="680">
        <v>6047142</v>
      </c>
      <c r="BH6" s="681"/>
      <c r="BI6" s="681"/>
      <c r="BJ6" s="681"/>
      <c r="BK6" s="681"/>
      <c r="BL6" s="681"/>
      <c r="BM6" s="681"/>
      <c r="BN6" s="682"/>
      <c r="BO6" s="713">
        <v>95.9</v>
      </c>
      <c r="BP6" s="713"/>
      <c r="BQ6" s="713"/>
      <c r="BR6" s="713"/>
      <c r="BS6" s="714">
        <v>90719</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204344</v>
      </c>
      <c r="CS6" s="681"/>
      <c r="CT6" s="681"/>
      <c r="CU6" s="681"/>
      <c r="CV6" s="681"/>
      <c r="CW6" s="681"/>
      <c r="CX6" s="681"/>
      <c r="CY6" s="682"/>
      <c r="CZ6" s="780">
        <v>0.6</v>
      </c>
      <c r="DA6" s="751"/>
      <c r="DB6" s="751"/>
      <c r="DC6" s="783"/>
      <c r="DD6" s="686" t="s">
        <v>183</v>
      </c>
      <c r="DE6" s="681"/>
      <c r="DF6" s="681"/>
      <c r="DG6" s="681"/>
      <c r="DH6" s="681"/>
      <c r="DI6" s="681"/>
      <c r="DJ6" s="681"/>
      <c r="DK6" s="681"/>
      <c r="DL6" s="681"/>
      <c r="DM6" s="681"/>
      <c r="DN6" s="681"/>
      <c r="DO6" s="681"/>
      <c r="DP6" s="682"/>
      <c r="DQ6" s="686">
        <v>204344</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5386</v>
      </c>
      <c r="S7" s="681"/>
      <c r="T7" s="681"/>
      <c r="U7" s="681"/>
      <c r="V7" s="681"/>
      <c r="W7" s="681"/>
      <c r="X7" s="681"/>
      <c r="Y7" s="682"/>
      <c r="Z7" s="713">
        <v>0</v>
      </c>
      <c r="AA7" s="713"/>
      <c r="AB7" s="713"/>
      <c r="AC7" s="713"/>
      <c r="AD7" s="714">
        <v>5386</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2924556</v>
      </c>
      <c r="BH7" s="681"/>
      <c r="BI7" s="681"/>
      <c r="BJ7" s="681"/>
      <c r="BK7" s="681"/>
      <c r="BL7" s="681"/>
      <c r="BM7" s="681"/>
      <c r="BN7" s="682"/>
      <c r="BO7" s="713">
        <v>46.4</v>
      </c>
      <c r="BP7" s="713"/>
      <c r="BQ7" s="713"/>
      <c r="BR7" s="713"/>
      <c r="BS7" s="714">
        <v>90719</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9005687</v>
      </c>
      <c r="CS7" s="681"/>
      <c r="CT7" s="681"/>
      <c r="CU7" s="681"/>
      <c r="CV7" s="681"/>
      <c r="CW7" s="681"/>
      <c r="CX7" s="681"/>
      <c r="CY7" s="682"/>
      <c r="CZ7" s="713">
        <v>27.1</v>
      </c>
      <c r="DA7" s="713"/>
      <c r="DB7" s="713"/>
      <c r="DC7" s="713"/>
      <c r="DD7" s="686">
        <v>237580</v>
      </c>
      <c r="DE7" s="681"/>
      <c r="DF7" s="681"/>
      <c r="DG7" s="681"/>
      <c r="DH7" s="681"/>
      <c r="DI7" s="681"/>
      <c r="DJ7" s="681"/>
      <c r="DK7" s="681"/>
      <c r="DL7" s="681"/>
      <c r="DM7" s="681"/>
      <c r="DN7" s="681"/>
      <c r="DO7" s="681"/>
      <c r="DP7" s="682"/>
      <c r="DQ7" s="686">
        <v>1811604</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23760</v>
      </c>
      <c r="S8" s="681"/>
      <c r="T8" s="681"/>
      <c r="U8" s="681"/>
      <c r="V8" s="681"/>
      <c r="W8" s="681"/>
      <c r="X8" s="681"/>
      <c r="Y8" s="682"/>
      <c r="Z8" s="713">
        <v>0.1</v>
      </c>
      <c r="AA8" s="713"/>
      <c r="AB8" s="713"/>
      <c r="AC8" s="713"/>
      <c r="AD8" s="714">
        <v>23760</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93540</v>
      </c>
      <c r="BH8" s="681"/>
      <c r="BI8" s="681"/>
      <c r="BJ8" s="681"/>
      <c r="BK8" s="681"/>
      <c r="BL8" s="681"/>
      <c r="BM8" s="681"/>
      <c r="BN8" s="682"/>
      <c r="BO8" s="713">
        <v>1.5</v>
      </c>
      <c r="BP8" s="713"/>
      <c r="BQ8" s="713"/>
      <c r="BR8" s="713"/>
      <c r="BS8" s="686" t="s">
        <v>183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7186631</v>
      </c>
      <c r="CS8" s="681"/>
      <c r="CT8" s="681"/>
      <c r="CU8" s="681"/>
      <c r="CV8" s="681"/>
      <c r="CW8" s="681"/>
      <c r="CX8" s="681"/>
      <c r="CY8" s="682"/>
      <c r="CZ8" s="713">
        <v>21.6</v>
      </c>
      <c r="DA8" s="713"/>
      <c r="DB8" s="713"/>
      <c r="DC8" s="713"/>
      <c r="DD8" s="686">
        <v>96816</v>
      </c>
      <c r="DE8" s="681"/>
      <c r="DF8" s="681"/>
      <c r="DG8" s="681"/>
      <c r="DH8" s="681"/>
      <c r="DI8" s="681"/>
      <c r="DJ8" s="681"/>
      <c r="DK8" s="681"/>
      <c r="DL8" s="681"/>
      <c r="DM8" s="681"/>
      <c r="DN8" s="681"/>
      <c r="DO8" s="681"/>
      <c r="DP8" s="682"/>
      <c r="DQ8" s="686">
        <v>3940509</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27533</v>
      </c>
      <c r="S9" s="681"/>
      <c r="T9" s="681"/>
      <c r="U9" s="681"/>
      <c r="V9" s="681"/>
      <c r="W9" s="681"/>
      <c r="X9" s="681"/>
      <c r="Y9" s="682"/>
      <c r="Z9" s="713">
        <v>0.1</v>
      </c>
      <c r="AA9" s="713"/>
      <c r="AB9" s="713"/>
      <c r="AC9" s="713"/>
      <c r="AD9" s="714">
        <v>27533</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2298357</v>
      </c>
      <c r="BH9" s="681"/>
      <c r="BI9" s="681"/>
      <c r="BJ9" s="681"/>
      <c r="BK9" s="681"/>
      <c r="BL9" s="681"/>
      <c r="BM9" s="681"/>
      <c r="BN9" s="682"/>
      <c r="BO9" s="713">
        <v>36.5</v>
      </c>
      <c r="BP9" s="713"/>
      <c r="BQ9" s="713"/>
      <c r="BR9" s="713"/>
      <c r="BS9" s="686" t="s">
        <v>183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2010242</v>
      </c>
      <c r="CS9" s="681"/>
      <c r="CT9" s="681"/>
      <c r="CU9" s="681"/>
      <c r="CV9" s="681"/>
      <c r="CW9" s="681"/>
      <c r="CX9" s="681"/>
      <c r="CY9" s="682"/>
      <c r="CZ9" s="713">
        <v>6</v>
      </c>
      <c r="DA9" s="713"/>
      <c r="DB9" s="713"/>
      <c r="DC9" s="713"/>
      <c r="DD9" s="686">
        <v>458942</v>
      </c>
      <c r="DE9" s="681"/>
      <c r="DF9" s="681"/>
      <c r="DG9" s="681"/>
      <c r="DH9" s="681"/>
      <c r="DI9" s="681"/>
      <c r="DJ9" s="681"/>
      <c r="DK9" s="681"/>
      <c r="DL9" s="681"/>
      <c r="DM9" s="681"/>
      <c r="DN9" s="681"/>
      <c r="DO9" s="681"/>
      <c r="DP9" s="682"/>
      <c r="DQ9" s="686">
        <v>954848</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183</v>
      </c>
      <c r="S10" s="681"/>
      <c r="T10" s="681"/>
      <c r="U10" s="681"/>
      <c r="V10" s="681"/>
      <c r="W10" s="681"/>
      <c r="X10" s="681"/>
      <c r="Y10" s="682"/>
      <c r="Z10" s="713" t="s">
        <v>245</v>
      </c>
      <c r="AA10" s="713"/>
      <c r="AB10" s="713"/>
      <c r="AC10" s="713"/>
      <c r="AD10" s="714" t="s">
        <v>245</v>
      </c>
      <c r="AE10" s="714"/>
      <c r="AF10" s="714"/>
      <c r="AG10" s="714"/>
      <c r="AH10" s="714"/>
      <c r="AI10" s="714"/>
      <c r="AJ10" s="714"/>
      <c r="AK10" s="714"/>
      <c r="AL10" s="683" t="s">
        <v>183</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150546</v>
      </c>
      <c r="BH10" s="681"/>
      <c r="BI10" s="681"/>
      <c r="BJ10" s="681"/>
      <c r="BK10" s="681"/>
      <c r="BL10" s="681"/>
      <c r="BM10" s="681"/>
      <c r="BN10" s="682"/>
      <c r="BO10" s="713">
        <v>2.4</v>
      </c>
      <c r="BP10" s="713"/>
      <c r="BQ10" s="713"/>
      <c r="BR10" s="713"/>
      <c r="BS10" s="686">
        <v>14990</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163240</v>
      </c>
      <c r="CS10" s="681"/>
      <c r="CT10" s="681"/>
      <c r="CU10" s="681"/>
      <c r="CV10" s="681"/>
      <c r="CW10" s="681"/>
      <c r="CX10" s="681"/>
      <c r="CY10" s="682"/>
      <c r="CZ10" s="713">
        <v>0.5</v>
      </c>
      <c r="DA10" s="713"/>
      <c r="DB10" s="713"/>
      <c r="DC10" s="713"/>
      <c r="DD10" s="686">
        <v>1298</v>
      </c>
      <c r="DE10" s="681"/>
      <c r="DF10" s="681"/>
      <c r="DG10" s="681"/>
      <c r="DH10" s="681"/>
      <c r="DI10" s="681"/>
      <c r="DJ10" s="681"/>
      <c r="DK10" s="681"/>
      <c r="DL10" s="681"/>
      <c r="DM10" s="681"/>
      <c r="DN10" s="681"/>
      <c r="DO10" s="681"/>
      <c r="DP10" s="682"/>
      <c r="DQ10" s="686">
        <v>43019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1148210</v>
      </c>
      <c r="S11" s="681"/>
      <c r="T11" s="681"/>
      <c r="U11" s="681"/>
      <c r="V11" s="681"/>
      <c r="W11" s="681"/>
      <c r="X11" s="681"/>
      <c r="Y11" s="682"/>
      <c r="Z11" s="683">
        <v>3.3</v>
      </c>
      <c r="AA11" s="684"/>
      <c r="AB11" s="684"/>
      <c r="AC11" s="685"/>
      <c r="AD11" s="686">
        <v>1148210</v>
      </c>
      <c r="AE11" s="681"/>
      <c r="AF11" s="681"/>
      <c r="AG11" s="681"/>
      <c r="AH11" s="681"/>
      <c r="AI11" s="681"/>
      <c r="AJ11" s="681"/>
      <c r="AK11" s="682"/>
      <c r="AL11" s="683">
        <v>9.6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382113</v>
      </c>
      <c r="BH11" s="681"/>
      <c r="BI11" s="681"/>
      <c r="BJ11" s="681"/>
      <c r="BK11" s="681"/>
      <c r="BL11" s="681"/>
      <c r="BM11" s="681"/>
      <c r="BN11" s="682"/>
      <c r="BO11" s="713">
        <v>6.1</v>
      </c>
      <c r="BP11" s="713"/>
      <c r="BQ11" s="713"/>
      <c r="BR11" s="713"/>
      <c r="BS11" s="686">
        <v>75729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562400</v>
      </c>
      <c r="CS11" s="681"/>
      <c r="CT11" s="681"/>
      <c r="CU11" s="681"/>
      <c r="CV11" s="681"/>
      <c r="CW11" s="681"/>
      <c r="CX11" s="681"/>
      <c r="CY11" s="682"/>
      <c r="CZ11" s="713">
        <v>1.7</v>
      </c>
      <c r="DA11" s="713"/>
      <c r="DB11" s="713"/>
      <c r="DC11" s="713"/>
      <c r="DD11" s="686">
        <v>183754</v>
      </c>
      <c r="DE11" s="681"/>
      <c r="DF11" s="681"/>
      <c r="DG11" s="681"/>
      <c r="DH11" s="681"/>
      <c r="DI11" s="681"/>
      <c r="DJ11" s="681"/>
      <c r="DK11" s="681"/>
      <c r="DL11" s="681"/>
      <c r="DM11" s="681"/>
      <c r="DN11" s="681"/>
      <c r="DO11" s="681"/>
      <c r="DP11" s="682"/>
      <c r="DQ11" s="686">
        <v>364046</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3489</v>
      </c>
      <c r="S12" s="681"/>
      <c r="T12" s="681"/>
      <c r="U12" s="681"/>
      <c r="V12" s="681"/>
      <c r="W12" s="681"/>
      <c r="X12" s="681"/>
      <c r="Y12" s="682"/>
      <c r="Z12" s="713">
        <v>0</v>
      </c>
      <c r="AA12" s="713"/>
      <c r="AB12" s="713"/>
      <c r="AC12" s="713"/>
      <c r="AD12" s="714">
        <v>3489</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2645016</v>
      </c>
      <c r="BH12" s="681"/>
      <c r="BI12" s="681"/>
      <c r="BJ12" s="681"/>
      <c r="BK12" s="681"/>
      <c r="BL12" s="681"/>
      <c r="BM12" s="681"/>
      <c r="BN12" s="682"/>
      <c r="BO12" s="713">
        <v>42</v>
      </c>
      <c r="BP12" s="713"/>
      <c r="BQ12" s="713"/>
      <c r="BR12" s="713"/>
      <c r="BS12" s="686" t="s">
        <v>183</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1876959</v>
      </c>
      <c r="CS12" s="681"/>
      <c r="CT12" s="681"/>
      <c r="CU12" s="681"/>
      <c r="CV12" s="681"/>
      <c r="CW12" s="681"/>
      <c r="CX12" s="681"/>
      <c r="CY12" s="682"/>
      <c r="CZ12" s="713">
        <v>5.6</v>
      </c>
      <c r="DA12" s="713"/>
      <c r="DB12" s="713"/>
      <c r="DC12" s="713"/>
      <c r="DD12" s="686">
        <v>249651</v>
      </c>
      <c r="DE12" s="681"/>
      <c r="DF12" s="681"/>
      <c r="DG12" s="681"/>
      <c r="DH12" s="681"/>
      <c r="DI12" s="681"/>
      <c r="DJ12" s="681"/>
      <c r="DK12" s="681"/>
      <c r="DL12" s="681"/>
      <c r="DM12" s="681"/>
      <c r="DN12" s="681"/>
      <c r="DO12" s="681"/>
      <c r="DP12" s="682"/>
      <c r="DQ12" s="686">
        <v>522615</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183</v>
      </c>
      <c r="S13" s="681"/>
      <c r="T13" s="681"/>
      <c r="U13" s="681"/>
      <c r="V13" s="681"/>
      <c r="W13" s="681"/>
      <c r="X13" s="681"/>
      <c r="Y13" s="682"/>
      <c r="Z13" s="713" t="s">
        <v>183</v>
      </c>
      <c r="AA13" s="713"/>
      <c r="AB13" s="713"/>
      <c r="AC13" s="713"/>
      <c r="AD13" s="714" t="s">
        <v>183</v>
      </c>
      <c r="AE13" s="714"/>
      <c r="AF13" s="714"/>
      <c r="AG13" s="714"/>
      <c r="AH13" s="714"/>
      <c r="AI13" s="714"/>
      <c r="AJ13" s="714"/>
      <c r="AK13" s="714"/>
      <c r="AL13" s="683" t="s">
        <v>245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2628965</v>
      </c>
      <c r="BH13" s="681"/>
      <c r="BI13" s="681"/>
      <c r="BJ13" s="681"/>
      <c r="BK13" s="681"/>
      <c r="BL13" s="681"/>
      <c r="BM13" s="681"/>
      <c r="BN13" s="682"/>
      <c r="BO13" s="713">
        <v>41.7</v>
      </c>
      <c r="BP13" s="713"/>
      <c r="BQ13" s="713"/>
      <c r="BR13" s="713"/>
      <c r="BS13" s="686" t="s">
        <v>245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2467037</v>
      </c>
      <c r="CS13" s="681"/>
      <c r="CT13" s="681"/>
      <c r="CU13" s="681"/>
      <c r="CV13" s="681"/>
      <c r="CW13" s="681"/>
      <c r="CX13" s="681"/>
      <c r="CY13" s="682"/>
      <c r="CZ13" s="713">
        <v>7.4</v>
      </c>
      <c r="DA13" s="713"/>
      <c r="DB13" s="713"/>
      <c r="DC13" s="713"/>
      <c r="DD13" s="686">
        <v>907889</v>
      </c>
      <c r="DE13" s="681"/>
      <c r="DF13" s="681"/>
      <c r="DG13" s="681"/>
      <c r="DH13" s="681"/>
      <c r="DI13" s="681"/>
      <c r="DJ13" s="681"/>
      <c r="DK13" s="681"/>
      <c r="DL13" s="681"/>
      <c r="DM13" s="681"/>
      <c r="DN13" s="681"/>
      <c r="DO13" s="681"/>
      <c r="DP13" s="682"/>
      <c r="DQ13" s="686">
        <v>1581142</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245</v>
      </c>
      <c r="S14" s="681"/>
      <c r="T14" s="681"/>
      <c r="U14" s="681"/>
      <c r="V14" s="681"/>
      <c r="W14" s="681"/>
      <c r="X14" s="681"/>
      <c r="Y14" s="682"/>
      <c r="Z14" s="713" t="s">
        <v>245</v>
      </c>
      <c r="AA14" s="713"/>
      <c r="AB14" s="713"/>
      <c r="AC14" s="713"/>
      <c r="AD14" s="714" t="s">
        <v>245</v>
      </c>
      <c r="AE14" s="714"/>
      <c r="AF14" s="714"/>
      <c r="AG14" s="714"/>
      <c r="AH14" s="714"/>
      <c r="AI14" s="714"/>
      <c r="AJ14" s="714"/>
      <c r="AK14" s="714"/>
      <c r="AL14" s="683" t="s">
        <v>245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200124</v>
      </c>
      <c r="BH14" s="681"/>
      <c r="BI14" s="681"/>
      <c r="BJ14" s="681"/>
      <c r="BK14" s="681"/>
      <c r="BL14" s="681"/>
      <c r="BM14" s="681"/>
      <c r="BN14" s="682"/>
      <c r="BO14" s="713">
        <v>3.2</v>
      </c>
      <c r="BP14" s="713"/>
      <c r="BQ14" s="713"/>
      <c r="BR14" s="713"/>
      <c r="BS14" s="686" t="s">
        <v>245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833249</v>
      </c>
      <c r="CS14" s="681"/>
      <c r="CT14" s="681"/>
      <c r="CU14" s="681"/>
      <c r="CV14" s="681"/>
      <c r="CW14" s="681"/>
      <c r="CX14" s="681"/>
      <c r="CY14" s="682"/>
      <c r="CZ14" s="713">
        <v>2.5</v>
      </c>
      <c r="DA14" s="713"/>
      <c r="DB14" s="713"/>
      <c r="DC14" s="713"/>
      <c r="DD14" s="686">
        <v>31925</v>
      </c>
      <c r="DE14" s="681"/>
      <c r="DF14" s="681"/>
      <c r="DG14" s="681"/>
      <c r="DH14" s="681"/>
      <c r="DI14" s="681"/>
      <c r="DJ14" s="681"/>
      <c r="DK14" s="681"/>
      <c r="DL14" s="681"/>
      <c r="DM14" s="681"/>
      <c r="DN14" s="681"/>
      <c r="DO14" s="681"/>
      <c r="DP14" s="682"/>
      <c r="DQ14" s="686">
        <v>507207</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183</v>
      </c>
      <c r="S15" s="681"/>
      <c r="T15" s="681"/>
      <c r="U15" s="681"/>
      <c r="V15" s="681"/>
      <c r="W15" s="681"/>
      <c r="X15" s="681"/>
      <c r="Y15" s="682"/>
      <c r="Z15" s="713" t="s">
        <v>183</v>
      </c>
      <c r="AA15" s="713"/>
      <c r="AB15" s="713"/>
      <c r="AC15" s="713"/>
      <c r="AD15" s="714" t="s">
        <v>245</v>
      </c>
      <c r="AE15" s="714"/>
      <c r="AF15" s="714"/>
      <c r="AG15" s="714"/>
      <c r="AH15" s="714"/>
      <c r="AI15" s="714"/>
      <c r="AJ15" s="714"/>
      <c r="AK15" s="714"/>
      <c r="AL15" s="683" t="s">
        <v>183</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277446</v>
      </c>
      <c r="BH15" s="681"/>
      <c r="BI15" s="681"/>
      <c r="BJ15" s="681"/>
      <c r="BK15" s="681"/>
      <c r="BL15" s="681"/>
      <c r="BM15" s="681"/>
      <c r="BN15" s="682"/>
      <c r="BO15" s="713">
        <v>4.4000000000000004</v>
      </c>
      <c r="BP15" s="713"/>
      <c r="BQ15" s="713"/>
      <c r="BR15" s="713"/>
      <c r="BS15" s="686" t="s">
        <v>245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5929268</v>
      </c>
      <c r="CS15" s="681"/>
      <c r="CT15" s="681"/>
      <c r="CU15" s="681"/>
      <c r="CV15" s="681"/>
      <c r="CW15" s="681"/>
      <c r="CX15" s="681"/>
      <c r="CY15" s="682"/>
      <c r="CZ15" s="713">
        <v>17.8</v>
      </c>
      <c r="DA15" s="713"/>
      <c r="DB15" s="713"/>
      <c r="DC15" s="713"/>
      <c r="DD15" s="686">
        <v>3525882</v>
      </c>
      <c r="DE15" s="681"/>
      <c r="DF15" s="681"/>
      <c r="DG15" s="681"/>
      <c r="DH15" s="681"/>
      <c r="DI15" s="681"/>
      <c r="DJ15" s="681"/>
      <c r="DK15" s="681"/>
      <c r="DL15" s="681"/>
      <c r="DM15" s="681"/>
      <c r="DN15" s="681"/>
      <c r="DO15" s="681"/>
      <c r="DP15" s="682"/>
      <c r="DQ15" s="686">
        <v>1922577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13210</v>
      </c>
      <c r="S16" s="681"/>
      <c r="T16" s="681"/>
      <c r="U16" s="681"/>
      <c r="V16" s="681"/>
      <c r="W16" s="681"/>
      <c r="X16" s="681"/>
      <c r="Y16" s="682"/>
      <c r="Z16" s="713">
        <v>0</v>
      </c>
      <c r="AA16" s="713"/>
      <c r="AB16" s="713"/>
      <c r="AC16" s="713"/>
      <c r="AD16" s="714">
        <v>13210</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183</v>
      </c>
      <c r="BH16" s="681"/>
      <c r="BI16" s="681"/>
      <c r="BJ16" s="681"/>
      <c r="BK16" s="681"/>
      <c r="BL16" s="681"/>
      <c r="BM16" s="681"/>
      <c r="BN16" s="682"/>
      <c r="BO16" s="713" t="s">
        <v>183</v>
      </c>
      <c r="BP16" s="713"/>
      <c r="BQ16" s="713"/>
      <c r="BR16" s="713"/>
      <c r="BS16" s="686" t="s">
        <v>183</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1169797</v>
      </c>
      <c r="CS16" s="681"/>
      <c r="CT16" s="681"/>
      <c r="CU16" s="681"/>
      <c r="CV16" s="681"/>
      <c r="CW16" s="681"/>
      <c r="CX16" s="681"/>
      <c r="CY16" s="682"/>
      <c r="CZ16" s="713">
        <v>3.5</v>
      </c>
      <c r="DA16" s="713"/>
      <c r="DB16" s="713"/>
      <c r="DC16" s="713"/>
      <c r="DD16" s="686" t="s">
        <v>183</v>
      </c>
      <c r="DE16" s="681"/>
      <c r="DF16" s="681"/>
      <c r="DG16" s="681"/>
      <c r="DH16" s="681"/>
      <c r="DI16" s="681"/>
      <c r="DJ16" s="681"/>
      <c r="DK16" s="681"/>
      <c r="DL16" s="681"/>
      <c r="DM16" s="681"/>
      <c r="DN16" s="681"/>
      <c r="DO16" s="681"/>
      <c r="DP16" s="682"/>
      <c r="DQ16" s="686">
        <v>63620</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50949</v>
      </c>
      <c r="S17" s="681"/>
      <c r="T17" s="681"/>
      <c r="U17" s="681"/>
      <c r="V17" s="681"/>
      <c r="W17" s="681"/>
      <c r="X17" s="681"/>
      <c r="Y17" s="682"/>
      <c r="Z17" s="713">
        <v>0.1</v>
      </c>
      <c r="AA17" s="713"/>
      <c r="AB17" s="713"/>
      <c r="AC17" s="713"/>
      <c r="AD17" s="714">
        <v>50949</v>
      </c>
      <c r="AE17" s="714"/>
      <c r="AF17" s="714"/>
      <c r="AG17" s="714"/>
      <c r="AH17" s="714"/>
      <c r="AI17" s="714"/>
      <c r="AJ17" s="714"/>
      <c r="AK17" s="714"/>
      <c r="AL17" s="683">
        <v>0.4</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183</v>
      </c>
      <c r="BH17" s="681"/>
      <c r="BI17" s="681"/>
      <c r="BJ17" s="681"/>
      <c r="BK17" s="681"/>
      <c r="BL17" s="681"/>
      <c r="BM17" s="681"/>
      <c r="BN17" s="682"/>
      <c r="BO17" s="713" t="s">
        <v>183</v>
      </c>
      <c r="BP17" s="713"/>
      <c r="BQ17" s="713"/>
      <c r="BR17" s="713"/>
      <c r="BS17" s="686" t="s">
        <v>245</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1866447</v>
      </c>
      <c r="CS17" s="681"/>
      <c r="CT17" s="681"/>
      <c r="CU17" s="681"/>
      <c r="CV17" s="681"/>
      <c r="CW17" s="681"/>
      <c r="CX17" s="681"/>
      <c r="CY17" s="682"/>
      <c r="CZ17" s="713">
        <v>5.6</v>
      </c>
      <c r="DA17" s="713"/>
      <c r="DB17" s="713"/>
      <c r="DC17" s="713"/>
      <c r="DD17" s="686" t="s">
        <v>183</v>
      </c>
      <c r="DE17" s="681"/>
      <c r="DF17" s="681"/>
      <c r="DG17" s="681"/>
      <c r="DH17" s="681"/>
      <c r="DI17" s="681"/>
      <c r="DJ17" s="681"/>
      <c r="DK17" s="681"/>
      <c r="DL17" s="681"/>
      <c r="DM17" s="681"/>
      <c r="DN17" s="681"/>
      <c r="DO17" s="681"/>
      <c r="DP17" s="682"/>
      <c r="DQ17" s="686">
        <v>1788610</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63645</v>
      </c>
      <c r="S18" s="681"/>
      <c r="T18" s="681"/>
      <c r="U18" s="681"/>
      <c r="V18" s="681"/>
      <c r="W18" s="681"/>
      <c r="X18" s="681"/>
      <c r="Y18" s="682"/>
      <c r="Z18" s="713">
        <v>0.2</v>
      </c>
      <c r="AA18" s="713"/>
      <c r="AB18" s="713"/>
      <c r="AC18" s="713"/>
      <c r="AD18" s="714">
        <v>63645</v>
      </c>
      <c r="AE18" s="714"/>
      <c r="AF18" s="714"/>
      <c r="AG18" s="714"/>
      <c r="AH18" s="714"/>
      <c r="AI18" s="714"/>
      <c r="AJ18" s="714"/>
      <c r="AK18" s="714"/>
      <c r="AL18" s="683">
        <v>0.5</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183</v>
      </c>
      <c r="BP18" s="713"/>
      <c r="BQ18" s="713"/>
      <c r="BR18" s="713"/>
      <c r="BS18" s="686" t="s">
        <v>183</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183</v>
      </c>
      <c r="CS18" s="681"/>
      <c r="CT18" s="681"/>
      <c r="CU18" s="681"/>
      <c r="CV18" s="681"/>
      <c r="CW18" s="681"/>
      <c r="CX18" s="681"/>
      <c r="CY18" s="682"/>
      <c r="CZ18" s="713" t="s">
        <v>245</v>
      </c>
      <c r="DA18" s="713"/>
      <c r="DB18" s="713"/>
      <c r="DC18" s="713"/>
      <c r="DD18" s="686" t="s">
        <v>183</v>
      </c>
      <c r="DE18" s="681"/>
      <c r="DF18" s="681"/>
      <c r="DG18" s="681"/>
      <c r="DH18" s="681"/>
      <c r="DI18" s="681"/>
      <c r="DJ18" s="681"/>
      <c r="DK18" s="681"/>
      <c r="DL18" s="681"/>
      <c r="DM18" s="681"/>
      <c r="DN18" s="681"/>
      <c r="DO18" s="681"/>
      <c r="DP18" s="682"/>
      <c r="DQ18" s="686" t="s">
        <v>245</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50166</v>
      </c>
      <c r="S19" s="681"/>
      <c r="T19" s="681"/>
      <c r="U19" s="681"/>
      <c r="V19" s="681"/>
      <c r="W19" s="681"/>
      <c r="X19" s="681"/>
      <c r="Y19" s="682"/>
      <c r="Z19" s="713">
        <v>0.1</v>
      </c>
      <c r="AA19" s="713"/>
      <c r="AB19" s="713"/>
      <c r="AC19" s="713"/>
      <c r="AD19" s="714">
        <v>50166</v>
      </c>
      <c r="AE19" s="714"/>
      <c r="AF19" s="714"/>
      <c r="AG19" s="714"/>
      <c r="AH19" s="714"/>
      <c r="AI19" s="714"/>
      <c r="AJ19" s="714"/>
      <c r="AK19" s="714"/>
      <c r="AL19" s="683">
        <v>0.4</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255273</v>
      </c>
      <c r="BH19" s="681"/>
      <c r="BI19" s="681"/>
      <c r="BJ19" s="681"/>
      <c r="BK19" s="681"/>
      <c r="BL19" s="681"/>
      <c r="BM19" s="681"/>
      <c r="BN19" s="682"/>
      <c r="BO19" s="713">
        <v>4.0999999999999996</v>
      </c>
      <c r="BP19" s="713"/>
      <c r="BQ19" s="713"/>
      <c r="BR19" s="713"/>
      <c r="BS19" s="686" t="s">
        <v>183</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183</v>
      </c>
      <c r="CS19" s="681"/>
      <c r="CT19" s="681"/>
      <c r="CU19" s="681"/>
      <c r="CV19" s="681"/>
      <c r="CW19" s="681"/>
      <c r="CX19" s="681"/>
      <c r="CY19" s="682"/>
      <c r="CZ19" s="713" t="s">
        <v>245</v>
      </c>
      <c r="DA19" s="713"/>
      <c r="DB19" s="713"/>
      <c r="DC19" s="713"/>
      <c r="DD19" s="686" t="s">
        <v>245</v>
      </c>
      <c r="DE19" s="681"/>
      <c r="DF19" s="681"/>
      <c r="DG19" s="681"/>
      <c r="DH19" s="681"/>
      <c r="DI19" s="681"/>
      <c r="DJ19" s="681"/>
      <c r="DK19" s="681"/>
      <c r="DL19" s="681"/>
      <c r="DM19" s="681"/>
      <c r="DN19" s="681"/>
      <c r="DO19" s="681"/>
      <c r="DP19" s="682"/>
      <c r="DQ19" s="686" t="s">
        <v>183</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6513</v>
      </c>
      <c r="S20" s="681"/>
      <c r="T20" s="681"/>
      <c r="U20" s="681"/>
      <c r="V20" s="681"/>
      <c r="W20" s="681"/>
      <c r="X20" s="681"/>
      <c r="Y20" s="682"/>
      <c r="Z20" s="713">
        <v>0</v>
      </c>
      <c r="AA20" s="713"/>
      <c r="AB20" s="713"/>
      <c r="AC20" s="713"/>
      <c r="AD20" s="714">
        <v>6513</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255273</v>
      </c>
      <c r="BH20" s="681"/>
      <c r="BI20" s="681"/>
      <c r="BJ20" s="681"/>
      <c r="BK20" s="681"/>
      <c r="BL20" s="681"/>
      <c r="BM20" s="681"/>
      <c r="BN20" s="682"/>
      <c r="BO20" s="713">
        <v>4.0999999999999996</v>
      </c>
      <c r="BP20" s="713"/>
      <c r="BQ20" s="713"/>
      <c r="BR20" s="713"/>
      <c r="BS20" s="686" t="s">
        <v>183</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33275301</v>
      </c>
      <c r="CS20" s="681"/>
      <c r="CT20" s="681"/>
      <c r="CU20" s="681"/>
      <c r="CV20" s="681"/>
      <c r="CW20" s="681"/>
      <c r="CX20" s="681"/>
      <c r="CY20" s="682"/>
      <c r="CZ20" s="713">
        <v>100</v>
      </c>
      <c r="DA20" s="713"/>
      <c r="DB20" s="713"/>
      <c r="DC20" s="713"/>
      <c r="DD20" s="686">
        <v>5693737</v>
      </c>
      <c r="DE20" s="681"/>
      <c r="DF20" s="681"/>
      <c r="DG20" s="681"/>
      <c r="DH20" s="681"/>
      <c r="DI20" s="681"/>
      <c r="DJ20" s="681"/>
      <c r="DK20" s="681"/>
      <c r="DL20" s="681"/>
      <c r="DM20" s="681"/>
      <c r="DN20" s="681"/>
      <c r="DO20" s="681"/>
      <c r="DP20" s="682"/>
      <c r="DQ20" s="686">
        <v>13704141</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6966</v>
      </c>
      <c r="S21" s="681"/>
      <c r="T21" s="681"/>
      <c r="U21" s="681"/>
      <c r="V21" s="681"/>
      <c r="W21" s="681"/>
      <c r="X21" s="681"/>
      <c r="Y21" s="682"/>
      <c r="Z21" s="713">
        <v>0</v>
      </c>
      <c r="AA21" s="713"/>
      <c r="AB21" s="713"/>
      <c r="AC21" s="713"/>
      <c r="AD21" s="714">
        <v>6966</v>
      </c>
      <c r="AE21" s="714"/>
      <c r="AF21" s="714"/>
      <c r="AG21" s="714"/>
      <c r="AH21" s="714"/>
      <c r="AI21" s="714"/>
      <c r="AJ21" s="714"/>
      <c r="AK21" s="714"/>
      <c r="AL21" s="683">
        <v>0.1</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5252</v>
      </c>
      <c r="BH21" s="681"/>
      <c r="BI21" s="681"/>
      <c r="BJ21" s="681"/>
      <c r="BK21" s="681"/>
      <c r="BL21" s="681"/>
      <c r="BM21" s="681"/>
      <c r="BN21" s="682"/>
      <c r="BO21" s="713">
        <v>0.1</v>
      </c>
      <c r="BP21" s="713"/>
      <c r="BQ21" s="713"/>
      <c r="BR21" s="713"/>
      <c r="BS21" s="686" t="s">
        <v>183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4807100</v>
      </c>
      <c r="S22" s="681"/>
      <c r="T22" s="681"/>
      <c r="U22" s="681"/>
      <c r="V22" s="681"/>
      <c r="W22" s="681"/>
      <c r="X22" s="681"/>
      <c r="Y22" s="682"/>
      <c r="Z22" s="713">
        <v>14</v>
      </c>
      <c r="AA22" s="713"/>
      <c r="AB22" s="713"/>
      <c r="AC22" s="713"/>
      <c r="AD22" s="714">
        <v>4369594</v>
      </c>
      <c r="AE22" s="714"/>
      <c r="AF22" s="714"/>
      <c r="AG22" s="714"/>
      <c r="AH22" s="714"/>
      <c r="AI22" s="714"/>
      <c r="AJ22" s="714"/>
      <c r="AK22" s="714"/>
      <c r="AL22" s="683">
        <v>36.4</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183</v>
      </c>
      <c r="BH22" s="681"/>
      <c r="BI22" s="681"/>
      <c r="BJ22" s="681"/>
      <c r="BK22" s="681"/>
      <c r="BL22" s="681"/>
      <c r="BM22" s="681"/>
      <c r="BN22" s="682"/>
      <c r="BO22" s="713" t="s">
        <v>245</v>
      </c>
      <c r="BP22" s="713"/>
      <c r="BQ22" s="713"/>
      <c r="BR22" s="713"/>
      <c r="BS22" s="686" t="s">
        <v>183</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4369594</v>
      </c>
      <c r="S23" s="681"/>
      <c r="T23" s="681"/>
      <c r="U23" s="681"/>
      <c r="V23" s="681"/>
      <c r="W23" s="681"/>
      <c r="X23" s="681"/>
      <c r="Y23" s="682"/>
      <c r="Z23" s="713">
        <v>12.7</v>
      </c>
      <c r="AA23" s="713"/>
      <c r="AB23" s="713"/>
      <c r="AC23" s="713"/>
      <c r="AD23" s="714">
        <v>4369594</v>
      </c>
      <c r="AE23" s="714"/>
      <c r="AF23" s="714"/>
      <c r="AG23" s="714"/>
      <c r="AH23" s="714"/>
      <c r="AI23" s="714"/>
      <c r="AJ23" s="714"/>
      <c r="AK23" s="714"/>
      <c r="AL23" s="683">
        <v>36.4</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250021</v>
      </c>
      <c r="BH23" s="681"/>
      <c r="BI23" s="681"/>
      <c r="BJ23" s="681"/>
      <c r="BK23" s="681"/>
      <c r="BL23" s="681"/>
      <c r="BM23" s="681"/>
      <c r="BN23" s="682"/>
      <c r="BO23" s="713">
        <v>4</v>
      </c>
      <c r="BP23" s="713"/>
      <c r="BQ23" s="713"/>
      <c r="BR23" s="713"/>
      <c r="BS23" s="686" t="s">
        <v>183</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437278</v>
      </c>
      <c r="S24" s="681"/>
      <c r="T24" s="681"/>
      <c r="U24" s="681"/>
      <c r="V24" s="681"/>
      <c r="W24" s="681"/>
      <c r="X24" s="681"/>
      <c r="Y24" s="682"/>
      <c r="Z24" s="713">
        <v>1.3</v>
      </c>
      <c r="AA24" s="713"/>
      <c r="AB24" s="713"/>
      <c r="AC24" s="713"/>
      <c r="AD24" s="714" t="s">
        <v>183</v>
      </c>
      <c r="AE24" s="714"/>
      <c r="AF24" s="714"/>
      <c r="AG24" s="714"/>
      <c r="AH24" s="714"/>
      <c r="AI24" s="714"/>
      <c r="AJ24" s="714"/>
      <c r="AK24" s="714"/>
      <c r="AL24" s="683" t="s">
        <v>183</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183</v>
      </c>
      <c r="BH24" s="681"/>
      <c r="BI24" s="681"/>
      <c r="BJ24" s="681"/>
      <c r="BK24" s="681"/>
      <c r="BL24" s="681"/>
      <c r="BM24" s="681"/>
      <c r="BN24" s="682"/>
      <c r="BO24" s="713" t="s">
        <v>183</v>
      </c>
      <c r="BP24" s="713"/>
      <c r="BQ24" s="713"/>
      <c r="BR24" s="713"/>
      <c r="BS24" s="686" t="s">
        <v>245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9970406</v>
      </c>
      <c r="CS24" s="736"/>
      <c r="CT24" s="736"/>
      <c r="CU24" s="736"/>
      <c r="CV24" s="736"/>
      <c r="CW24" s="736"/>
      <c r="CX24" s="736"/>
      <c r="CY24" s="779"/>
      <c r="CZ24" s="780">
        <v>30</v>
      </c>
      <c r="DA24" s="751"/>
      <c r="DB24" s="751"/>
      <c r="DC24" s="783"/>
      <c r="DD24" s="778">
        <v>6631932</v>
      </c>
      <c r="DE24" s="736"/>
      <c r="DF24" s="736"/>
      <c r="DG24" s="736"/>
      <c r="DH24" s="736"/>
      <c r="DI24" s="736"/>
      <c r="DJ24" s="736"/>
      <c r="DK24" s="779"/>
      <c r="DL24" s="778">
        <v>6524942</v>
      </c>
      <c r="DM24" s="736"/>
      <c r="DN24" s="736"/>
      <c r="DO24" s="736"/>
      <c r="DP24" s="736"/>
      <c r="DQ24" s="736"/>
      <c r="DR24" s="736"/>
      <c r="DS24" s="736"/>
      <c r="DT24" s="736"/>
      <c r="DU24" s="736"/>
      <c r="DV24" s="779"/>
      <c r="DW24" s="780">
        <v>51.8</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228</v>
      </c>
      <c r="S25" s="681"/>
      <c r="T25" s="681"/>
      <c r="U25" s="681"/>
      <c r="V25" s="681"/>
      <c r="W25" s="681"/>
      <c r="X25" s="681"/>
      <c r="Y25" s="682"/>
      <c r="Z25" s="713">
        <v>0</v>
      </c>
      <c r="AA25" s="713"/>
      <c r="AB25" s="713"/>
      <c r="AC25" s="713"/>
      <c r="AD25" s="714" t="s">
        <v>183</v>
      </c>
      <c r="AE25" s="714"/>
      <c r="AF25" s="714"/>
      <c r="AG25" s="714"/>
      <c r="AH25" s="714"/>
      <c r="AI25" s="714"/>
      <c r="AJ25" s="714"/>
      <c r="AK25" s="714"/>
      <c r="AL25" s="683" t="s">
        <v>183</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245</v>
      </c>
      <c r="BH25" s="681"/>
      <c r="BI25" s="681"/>
      <c r="BJ25" s="681"/>
      <c r="BK25" s="681"/>
      <c r="BL25" s="681"/>
      <c r="BM25" s="681"/>
      <c r="BN25" s="682"/>
      <c r="BO25" s="713" t="s">
        <v>245</v>
      </c>
      <c r="BP25" s="713"/>
      <c r="BQ25" s="713"/>
      <c r="BR25" s="713"/>
      <c r="BS25" s="686" t="s">
        <v>183</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4376132</v>
      </c>
      <c r="CS25" s="699"/>
      <c r="CT25" s="699"/>
      <c r="CU25" s="699"/>
      <c r="CV25" s="699"/>
      <c r="CW25" s="699"/>
      <c r="CX25" s="699"/>
      <c r="CY25" s="700"/>
      <c r="CZ25" s="683">
        <v>13.2</v>
      </c>
      <c r="DA25" s="701"/>
      <c r="DB25" s="701"/>
      <c r="DC25" s="702"/>
      <c r="DD25" s="686">
        <v>3671472</v>
      </c>
      <c r="DE25" s="699"/>
      <c r="DF25" s="699"/>
      <c r="DG25" s="699"/>
      <c r="DH25" s="699"/>
      <c r="DI25" s="699"/>
      <c r="DJ25" s="699"/>
      <c r="DK25" s="700"/>
      <c r="DL25" s="686">
        <v>3645419</v>
      </c>
      <c r="DM25" s="699"/>
      <c r="DN25" s="699"/>
      <c r="DO25" s="699"/>
      <c r="DP25" s="699"/>
      <c r="DQ25" s="699"/>
      <c r="DR25" s="699"/>
      <c r="DS25" s="699"/>
      <c r="DT25" s="699"/>
      <c r="DU25" s="699"/>
      <c r="DV25" s="700"/>
      <c r="DW25" s="683">
        <v>29</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12651262</v>
      </c>
      <c r="S26" s="681"/>
      <c r="T26" s="681"/>
      <c r="U26" s="681"/>
      <c r="V26" s="681"/>
      <c r="W26" s="681"/>
      <c r="X26" s="681"/>
      <c r="Y26" s="682"/>
      <c r="Z26" s="713">
        <v>36.799999999999997</v>
      </c>
      <c r="AA26" s="713"/>
      <c r="AB26" s="713"/>
      <c r="AC26" s="713"/>
      <c r="AD26" s="714">
        <v>11963735</v>
      </c>
      <c r="AE26" s="714"/>
      <c r="AF26" s="714"/>
      <c r="AG26" s="714"/>
      <c r="AH26" s="714"/>
      <c r="AI26" s="714"/>
      <c r="AJ26" s="714"/>
      <c r="AK26" s="714"/>
      <c r="AL26" s="683">
        <v>99.8</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183</v>
      </c>
      <c r="BH26" s="681"/>
      <c r="BI26" s="681"/>
      <c r="BJ26" s="681"/>
      <c r="BK26" s="681"/>
      <c r="BL26" s="681"/>
      <c r="BM26" s="681"/>
      <c r="BN26" s="682"/>
      <c r="BO26" s="713" t="s">
        <v>183</v>
      </c>
      <c r="BP26" s="713"/>
      <c r="BQ26" s="713"/>
      <c r="BR26" s="713"/>
      <c r="BS26" s="686" t="s">
        <v>183</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2624265</v>
      </c>
      <c r="CS26" s="681"/>
      <c r="CT26" s="681"/>
      <c r="CU26" s="681"/>
      <c r="CV26" s="681"/>
      <c r="CW26" s="681"/>
      <c r="CX26" s="681"/>
      <c r="CY26" s="682"/>
      <c r="CZ26" s="683">
        <v>7.9</v>
      </c>
      <c r="DA26" s="701"/>
      <c r="DB26" s="701"/>
      <c r="DC26" s="702"/>
      <c r="DD26" s="686">
        <v>2127216</v>
      </c>
      <c r="DE26" s="681"/>
      <c r="DF26" s="681"/>
      <c r="DG26" s="681"/>
      <c r="DH26" s="681"/>
      <c r="DI26" s="681"/>
      <c r="DJ26" s="681"/>
      <c r="DK26" s="682"/>
      <c r="DL26" s="686" t="s">
        <v>183</v>
      </c>
      <c r="DM26" s="681"/>
      <c r="DN26" s="681"/>
      <c r="DO26" s="681"/>
      <c r="DP26" s="681"/>
      <c r="DQ26" s="681"/>
      <c r="DR26" s="681"/>
      <c r="DS26" s="681"/>
      <c r="DT26" s="681"/>
      <c r="DU26" s="681"/>
      <c r="DV26" s="682"/>
      <c r="DW26" s="683" t="s">
        <v>245</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7407</v>
      </c>
      <c r="S27" s="681"/>
      <c r="T27" s="681"/>
      <c r="U27" s="681"/>
      <c r="V27" s="681"/>
      <c r="W27" s="681"/>
      <c r="X27" s="681"/>
      <c r="Y27" s="682"/>
      <c r="Z27" s="713">
        <v>0</v>
      </c>
      <c r="AA27" s="713"/>
      <c r="AB27" s="713"/>
      <c r="AC27" s="713"/>
      <c r="AD27" s="714">
        <v>7407</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6302415</v>
      </c>
      <c r="BH27" s="681"/>
      <c r="BI27" s="681"/>
      <c r="BJ27" s="681"/>
      <c r="BK27" s="681"/>
      <c r="BL27" s="681"/>
      <c r="BM27" s="681"/>
      <c r="BN27" s="682"/>
      <c r="BO27" s="713">
        <v>100</v>
      </c>
      <c r="BP27" s="713"/>
      <c r="BQ27" s="713"/>
      <c r="BR27" s="713"/>
      <c r="BS27" s="686">
        <v>90719</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3727827</v>
      </c>
      <c r="CS27" s="699"/>
      <c r="CT27" s="699"/>
      <c r="CU27" s="699"/>
      <c r="CV27" s="699"/>
      <c r="CW27" s="699"/>
      <c r="CX27" s="699"/>
      <c r="CY27" s="700"/>
      <c r="CZ27" s="683">
        <v>11.2</v>
      </c>
      <c r="DA27" s="701"/>
      <c r="DB27" s="701"/>
      <c r="DC27" s="702"/>
      <c r="DD27" s="686">
        <v>1171850</v>
      </c>
      <c r="DE27" s="699"/>
      <c r="DF27" s="699"/>
      <c r="DG27" s="699"/>
      <c r="DH27" s="699"/>
      <c r="DI27" s="699"/>
      <c r="DJ27" s="699"/>
      <c r="DK27" s="700"/>
      <c r="DL27" s="686">
        <v>1090913</v>
      </c>
      <c r="DM27" s="699"/>
      <c r="DN27" s="699"/>
      <c r="DO27" s="699"/>
      <c r="DP27" s="699"/>
      <c r="DQ27" s="699"/>
      <c r="DR27" s="699"/>
      <c r="DS27" s="699"/>
      <c r="DT27" s="699"/>
      <c r="DU27" s="699"/>
      <c r="DV27" s="700"/>
      <c r="DW27" s="683">
        <v>8.6999999999999993</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496886</v>
      </c>
      <c r="S28" s="681"/>
      <c r="T28" s="681"/>
      <c r="U28" s="681"/>
      <c r="V28" s="681"/>
      <c r="W28" s="681"/>
      <c r="X28" s="681"/>
      <c r="Y28" s="682"/>
      <c r="Z28" s="713">
        <v>1.4</v>
      </c>
      <c r="AA28" s="713"/>
      <c r="AB28" s="713"/>
      <c r="AC28" s="713"/>
      <c r="AD28" s="714" t="s">
        <v>245</v>
      </c>
      <c r="AE28" s="714"/>
      <c r="AF28" s="714"/>
      <c r="AG28" s="714"/>
      <c r="AH28" s="714"/>
      <c r="AI28" s="714"/>
      <c r="AJ28" s="714"/>
      <c r="AK28" s="714"/>
      <c r="AL28" s="683" t="s">
        <v>245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1866447</v>
      </c>
      <c r="CS28" s="681"/>
      <c r="CT28" s="681"/>
      <c r="CU28" s="681"/>
      <c r="CV28" s="681"/>
      <c r="CW28" s="681"/>
      <c r="CX28" s="681"/>
      <c r="CY28" s="682"/>
      <c r="CZ28" s="683">
        <v>5.6</v>
      </c>
      <c r="DA28" s="701"/>
      <c r="DB28" s="701"/>
      <c r="DC28" s="702"/>
      <c r="DD28" s="686">
        <v>1788610</v>
      </c>
      <c r="DE28" s="681"/>
      <c r="DF28" s="681"/>
      <c r="DG28" s="681"/>
      <c r="DH28" s="681"/>
      <c r="DI28" s="681"/>
      <c r="DJ28" s="681"/>
      <c r="DK28" s="682"/>
      <c r="DL28" s="686">
        <v>1788610</v>
      </c>
      <c r="DM28" s="681"/>
      <c r="DN28" s="681"/>
      <c r="DO28" s="681"/>
      <c r="DP28" s="681"/>
      <c r="DQ28" s="681"/>
      <c r="DR28" s="681"/>
      <c r="DS28" s="681"/>
      <c r="DT28" s="681"/>
      <c r="DU28" s="681"/>
      <c r="DV28" s="682"/>
      <c r="DW28" s="683">
        <v>14.2</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286773</v>
      </c>
      <c r="S29" s="681"/>
      <c r="T29" s="681"/>
      <c r="U29" s="681"/>
      <c r="V29" s="681"/>
      <c r="W29" s="681"/>
      <c r="X29" s="681"/>
      <c r="Y29" s="682"/>
      <c r="Z29" s="713">
        <v>0.8</v>
      </c>
      <c r="AA29" s="713"/>
      <c r="AB29" s="713"/>
      <c r="AC29" s="713"/>
      <c r="AD29" s="714">
        <v>1695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1866255</v>
      </c>
      <c r="CS29" s="699"/>
      <c r="CT29" s="699"/>
      <c r="CU29" s="699"/>
      <c r="CV29" s="699"/>
      <c r="CW29" s="699"/>
      <c r="CX29" s="699"/>
      <c r="CY29" s="700"/>
      <c r="CZ29" s="683">
        <v>5.6</v>
      </c>
      <c r="DA29" s="701"/>
      <c r="DB29" s="701"/>
      <c r="DC29" s="702"/>
      <c r="DD29" s="686">
        <v>1788418</v>
      </c>
      <c r="DE29" s="699"/>
      <c r="DF29" s="699"/>
      <c r="DG29" s="699"/>
      <c r="DH29" s="699"/>
      <c r="DI29" s="699"/>
      <c r="DJ29" s="699"/>
      <c r="DK29" s="700"/>
      <c r="DL29" s="686">
        <v>1788418</v>
      </c>
      <c r="DM29" s="699"/>
      <c r="DN29" s="699"/>
      <c r="DO29" s="699"/>
      <c r="DP29" s="699"/>
      <c r="DQ29" s="699"/>
      <c r="DR29" s="699"/>
      <c r="DS29" s="699"/>
      <c r="DT29" s="699"/>
      <c r="DU29" s="699"/>
      <c r="DV29" s="700"/>
      <c r="DW29" s="683">
        <v>14.2</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105300</v>
      </c>
      <c r="S30" s="681"/>
      <c r="T30" s="681"/>
      <c r="U30" s="681"/>
      <c r="V30" s="681"/>
      <c r="W30" s="681"/>
      <c r="X30" s="681"/>
      <c r="Y30" s="682"/>
      <c r="Z30" s="713">
        <v>0.3</v>
      </c>
      <c r="AA30" s="713"/>
      <c r="AB30" s="713"/>
      <c r="AC30" s="713"/>
      <c r="AD30" s="714" t="s">
        <v>245</v>
      </c>
      <c r="AE30" s="714"/>
      <c r="AF30" s="714"/>
      <c r="AG30" s="714"/>
      <c r="AH30" s="714"/>
      <c r="AI30" s="714"/>
      <c r="AJ30" s="714"/>
      <c r="AK30" s="714"/>
      <c r="AL30" s="683" t="s">
        <v>183</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1806221</v>
      </c>
      <c r="CS30" s="681"/>
      <c r="CT30" s="681"/>
      <c r="CU30" s="681"/>
      <c r="CV30" s="681"/>
      <c r="CW30" s="681"/>
      <c r="CX30" s="681"/>
      <c r="CY30" s="682"/>
      <c r="CZ30" s="683">
        <v>5.4</v>
      </c>
      <c r="DA30" s="701"/>
      <c r="DB30" s="701"/>
      <c r="DC30" s="702"/>
      <c r="DD30" s="686">
        <v>1733767</v>
      </c>
      <c r="DE30" s="681"/>
      <c r="DF30" s="681"/>
      <c r="DG30" s="681"/>
      <c r="DH30" s="681"/>
      <c r="DI30" s="681"/>
      <c r="DJ30" s="681"/>
      <c r="DK30" s="682"/>
      <c r="DL30" s="686">
        <v>1733767</v>
      </c>
      <c r="DM30" s="681"/>
      <c r="DN30" s="681"/>
      <c r="DO30" s="681"/>
      <c r="DP30" s="681"/>
      <c r="DQ30" s="681"/>
      <c r="DR30" s="681"/>
      <c r="DS30" s="681"/>
      <c r="DT30" s="681"/>
      <c r="DU30" s="681"/>
      <c r="DV30" s="682"/>
      <c r="DW30" s="683">
        <v>13.8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9688618</v>
      </c>
      <c r="S31" s="681"/>
      <c r="T31" s="681"/>
      <c r="U31" s="681"/>
      <c r="V31" s="681"/>
      <c r="W31" s="681"/>
      <c r="X31" s="681"/>
      <c r="Y31" s="682"/>
      <c r="Z31" s="713">
        <v>28.2</v>
      </c>
      <c r="AA31" s="713"/>
      <c r="AB31" s="713"/>
      <c r="AC31" s="713"/>
      <c r="AD31" s="714" t="s">
        <v>245</v>
      </c>
      <c r="AE31" s="714"/>
      <c r="AF31" s="714"/>
      <c r="AG31" s="714"/>
      <c r="AH31" s="714"/>
      <c r="AI31" s="714"/>
      <c r="AJ31" s="714"/>
      <c r="AK31" s="714"/>
      <c r="AL31" s="683" t="s">
        <v>183</v>
      </c>
      <c r="AM31" s="684"/>
      <c r="AN31" s="684"/>
      <c r="AO31" s="715"/>
      <c r="AP31" s="756" t="s">
        <v>311</v>
      </c>
      <c r="AQ31" s="757"/>
      <c r="AR31" s="757"/>
      <c r="AS31" s="757"/>
      <c r="AT31" s="762" t="s">
        <v>312</v>
      </c>
      <c r="AU31" s="231"/>
      <c r="AV31" s="231"/>
      <c r="AW31" s="231"/>
      <c r="AX31" s="746" t="s">
        <v>189</v>
      </c>
      <c r="AY31" s="747"/>
      <c r="AZ31" s="747"/>
      <c r="BA31" s="747"/>
      <c r="BB31" s="747"/>
      <c r="BC31" s="747"/>
      <c r="BD31" s="747"/>
      <c r="BE31" s="747"/>
      <c r="BF31" s="748"/>
      <c r="BG31" s="749">
        <v>99.4</v>
      </c>
      <c r="BH31" s="750"/>
      <c r="BI31" s="750"/>
      <c r="BJ31" s="750"/>
      <c r="BK31" s="750"/>
      <c r="BL31" s="750"/>
      <c r="BM31" s="751">
        <v>98</v>
      </c>
      <c r="BN31" s="750"/>
      <c r="BO31" s="750"/>
      <c r="BP31" s="750"/>
      <c r="BQ31" s="752"/>
      <c r="BR31" s="749">
        <v>99.3</v>
      </c>
      <c r="BS31" s="750"/>
      <c r="BT31" s="750"/>
      <c r="BU31" s="750"/>
      <c r="BV31" s="750"/>
      <c r="BW31" s="750"/>
      <c r="BX31" s="751">
        <v>96.1</v>
      </c>
      <c r="BY31" s="750"/>
      <c r="BZ31" s="750"/>
      <c r="CA31" s="750"/>
      <c r="CB31" s="752"/>
      <c r="CD31" s="767"/>
      <c r="CE31" s="768"/>
      <c r="CF31" s="719" t="s">
        <v>313</v>
      </c>
      <c r="CG31" s="720"/>
      <c r="CH31" s="720"/>
      <c r="CI31" s="720"/>
      <c r="CJ31" s="720"/>
      <c r="CK31" s="720"/>
      <c r="CL31" s="720"/>
      <c r="CM31" s="720"/>
      <c r="CN31" s="720"/>
      <c r="CO31" s="720"/>
      <c r="CP31" s="720"/>
      <c r="CQ31" s="721"/>
      <c r="CR31" s="680">
        <v>60034</v>
      </c>
      <c r="CS31" s="699"/>
      <c r="CT31" s="699"/>
      <c r="CU31" s="699"/>
      <c r="CV31" s="699"/>
      <c r="CW31" s="699"/>
      <c r="CX31" s="699"/>
      <c r="CY31" s="700"/>
      <c r="CZ31" s="683">
        <v>0.2</v>
      </c>
      <c r="DA31" s="701"/>
      <c r="DB31" s="701"/>
      <c r="DC31" s="702"/>
      <c r="DD31" s="686">
        <v>54651</v>
      </c>
      <c r="DE31" s="699"/>
      <c r="DF31" s="699"/>
      <c r="DG31" s="699"/>
      <c r="DH31" s="699"/>
      <c r="DI31" s="699"/>
      <c r="DJ31" s="699"/>
      <c r="DK31" s="700"/>
      <c r="DL31" s="686">
        <v>54651</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183</v>
      </c>
      <c r="S32" s="681"/>
      <c r="T32" s="681"/>
      <c r="U32" s="681"/>
      <c r="V32" s="681"/>
      <c r="W32" s="681"/>
      <c r="X32" s="681"/>
      <c r="Y32" s="682"/>
      <c r="Z32" s="713" t="s">
        <v>245</v>
      </c>
      <c r="AA32" s="713"/>
      <c r="AB32" s="713"/>
      <c r="AC32" s="713"/>
      <c r="AD32" s="714" t="s">
        <v>245</v>
      </c>
      <c r="AE32" s="714"/>
      <c r="AF32" s="714"/>
      <c r="AG32" s="714"/>
      <c r="AH32" s="714"/>
      <c r="AI32" s="714"/>
      <c r="AJ32" s="714"/>
      <c r="AK32" s="714"/>
      <c r="AL32" s="683" t="s">
        <v>183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99.6</v>
      </c>
      <c r="BH32" s="699"/>
      <c r="BI32" s="699"/>
      <c r="BJ32" s="699"/>
      <c r="BK32" s="699"/>
      <c r="BL32" s="699"/>
      <c r="BM32" s="684">
        <v>98.6</v>
      </c>
      <c r="BN32" s="745"/>
      <c r="BO32" s="745"/>
      <c r="BP32" s="745"/>
      <c r="BQ32" s="726"/>
      <c r="BR32" s="753">
        <v>99.4</v>
      </c>
      <c r="BS32" s="699"/>
      <c r="BT32" s="699"/>
      <c r="BU32" s="699"/>
      <c r="BV32" s="699"/>
      <c r="BW32" s="699"/>
      <c r="BX32" s="684">
        <v>98</v>
      </c>
      <c r="BY32" s="745"/>
      <c r="BZ32" s="745"/>
      <c r="CA32" s="745"/>
      <c r="CB32" s="726"/>
      <c r="CD32" s="769"/>
      <c r="CE32" s="770"/>
      <c r="CF32" s="719" t="s">
        <v>317</v>
      </c>
      <c r="CG32" s="720"/>
      <c r="CH32" s="720"/>
      <c r="CI32" s="720"/>
      <c r="CJ32" s="720"/>
      <c r="CK32" s="720"/>
      <c r="CL32" s="720"/>
      <c r="CM32" s="720"/>
      <c r="CN32" s="720"/>
      <c r="CO32" s="720"/>
      <c r="CP32" s="720"/>
      <c r="CQ32" s="721"/>
      <c r="CR32" s="680">
        <v>192</v>
      </c>
      <c r="CS32" s="681"/>
      <c r="CT32" s="681"/>
      <c r="CU32" s="681"/>
      <c r="CV32" s="681"/>
      <c r="CW32" s="681"/>
      <c r="CX32" s="681"/>
      <c r="CY32" s="682"/>
      <c r="CZ32" s="683">
        <v>0</v>
      </c>
      <c r="DA32" s="701"/>
      <c r="DB32" s="701"/>
      <c r="DC32" s="702"/>
      <c r="DD32" s="686">
        <v>192</v>
      </c>
      <c r="DE32" s="681"/>
      <c r="DF32" s="681"/>
      <c r="DG32" s="681"/>
      <c r="DH32" s="681"/>
      <c r="DI32" s="681"/>
      <c r="DJ32" s="681"/>
      <c r="DK32" s="682"/>
      <c r="DL32" s="686">
        <v>192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1625550</v>
      </c>
      <c r="S33" s="681"/>
      <c r="T33" s="681"/>
      <c r="U33" s="681"/>
      <c r="V33" s="681"/>
      <c r="W33" s="681"/>
      <c r="X33" s="681"/>
      <c r="Y33" s="682"/>
      <c r="Z33" s="713">
        <v>4.7</v>
      </c>
      <c r="AA33" s="713"/>
      <c r="AB33" s="713"/>
      <c r="AC33" s="713"/>
      <c r="AD33" s="714" t="s">
        <v>183</v>
      </c>
      <c r="AE33" s="714"/>
      <c r="AF33" s="714"/>
      <c r="AG33" s="714"/>
      <c r="AH33" s="714"/>
      <c r="AI33" s="714"/>
      <c r="AJ33" s="714"/>
      <c r="AK33" s="714"/>
      <c r="AL33" s="683" t="s">
        <v>183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99.2</v>
      </c>
      <c r="BH33" s="665"/>
      <c r="BI33" s="665"/>
      <c r="BJ33" s="665"/>
      <c r="BK33" s="665"/>
      <c r="BL33" s="665"/>
      <c r="BM33" s="707">
        <v>97.2</v>
      </c>
      <c r="BN33" s="665"/>
      <c r="BO33" s="665"/>
      <c r="BP33" s="665"/>
      <c r="BQ33" s="709"/>
      <c r="BR33" s="744">
        <v>99.2</v>
      </c>
      <c r="BS33" s="665"/>
      <c r="BT33" s="665"/>
      <c r="BU33" s="665"/>
      <c r="BV33" s="665"/>
      <c r="BW33" s="665"/>
      <c r="BX33" s="707">
        <v>93.6</v>
      </c>
      <c r="BY33" s="665"/>
      <c r="BZ33" s="665"/>
      <c r="CA33" s="665"/>
      <c r="CB33" s="709"/>
      <c r="CD33" s="719" t="s">
        <v>320</v>
      </c>
      <c r="CE33" s="720"/>
      <c r="CF33" s="720"/>
      <c r="CG33" s="720"/>
      <c r="CH33" s="720"/>
      <c r="CI33" s="720"/>
      <c r="CJ33" s="720"/>
      <c r="CK33" s="720"/>
      <c r="CL33" s="720"/>
      <c r="CM33" s="720"/>
      <c r="CN33" s="720"/>
      <c r="CO33" s="720"/>
      <c r="CP33" s="720"/>
      <c r="CQ33" s="721"/>
      <c r="CR33" s="680">
        <v>16441361</v>
      </c>
      <c r="CS33" s="699"/>
      <c r="CT33" s="699"/>
      <c r="CU33" s="699"/>
      <c r="CV33" s="699"/>
      <c r="CW33" s="699"/>
      <c r="CX33" s="699"/>
      <c r="CY33" s="700"/>
      <c r="CZ33" s="683">
        <v>49.4</v>
      </c>
      <c r="DA33" s="701"/>
      <c r="DB33" s="701"/>
      <c r="DC33" s="702"/>
      <c r="DD33" s="686">
        <v>6215672</v>
      </c>
      <c r="DE33" s="699"/>
      <c r="DF33" s="699"/>
      <c r="DG33" s="699"/>
      <c r="DH33" s="699"/>
      <c r="DI33" s="699"/>
      <c r="DJ33" s="699"/>
      <c r="DK33" s="700"/>
      <c r="DL33" s="686">
        <v>4833884</v>
      </c>
      <c r="DM33" s="699"/>
      <c r="DN33" s="699"/>
      <c r="DO33" s="699"/>
      <c r="DP33" s="699"/>
      <c r="DQ33" s="699"/>
      <c r="DR33" s="699"/>
      <c r="DS33" s="699"/>
      <c r="DT33" s="699"/>
      <c r="DU33" s="699"/>
      <c r="DV33" s="700"/>
      <c r="DW33" s="683">
        <v>38.4</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43564</v>
      </c>
      <c r="S34" s="681"/>
      <c r="T34" s="681"/>
      <c r="U34" s="681"/>
      <c r="V34" s="681"/>
      <c r="W34" s="681"/>
      <c r="X34" s="681"/>
      <c r="Y34" s="682"/>
      <c r="Z34" s="713">
        <v>0.1</v>
      </c>
      <c r="AA34" s="713"/>
      <c r="AB34" s="713"/>
      <c r="AC34" s="713"/>
      <c r="AD34" s="714">
        <v>15665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3664890</v>
      </c>
      <c r="CS34" s="681"/>
      <c r="CT34" s="681"/>
      <c r="CU34" s="681"/>
      <c r="CV34" s="681"/>
      <c r="CW34" s="681"/>
      <c r="CX34" s="681"/>
      <c r="CY34" s="682"/>
      <c r="CZ34" s="683">
        <v>11</v>
      </c>
      <c r="DA34" s="701"/>
      <c r="DB34" s="701"/>
      <c r="DC34" s="702"/>
      <c r="DD34" s="686">
        <v>2011181</v>
      </c>
      <c r="DE34" s="681"/>
      <c r="DF34" s="681"/>
      <c r="DG34" s="681"/>
      <c r="DH34" s="681"/>
      <c r="DI34" s="681"/>
      <c r="DJ34" s="681"/>
      <c r="DK34" s="682"/>
      <c r="DL34" s="686">
        <v>1623699</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1505194</v>
      </c>
      <c r="S35" s="681"/>
      <c r="T35" s="681"/>
      <c r="U35" s="681"/>
      <c r="V35" s="681"/>
      <c r="W35" s="681"/>
      <c r="X35" s="681"/>
      <c r="Y35" s="682"/>
      <c r="Z35" s="713">
        <v>4.4000000000000004</v>
      </c>
      <c r="AA35" s="713"/>
      <c r="AB35" s="713"/>
      <c r="AC35" s="713"/>
      <c r="AD35" s="714" t="s">
        <v>183</v>
      </c>
      <c r="AE35" s="714"/>
      <c r="AF35" s="714"/>
      <c r="AG35" s="714"/>
      <c r="AH35" s="714"/>
      <c r="AI35" s="714"/>
      <c r="AJ35" s="714"/>
      <c r="AK35" s="714"/>
      <c r="AL35" s="683" t="s">
        <v>183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245772</v>
      </c>
      <c r="CS35" s="699"/>
      <c r="CT35" s="699"/>
      <c r="CU35" s="699"/>
      <c r="CV35" s="699"/>
      <c r="CW35" s="699"/>
      <c r="CX35" s="699"/>
      <c r="CY35" s="700"/>
      <c r="CZ35" s="683">
        <v>0.7</v>
      </c>
      <c r="DA35" s="701"/>
      <c r="DB35" s="701"/>
      <c r="DC35" s="702"/>
      <c r="DD35" s="686">
        <v>153871</v>
      </c>
      <c r="DE35" s="699"/>
      <c r="DF35" s="699"/>
      <c r="DG35" s="699"/>
      <c r="DH35" s="699"/>
      <c r="DI35" s="699"/>
      <c r="DJ35" s="699"/>
      <c r="DK35" s="700"/>
      <c r="DL35" s="686">
        <v>153773</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1560918</v>
      </c>
      <c r="S36" s="681"/>
      <c r="T36" s="681"/>
      <c r="U36" s="681"/>
      <c r="V36" s="681"/>
      <c r="W36" s="681"/>
      <c r="X36" s="681"/>
      <c r="Y36" s="682"/>
      <c r="Z36" s="713">
        <v>4.5</v>
      </c>
      <c r="AA36" s="713"/>
      <c r="AB36" s="713"/>
      <c r="AC36" s="713"/>
      <c r="AD36" s="714" t="s">
        <v>245</v>
      </c>
      <c r="AE36" s="714"/>
      <c r="AF36" s="714"/>
      <c r="AG36" s="714"/>
      <c r="AH36" s="714"/>
      <c r="AI36" s="714"/>
      <c r="AJ36" s="714"/>
      <c r="AK36" s="714"/>
      <c r="AL36" s="683" t="s">
        <v>183</v>
      </c>
      <c r="AM36" s="684"/>
      <c r="AN36" s="684"/>
      <c r="AO36" s="715"/>
      <c r="AP36" s="235"/>
      <c r="AQ36" s="732" t="s">
        <v>328</v>
      </c>
      <c r="AR36" s="733"/>
      <c r="AS36" s="733"/>
      <c r="AT36" s="733"/>
      <c r="AU36" s="733"/>
      <c r="AV36" s="733"/>
      <c r="AW36" s="733"/>
      <c r="AX36" s="733"/>
      <c r="AY36" s="734"/>
      <c r="AZ36" s="735">
        <v>2849980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74990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8543930</v>
      </c>
      <c r="CS36" s="681"/>
      <c r="CT36" s="681"/>
      <c r="CU36" s="681"/>
      <c r="CV36" s="681"/>
      <c r="CW36" s="681"/>
      <c r="CX36" s="681"/>
      <c r="CY36" s="682"/>
      <c r="CZ36" s="683">
        <v>25.7</v>
      </c>
      <c r="DA36" s="701"/>
      <c r="DB36" s="701"/>
      <c r="DC36" s="702"/>
      <c r="DD36" s="686">
        <v>2281547</v>
      </c>
      <c r="DE36" s="681"/>
      <c r="DF36" s="681"/>
      <c r="DG36" s="681"/>
      <c r="DH36" s="681"/>
      <c r="DI36" s="681"/>
      <c r="DJ36" s="681"/>
      <c r="DK36" s="682"/>
      <c r="DL36" s="686">
        <v>1640586</v>
      </c>
      <c r="DM36" s="681"/>
      <c r="DN36" s="681"/>
      <c r="DO36" s="681"/>
      <c r="DP36" s="681"/>
      <c r="DQ36" s="681"/>
      <c r="DR36" s="681"/>
      <c r="DS36" s="681"/>
      <c r="DT36" s="681"/>
      <c r="DU36" s="681"/>
      <c r="DV36" s="682"/>
      <c r="DW36" s="683">
        <v>13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627552</v>
      </c>
      <c r="S37" s="681"/>
      <c r="T37" s="681"/>
      <c r="U37" s="681"/>
      <c r="V37" s="681"/>
      <c r="W37" s="681"/>
      <c r="X37" s="681"/>
      <c r="Y37" s="682"/>
      <c r="Z37" s="713">
        <v>1.8</v>
      </c>
      <c r="AA37" s="713"/>
      <c r="AB37" s="713"/>
      <c r="AC37" s="713"/>
      <c r="AD37" s="714" t="s">
        <v>183</v>
      </c>
      <c r="AE37" s="714"/>
      <c r="AF37" s="714"/>
      <c r="AG37" s="714"/>
      <c r="AH37" s="714"/>
      <c r="AI37" s="714"/>
      <c r="AJ37" s="714"/>
      <c r="AK37" s="714"/>
      <c r="AL37" s="683" t="s">
        <v>245</v>
      </c>
      <c r="AM37" s="684"/>
      <c r="AN37" s="684"/>
      <c r="AO37" s="715"/>
      <c r="AQ37" s="723" t="s">
        <v>332</v>
      </c>
      <c r="AR37" s="724"/>
      <c r="AS37" s="724"/>
      <c r="AT37" s="724"/>
      <c r="AU37" s="724"/>
      <c r="AV37" s="724"/>
      <c r="AW37" s="724"/>
      <c r="AX37" s="724"/>
      <c r="AY37" s="725"/>
      <c r="AZ37" s="680">
        <v>1059880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57873</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470063</v>
      </c>
      <c r="CS37" s="699"/>
      <c r="CT37" s="699"/>
      <c r="CU37" s="699"/>
      <c r="CV37" s="699"/>
      <c r="CW37" s="699"/>
      <c r="CX37" s="699"/>
      <c r="CY37" s="700"/>
      <c r="CZ37" s="683">
        <v>1.4</v>
      </c>
      <c r="DA37" s="701"/>
      <c r="DB37" s="701"/>
      <c r="DC37" s="702"/>
      <c r="DD37" s="686">
        <v>244103</v>
      </c>
      <c r="DE37" s="699"/>
      <c r="DF37" s="699"/>
      <c r="DG37" s="699"/>
      <c r="DH37" s="699"/>
      <c r="DI37" s="699"/>
      <c r="DJ37" s="699"/>
      <c r="DK37" s="700"/>
      <c r="DL37" s="686">
        <v>242173</v>
      </c>
      <c r="DM37" s="699"/>
      <c r="DN37" s="699"/>
      <c r="DO37" s="699"/>
      <c r="DP37" s="699"/>
      <c r="DQ37" s="699"/>
      <c r="DR37" s="699"/>
      <c r="DS37" s="699"/>
      <c r="DT37" s="699"/>
      <c r="DU37" s="699"/>
      <c r="DV37" s="700"/>
      <c r="DW37" s="683">
        <v>1.9</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1736137</v>
      </c>
      <c r="S38" s="681"/>
      <c r="T38" s="681"/>
      <c r="U38" s="681"/>
      <c r="V38" s="681"/>
      <c r="W38" s="681"/>
      <c r="X38" s="681"/>
      <c r="Y38" s="682"/>
      <c r="Z38" s="713">
        <v>5.0999999999999996</v>
      </c>
      <c r="AA38" s="713"/>
      <c r="AB38" s="713"/>
      <c r="AC38" s="713"/>
      <c r="AD38" s="714">
        <v>10</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48159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6753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1741941</v>
      </c>
      <c r="CS38" s="681"/>
      <c r="CT38" s="681"/>
      <c r="CU38" s="681"/>
      <c r="CV38" s="681"/>
      <c r="CW38" s="681"/>
      <c r="CX38" s="681"/>
      <c r="CY38" s="682"/>
      <c r="CZ38" s="683">
        <v>5.2</v>
      </c>
      <c r="DA38" s="701"/>
      <c r="DB38" s="701"/>
      <c r="DC38" s="702"/>
      <c r="DD38" s="686">
        <v>1441826</v>
      </c>
      <c r="DE38" s="681"/>
      <c r="DF38" s="681"/>
      <c r="DG38" s="681"/>
      <c r="DH38" s="681"/>
      <c r="DI38" s="681"/>
      <c r="DJ38" s="681"/>
      <c r="DK38" s="682"/>
      <c r="DL38" s="686">
        <v>1415826</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4032100</v>
      </c>
      <c r="S39" s="681"/>
      <c r="T39" s="681"/>
      <c r="U39" s="681"/>
      <c r="V39" s="681"/>
      <c r="W39" s="681"/>
      <c r="X39" s="681"/>
      <c r="Y39" s="682"/>
      <c r="Z39" s="713">
        <v>11.7</v>
      </c>
      <c r="AA39" s="713"/>
      <c r="AB39" s="713"/>
      <c r="AC39" s="713"/>
      <c r="AD39" s="714" t="s">
        <v>183</v>
      </c>
      <c r="AE39" s="714"/>
      <c r="AF39" s="714"/>
      <c r="AG39" s="714"/>
      <c r="AH39" s="714"/>
      <c r="AI39" s="714"/>
      <c r="AJ39" s="714"/>
      <c r="AK39" s="714"/>
      <c r="AL39" s="683" t="s">
        <v>183</v>
      </c>
      <c r="AM39" s="684"/>
      <c r="AN39" s="684"/>
      <c r="AO39" s="715"/>
      <c r="AQ39" s="723" t="s">
        <v>340</v>
      </c>
      <c r="AR39" s="724"/>
      <c r="AS39" s="724"/>
      <c r="AT39" s="724"/>
      <c r="AU39" s="724"/>
      <c r="AV39" s="724"/>
      <c r="AW39" s="724"/>
      <c r="AX39" s="724"/>
      <c r="AY39" s="725"/>
      <c r="AZ39" s="680" t="s">
        <v>245</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10796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1096198</v>
      </c>
      <c r="CS39" s="699"/>
      <c r="CT39" s="699"/>
      <c r="CU39" s="699"/>
      <c r="CV39" s="699"/>
      <c r="CW39" s="699"/>
      <c r="CX39" s="699"/>
      <c r="CY39" s="700"/>
      <c r="CZ39" s="683">
        <v>3.3</v>
      </c>
      <c r="DA39" s="701"/>
      <c r="DB39" s="701"/>
      <c r="DC39" s="702"/>
      <c r="DD39" s="686">
        <v>308398</v>
      </c>
      <c r="DE39" s="699"/>
      <c r="DF39" s="699"/>
      <c r="DG39" s="699"/>
      <c r="DH39" s="699"/>
      <c r="DI39" s="699"/>
      <c r="DJ39" s="699"/>
      <c r="DK39" s="700"/>
      <c r="DL39" s="686" t="s">
        <v>183</v>
      </c>
      <c r="DM39" s="699"/>
      <c r="DN39" s="699"/>
      <c r="DO39" s="699"/>
      <c r="DP39" s="699"/>
      <c r="DQ39" s="699"/>
      <c r="DR39" s="699"/>
      <c r="DS39" s="699"/>
      <c r="DT39" s="699"/>
      <c r="DU39" s="699"/>
      <c r="DV39" s="700"/>
      <c r="DW39" s="683" t="s">
        <v>183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183</v>
      </c>
      <c r="S40" s="681"/>
      <c r="T40" s="681"/>
      <c r="U40" s="681"/>
      <c r="V40" s="681"/>
      <c r="W40" s="681"/>
      <c r="X40" s="681"/>
      <c r="Y40" s="682"/>
      <c r="Z40" s="713" t="s">
        <v>183</v>
      </c>
      <c r="AA40" s="713"/>
      <c r="AB40" s="713"/>
      <c r="AC40" s="713"/>
      <c r="AD40" s="714" t="s">
        <v>183</v>
      </c>
      <c r="AE40" s="714"/>
      <c r="AF40" s="714"/>
      <c r="AG40" s="714"/>
      <c r="AH40" s="714"/>
      <c r="AI40" s="714"/>
      <c r="AJ40" s="714"/>
      <c r="AK40" s="714"/>
      <c r="AL40" s="683" t="s">
        <v>183</v>
      </c>
      <c r="AM40" s="684"/>
      <c r="AN40" s="684"/>
      <c r="AO40" s="715"/>
      <c r="AQ40" s="723" t="s">
        <v>344</v>
      </c>
      <c r="AR40" s="724"/>
      <c r="AS40" s="724"/>
      <c r="AT40" s="724"/>
      <c r="AU40" s="724"/>
      <c r="AV40" s="724"/>
      <c r="AW40" s="724"/>
      <c r="AX40" s="724"/>
      <c r="AY40" s="725"/>
      <c r="AZ40" s="680" t="s">
        <v>183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96</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1148630</v>
      </c>
      <c r="CS40" s="681"/>
      <c r="CT40" s="681"/>
      <c r="CU40" s="681"/>
      <c r="CV40" s="681"/>
      <c r="CW40" s="681"/>
      <c r="CX40" s="681"/>
      <c r="CY40" s="682"/>
      <c r="CZ40" s="683">
        <v>3.5</v>
      </c>
      <c r="DA40" s="701"/>
      <c r="DB40" s="701"/>
      <c r="DC40" s="702"/>
      <c r="DD40" s="686">
        <v>18849</v>
      </c>
      <c r="DE40" s="681"/>
      <c r="DF40" s="681"/>
      <c r="DG40" s="681"/>
      <c r="DH40" s="681"/>
      <c r="DI40" s="681"/>
      <c r="DJ40" s="681"/>
      <c r="DK40" s="682"/>
      <c r="DL40" s="686" t="s">
        <v>183</v>
      </c>
      <c r="DM40" s="681"/>
      <c r="DN40" s="681"/>
      <c r="DO40" s="681"/>
      <c r="DP40" s="681"/>
      <c r="DQ40" s="681"/>
      <c r="DR40" s="681"/>
      <c r="DS40" s="681"/>
      <c r="DT40" s="681"/>
      <c r="DU40" s="681"/>
      <c r="DV40" s="682"/>
      <c r="DW40" s="683" t="s">
        <v>245</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245</v>
      </c>
      <c r="S41" s="681"/>
      <c r="T41" s="681"/>
      <c r="U41" s="681"/>
      <c r="V41" s="681"/>
      <c r="W41" s="681"/>
      <c r="X41" s="681"/>
      <c r="Y41" s="682"/>
      <c r="Z41" s="713" t="s">
        <v>245</v>
      </c>
      <c r="AA41" s="713"/>
      <c r="AB41" s="713"/>
      <c r="AC41" s="713"/>
      <c r="AD41" s="714" t="s">
        <v>245</v>
      </c>
      <c r="AE41" s="714"/>
      <c r="AF41" s="714"/>
      <c r="AG41" s="714"/>
      <c r="AH41" s="714"/>
      <c r="AI41" s="714"/>
      <c r="AJ41" s="714"/>
      <c r="AK41" s="714"/>
      <c r="AL41" s="683" t="s">
        <v>183</v>
      </c>
      <c r="AM41" s="684"/>
      <c r="AN41" s="684"/>
      <c r="AO41" s="715"/>
      <c r="AQ41" s="723" t="s">
        <v>349</v>
      </c>
      <c r="AR41" s="724"/>
      <c r="AS41" s="724"/>
      <c r="AT41" s="724"/>
      <c r="AU41" s="724"/>
      <c r="AV41" s="724"/>
      <c r="AW41" s="724"/>
      <c r="AX41" s="724"/>
      <c r="AY41" s="725"/>
      <c r="AZ41" s="680">
        <v>328140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183</v>
      </c>
      <c r="CS41" s="699"/>
      <c r="CT41" s="699"/>
      <c r="CU41" s="699"/>
      <c r="CV41" s="699"/>
      <c r="CW41" s="699"/>
      <c r="CX41" s="699"/>
      <c r="CY41" s="700"/>
      <c r="CZ41" s="683" t="s">
        <v>245</v>
      </c>
      <c r="DA41" s="701"/>
      <c r="DB41" s="701"/>
      <c r="DC41" s="702"/>
      <c r="DD41" s="686" t="s">
        <v>245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599000</v>
      </c>
      <c r="S42" s="681"/>
      <c r="T42" s="681"/>
      <c r="U42" s="681"/>
      <c r="V42" s="681"/>
      <c r="W42" s="681"/>
      <c r="X42" s="681"/>
      <c r="Y42" s="682"/>
      <c r="Z42" s="713">
        <v>1.7</v>
      </c>
      <c r="AA42" s="713"/>
      <c r="AB42" s="713"/>
      <c r="AC42" s="713"/>
      <c r="AD42" s="714" t="s">
        <v>245</v>
      </c>
      <c r="AE42" s="714"/>
      <c r="AF42" s="714"/>
      <c r="AG42" s="714"/>
      <c r="AH42" s="714"/>
      <c r="AI42" s="714"/>
      <c r="AJ42" s="714"/>
      <c r="AK42" s="714"/>
      <c r="AL42" s="683" t="s">
        <v>245</v>
      </c>
      <c r="AM42" s="684"/>
      <c r="AN42" s="684"/>
      <c r="AO42" s="715"/>
      <c r="AQ42" s="716" t="s">
        <v>353</v>
      </c>
      <c r="AR42" s="717"/>
      <c r="AS42" s="717"/>
      <c r="AT42" s="717"/>
      <c r="AU42" s="717"/>
      <c r="AV42" s="717"/>
      <c r="AW42" s="717"/>
      <c r="AX42" s="717"/>
      <c r="AY42" s="718"/>
      <c r="AZ42" s="664">
        <v>1413801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6863534</v>
      </c>
      <c r="CS42" s="681"/>
      <c r="CT42" s="681"/>
      <c r="CU42" s="681"/>
      <c r="CV42" s="681"/>
      <c r="CW42" s="681"/>
      <c r="CX42" s="681"/>
      <c r="CY42" s="682"/>
      <c r="CZ42" s="683">
        <v>20.6</v>
      </c>
      <c r="DA42" s="684"/>
      <c r="DB42" s="684"/>
      <c r="DC42" s="685"/>
      <c r="DD42" s="686">
        <v>856537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34367261</v>
      </c>
      <c r="S43" s="703"/>
      <c r="T43" s="703"/>
      <c r="U43" s="703"/>
      <c r="V43" s="703"/>
      <c r="W43" s="703"/>
      <c r="X43" s="703"/>
      <c r="Y43" s="704"/>
      <c r="Z43" s="705">
        <v>100</v>
      </c>
      <c r="AA43" s="705"/>
      <c r="AB43" s="705"/>
      <c r="AC43" s="705"/>
      <c r="AD43" s="706">
        <v>11988512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210700</v>
      </c>
      <c r="CS43" s="699"/>
      <c r="CT43" s="699"/>
      <c r="CU43" s="699"/>
      <c r="CV43" s="699"/>
      <c r="CW43" s="699"/>
      <c r="CX43" s="699"/>
      <c r="CY43" s="700"/>
      <c r="CZ43" s="683">
        <v>0.6</v>
      </c>
      <c r="DA43" s="701"/>
      <c r="DB43" s="701"/>
      <c r="DC43" s="702"/>
      <c r="DD43" s="686">
        <v>210700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5693737</v>
      </c>
      <c r="CS44" s="681"/>
      <c r="CT44" s="681"/>
      <c r="CU44" s="681"/>
      <c r="CV44" s="681"/>
      <c r="CW44" s="681"/>
      <c r="CX44" s="681"/>
      <c r="CY44" s="682"/>
      <c r="CZ44" s="683">
        <v>17.100000000000001</v>
      </c>
      <c r="DA44" s="684"/>
      <c r="DB44" s="684"/>
      <c r="DC44" s="685"/>
      <c r="DD44" s="686">
        <v>792917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1311733</v>
      </c>
      <c r="CS45" s="699"/>
      <c r="CT45" s="699"/>
      <c r="CU45" s="699"/>
      <c r="CV45" s="699"/>
      <c r="CW45" s="699"/>
      <c r="CX45" s="699"/>
      <c r="CY45" s="700"/>
      <c r="CZ45" s="683">
        <v>3.9</v>
      </c>
      <c r="DA45" s="701"/>
      <c r="DB45" s="701"/>
      <c r="DC45" s="702"/>
      <c r="DD45" s="686">
        <v>82600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4329559</v>
      </c>
      <c r="CS46" s="681"/>
      <c r="CT46" s="681"/>
      <c r="CU46" s="681"/>
      <c r="CV46" s="681"/>
      <c r="CW46" s="681"/>
      <c r="CX46" s="681"/>
      <c r="CY46" s="682"/>
      <c r="CZ46" s="683">
        <v>13</v>
      </c>
      <c r="DA46" s="684"/>
      <c r="DB46" s="684"/>
      <c r="DC46" s="685"/>
      <c r="DD46" s="686">
        <v>700172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1169797</v>
      </c>
      <c r="CS47" s="699"/>
      <c r="CT47" s="699"/>
      <c r="CU47" s="699"/>
      <c r="CV47" s="699"/>
      <c r="CW47" s="699"/>
      <c r="CX47" s="699"/>
      <c r="CY47" s="700"/>
      <c r="CZ47" s="683">
        <v>3.5</v>
      </c>
      <c r="DA47" s="701"/>
      <c r="DB47" s="701"/>
      <c r="DC47" s="702"/>
      <c r="DD47" s="686">
        <v>63620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183</v>
      </c>
      <c r="CS48" s="681"/>
      <c r="CT48" s="681"/>
      <c r="CU48" s="681"/>
      <c r="CV48" s="681"/>
      <c r="CW48" s="681"/>
      <c r="CX48" s="681"/>
      <c r="CY48" s="682"/>
      <c r="CZ48" s="683" t="s">
        <v>245</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33275301</v>
      </c>
      <c r="CS49" s="665"/>
      <c r="CT49" s="665"/>
      <c r="CU49" s="665"/>
      <c r="CV49" s="665"/>
      <c r="CW49" s="665"/>
      <c r="CX49" s="665"/>
      <c r="CY49" s="666"/>
      <c r="CZ49" s="667">
        <v>100</v>
      </c>
      <c r="DA49" s="668"/>
      <c r="DB49" s="668"/>
      <c r="DC49" s="669"/>
      <c r="DD49" s="670">
        <v>13704141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WKC7dLUlm6+ZPH3IWVBOd430C8qn/2mJN/mLVoOdejjMg3WAQawov6RljiaMbP7q6h6tT8haNOpcp9mBmUDOw==" saltValue="TbWMcxyh1akp1hkt/QsTW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34395</v>
      </c>
      <c r="R7" s="1200"/>
      <c r="S7" s="1200"/>
      <c r="T7" s="1200"/>
      <c r="U7" s="1200"/>
      <c r="V7" s="1200">
        <v>33303</v>
      </c>
      <c r="W7" s="1200"/>
      <c r="X7" s="1200"/>
      <c r="Y7" s="1200"/>
      <c r="Z7" s="1200"/>
      <c r="AA7" s="1200">
        <v>1092</v>
      </c>
      <c r="AB7" s="1200"/>
      <c r="AC7" s="1200"/>
      <c r="AD7" s="1200"/>
      <c r="AE7" s="1201"/>
      <c r="AF7" s="1202">
        <v>922</v>
      </c>
      <c r="AG7" s="1203"/>
      <c r="AH7" s="1203"/>
      <c r="AI7" s="1203"/>
      <c r="AJ7" s="1204"/>
      <c r="AK7" s="1186">
        <v>1511</v>
      </c>
      <c r="AL7" s="1187"/>
      <c r="AM7" s="1187"/>
      <c r="AN7" s="1187"/>
      <c r="AO7" s="1187"/>
      <c r="AP7" s="1187">
        <v>18840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605</v>
      </c>
      <c r="BT7" s="1191"/>
      <c r="BU7" s="1191"/>
      <c r="BV7" s="1191"/>
      <c r="BW7" s="1191"/>
      <c r="BX7" s="1191"/>
      <c r="BY7" s="1191"/>
      <c r="BZ7" s="1191"/>
      <c r="CA7" s="1191"/>
      <c r="CB7" s="1191"/>
      <c r="CC7" s="1191"/>
      <c r="CD7" s="1191"/>
      <c r="CE7" s="1191"/>
      <c r="CF7" s="1191"/>
      <c r="CG7" s="1192"/>
      <c r="CH7" s="1183">
        <v>4</v>
      </c>
      <c r="CI7" s="1184"/>
      <c r="CJ7" s="1184"/>
      <c r="CK7" s="1184"/>
      <c r="CL7" s="1185"/>
      <c r="CM7" s="1183">
        <v>107</v>
      </c>
      <c r="CN7" s="1184"/>
      <c r="CO7" s="1184"/>
      <c r="CP7" s="1184"/>
      <c r="CQ7" s="1185"/>
      <c r="CR7" s="1183">
        <v>30</v>
      </c>
      <c r="CS7" s="1184"/>
      <c r="CT7" s="1184"/>
      <c r="CU7" s="1184"/>
      <c r="CV7" s="1185"/>
      <c r="CW7" s="1183">
        <v>6</v>
      </c>
      <c r="CX7" s="1184"/>
      <c r="CY7" s="1184"/>
      <c r="CZ7" s="1184"/>
      <c r="DA7" s="1185"/>
      <c r="DB7" s="1183" t="s">
        <v>535</v>
      </c>
      <c r="DC7" s="1184"/>
      <c r="DD7" s="1184"/>
      <c r="DE7" s="1184"/>
      <c r="DF7" s="1185"/>
      <c r="DG7" s="1183" t="s">
        <v>535</v>
      </c>
      <c r="DH7" s="1184"/>
      <c r="DI7" s="1184"/>
      <c r="DJ7" s="1184"/>
      <c r="DK7" s="1185"/>
      <c r="DL7" s="1183" t="s">
        <v>535</v>
      </c>
      <c r="DM7" s="1184"/>
      <c r="DN7" s="1184"/>
      <c r="DO7" s="1184"/>
      <c r="DP7" s="1185"/>
      <c r="DQ7" s="1183" t="s">
        <v>535</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606</v>
      </c>
      <c r="BT8" s="1110"/>
      <c r="BU8" s="1110"/>
      <c r="BV8" s="1110"/>
      <c r="BW8" s="1110"/>
      <c r="BX8" s="1110"/>
      <c r="BY8" s="1110"/>
      <c r="BZ8" s="1110"/>
      <c r="CA8" s="1110"/>
      <c r="CB8" s="1110"/>
      <c r="CC8" s="1110"/>
      <c r="CD8" s="1110"/>
      <c r="CE8" s="1110"/>
      <c r="CF8" s="1110"/>
      <c r="CG8" s="1111"/>
      <c r="CH8" s="1084">
        <v>0</v>
      </c>
      <c r="CI8" s="1085"/>
      <c r="CJ8" s="1085"/>
      <c r="CK8" s="1085"/>
      <c r="CL8" s="1086"/>
      <c r="CM8" s="1084">
        <v>129</v>
      </c>
      <c r="CN8" s="1085"/>
      <c r="CO8" s="1085"/>
      <c r="CP8" s="1085"/>
      <c r="CQ8" s="1086"/>
      <c r="CR8" s="1084">
        <v>3</v>
      </c>
      <c r="CS8" s="1085"/>
      <c r="CT8" s="1085"/>
      <c r="CU8" s="1085"/>
      <c r="CV8" s="1086"/>
      <c r="CW8" s="1084" t="s">
        <v>535</v>
      </c>
      <c r="CX8" s="1085"/>
      <c r="CY8" s="1085"/>
      <c r="CZ8" s="1085"/>
      <c r="DA8" s="1086"/>
      <c r="DB8" s="1084" t="s">
        <v>535</v>
      </c>
      <c r="DC8" s="1085"/>
      <c r="DD8" s="1085"/>
      <c r="DE8" s="1085"/>
      <c r="DF8" s="1086"/>
      <c r="DG8" s="1084" t="s">
        <v>535</v>
      </c>
      <c r="DH8" s="1085"/>
      <c r="DI8" s="1085"/>
      <c r="DJ8" s="1085"/>
      <c r="DK8" s="1086"/>
      <c r="DL8" s="1084" t="s">
        <v>535</v>
      </c>
      <c r="DM8" s="1085"/>
      <c r="DN8" s="1085"/>
      <c r="DO8" s="1085"/>
      <c r="DP8" s="1086"/>
      <c r="DQ8" s="1084" t="s">
        <v>535</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607</v>
      </c>
      <c r="BT9" s="1110"/>
      <c r="BU9" s="1110"/>
      <c r="BV9" s="1110"/>
      <c r="BW9" s="1110"/>
      <c r="BX9" s="1110"/>
      <c r="BY9" s="1110"/>
      <c r="BZ9" s="1110"/>
      <c r="CA9" s="1110"/>
      <c r="CB9" s="1110"/>
      <c r="CC9" s="1110"/>
      <c r="CD9" s="1110"/>
      <c r="CE9" s="1110"/>
      <c r="CF9" s="1110"/>
      <c r="CG9" s="1111"/>
      <c r="CH9" s="1084">
        <v>-41</v>
      </c>
      <c r="CI9" s="1085"/>
      <c r="CJ9" s="1085"/>
      <c r="CK9" s="1085"/>
      <c r="CL9" s="1086"/>
      <c r="CM9" s="1084">
        <v>80</v>
      </c>
      <c r="CN9" s="1085"/>
      <c r="CO9" s="1085"/>
      <c r="CP9" s="1085"/>
      <c r="CQ9" s="1086"/>
      <c r="CR9" s="1084">
        <v>69</v>
      </c>
      <c r="CS9" s="1085"/>
      <c r="CT9" s="1085"/>
      <c r="CU9" s="1085"/>
      <c r="CV9" s="1086"/>
      <c r="CW9" s="1084" t="s">
        <v>621</v>
      </c>
      <c r="CX9" s="1085"/>
      <c r="CY9" s="1085"/>
      <c r="CZ9" s="1085"/>
      <c r="DA9" s="1086"/>
      <c r="DB9" s="1084">
        <v>189</v>
      </c>
      <c r="DC9" s="1085"/>
      <c r="DD9" s="1085"/>
      <c r="DE9" s="1085"/>
      <c r="DF9" s="1086"/>
      <c r="DG9" s="1084" t="s">
        <v>535</v>
      </c>
      <c r="DH9" s="1085"/>
      <c r="DI9" s="1085"/>
      <c r="DJ9" s="1085"/>
      <c r="DK9" s="1086"/>
      <c r="DL9" s="1084" t="s">
        <v>535</v>
      </c>
      <c r="DM9" s="1085"/>
      <c r="DN9" s="1085"/>
      <c r="DO9" s="1085"/>
      <c r="DP9" s="1086"/>
      <c r="DQ9" s="1084" t="s">
        <v>535</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34395</v>
      </c>
      <c r="R23" s="1164"/>
      <c r="S23" s="1164"/>
      <c r="T23" s="1164"/>
      <c r="U23" s="1164"/>
      <c r="V23" s="1164">
        <v>33303</v>
      </c>
      <c r="W23" s="1164"/>
      <c r="X23" s="1164"/>
      <c r="Y23" s="1164"/>
      <c r="Z23" s="1164"/>
      <c r="AA23" s="1164">
        <v>1092</v>
      </c>
      <c r="AB23" s="1164"/>
      <c r="AC23" s="1164"/>
      <c r="AD23" s="1164"/>
      <c r="AE23" s="1165"/>
      <c r="AF23" s="1166">
        <v>922</v>
      </c>
      <c r="AG23" s="1164"/>
      <c r="AH23" s="1164"/>
      <c r="AI23" s="1164"/>
      <c r="AJ23" s="1167"/>
      <c r="AK23" s="1168"/>
      <c r="AL23" s="1169"/>
      <c r="AM23" s="1169"/>
      <c r="AN23" s="1169"/>
      <c r="AO23" s="1169"/>
      <c r="AP23" s="1164">
        <v>18840</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4943</v>
      </c>
      <c r="R28" s="1149"/>
      <c r="S28" s="1149"/>
      <c r="T28" s="1149"/>
      <c r="U28" s="1149"/>
      <c r="V28" s="1149">
        <v>4868</v>
      </c>
      <c r="W28" s="1149"/>
      <c r="X28" s="1149"/>
      <c r="Y28" s="1149"/>
      <c r="Z28" s="1149"/>
      <c r="AA28" s="1149">
        <v>75</v>
      </c>
      <c r="AB28" s="1149"/>
      <c r="AC28" s="1149"/>
      <c r="AD28" s="1149"/>
      <c r="AE28" s="1150"/>
      <c r="AF28" s="1151">
        <v>75</v>
      </c>
      <c r="AG28" s="1149"/>
      <c r="AH28" s="1149"/>
      <c r="AI28" s="1149"/>
      <c r="AJ28" s="1152"/>
      <c r="AK28" s="1153">
        <v>275</v>
      </c>
      <c r="AL28" s="1141"/>
      <c r="AM28" s="1141"/>
      <c r="AN28" s="1141"/>
      <c r="AO28" s="1141"/>
      <c r="AP28" s="1141" t="s">
        <v>620</v>
      </c>
      <c r="AQ28" s="1141"/>
      <c r="AR28" s="1141"/>
      <c r="AS28" s="1141"/>
      <c r="AT28" s="1141"/>
      <c r="AU28" s="1141" t="s">
        <v>620</v>
      </c>
      <c r="AV28" s="1141"/>
      <c r="AW28" s="1141"/>
      <c r="AX28" s="1141"/>
      <c r="AY28" s="1141"/>
      <c r="AZ28" s="1142" t="s">
        <v>535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4635</v>
      </c>
      <c r="R29" s="1139"/>
      <c r="S29" s="1139"/>
      <c r="T29" s="1139"/>
      <c r="U29" s="1139"/>
      <c r="V29" s="1139">
        <v>4498</v>
      </c>
      <c r="W29" s="1139"/>
      <c r="X29" s="1139"/>
      <c r="Y29" s="1139"/>
      <c r="Z29" s="1139"/>
      <c r="AA29" s="1139">
        <v>137</v>
      </c>
      <c r="AB29" s="1139"/>
      <c r="AC29" s="1139"/>
      <c r="AD29" s="1139"/>
      <c r="AE29" s="1140"/>
      <c r="AF29" s="1114">
        <v>137</v>
      </c>
      <c r="AG29" s="1115"/>
      <c r="AH29" s="1115"/>
      <c r="AI29" s="1115"/>
      <c r="AJ29" s="1116"/>
      <c r="AK29" s="1075">
        <v>644</v>
      </c>
      <c r="AL29" s="1066"/>
      <c r="AM29" s="1066"/>
      <c r="AN29" s="1066"/>
      <c r="AO29" s="1066"/>
      <c r="AP29" s="1066" t="s">
        <v>620</v>
      </c>
      <c r="AQ29" s="1066"/>
      <c r="AR29" s="1066"/>
      <c r="AS29" s="1066"/>
      <c r="AT29" s="1066"/>
      <c r="AU29" s="1066" t="s">
        <v>620</v>
      </c>
      <c r="AV29" s="1066"/>
      <c r="AW29" s="1066"/>
      <c r="AX29" s="1066"/>
      <c r="AY29" s="1066"/>
      <c r="AZ29" s="1137" t="s">
        <v>535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699</v>
      </c>
      <c r="R30" s="1139"/>
      <c r="S30" s="1139"/>
      <c r="T30" s="1139"/>
      <c r="U30" s="1139"/>
      <c r="V30" s="1139">
        <v>699</v>
      </c>
      <c r="W30" s="1139"/>
      <c r="X30" s="1139"/>
      <c r="Y30" s="1139"/>
      <c r="Z30" s="1139"/>
      <c r="AA30" s="1139">
        <v>0</v>
      </c>
      <c r="AB30" s="1139"/>
      <c r="AC30" s="1139"/>
      <c r="AD30" s="1139"/>
      <c r="AE30" s="1140"/>
      <c r="AF30" s="1114">
        <v>0</v>
      </c>
      <c r="AG30" s="1115"/>
      <c r="AH30" s="1115"/>
      <c r="AI30" s="1115"/>
      <c r="AJ30" s="1116"/>
      <c r="AK30" s="1075">
        <v>128</v>
      </c>
      <c r="AL30" s="1066"/>
      <c r="AM30" s="1066"/>
      <c r="AN30" s="1066"/>
      <c r="AO30" s="1066"/>
      <c r="AP30" s="1066" t="s">
        <v>620</v>
      </c>
      <c r="AQ30" s="1066"/>
      <c r="AR30" s="1066"/>
      <c r="AS30" s="1066"/>
      <c r="AT30" s="1066"/>
      <c r="AU30" s="1066" t="s">
        <v>620</v>
      </c>
      <c r="AV30" s="1066"/>
      <c r="AW30" s="1066"/>
      <c r="AX30" s="1066"/>
      <c r="AY30" s="1066"/>
      <c r="AZ30" s="1137" t="s">
        <v>535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1248</v>
      </c>
      <c r="R31" s="1139"/>
      <c r="S31" s="1139"/>
      <c r="T31" s="1139"/>
      <c r="U31" s="1139"/>
      <c r="V31" s="1139">
        <v>988</v>
      </c>
      <c r="W31" s="1139"/>
      <c r="X31" s="1139"/>
      <c r="Y31" s="1139"/>
      <c r="Z31" s="1139"/>
      <c r="AA31" s="1139">
        <v>260</v>
      </c>
      <c r="AB31" s="1139"/>
      <c r="AC31" s="1139"/>
      <c r="AD31" s="1139"/>
      <c r="AE31" s="1140"/>
      <c r="AF31" s="1114">
        <v>1792</v>
      </c>
      <c r="AG31" s="1115"/>
      <c r="AH31" s="1115"/>
      <c r="AI31" s="1115"/>
      <c r="AJ31" s="1116"/>
      <c r="AK31" s="1075">
        <v>117</v>
      </c>
      <c r="AL31" s="1066"/>
      <c r="AM31" s="1066"/>
      <c r="AN31" s="1066"/>
      <c r="AO31" s="1066"/>
      <c r="AP31" s="1066">
        <v>1642</v>
      </c>
      <c r="AQ31" s="1066"/>
      <c r="AR31" s="1066"/>
      <c r="AS31" s="1066"/>
      <c r="AT31" s="1066"/>
      <c r="AU31" s="1066">
        <v>118</v>
      </c>
      <c r="AV31" s="1066"/>
      <c r="AW31" s="1066"/>
      <c r="AX31" s="1066"/>
      <c r="AY31" s="1066"/>
      <c r="AZ31" s="1137" t="s">
        <v>535</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2079</v>
      </c>
      <c r="R32" s="1139"/>
      <c r="S32" s="1139"/>
      <c r="T32" s="1139"/>
      <c r="U32" s="1139"/>
      <c r="V32" s="1139">
        <v>1638</v>
      </c>
      <c r="W32" s="1139"/>
      <c r="X32" s="1139"/>
      <c r="Y32" s="1139"/>
      <c r="Z32" s="1139"/>
      <c r="AA32" s="1139">
        <v>441</v>
      </c>
      <c r="AB32" s="1139"/>
      <c r="AC32" s="1139"/>
      <c r="AD32" s="1139"/>
      <c r="AE32" s="1140"/>
      <c r="AF32" s="1114">
        <v>2015</v>
      </c>
      <c r="AG32" s="1115"/>
      <c r="AH32" s="1115"/>
      <c r="AI32" s="1115"/>
      <c r="AJ32" s="1116"/>
      <c r="AK32" s="1075">
        <v>1060</v>
      </c>
      <c r="AL32" s="1066"/>
      <c r="AM32" s="1066"/>
      <c r="AN32" s="1066"/>
      <c r="AO32" s="1066"/>
      <c r="AP32" s="1066">
        <v>16543</v>
      </c>
      <c r="AQ32" s="1066"/>
      <c r="AR32" s="1066"/>
      <c r="AS32" s="1066"/>
      <c r="AT32" s="1066"/>
      <c r="AU32" s="1066">
        <v>12639</v>
      </c>
      <c r="AV32" s="1066"/>
      <c r="AW32" s="1066"/>
      <c r="AX32" s="1066"/>
      <c r="AY32" s="1066"/>
      <c r="AZ32" s="1137" t="s">
        <v>535</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0</v>
      </c>
      <c r="R33" s="1139"/>
      <c r="S33" s="1139"/>
      <c r="T33" s="1139"/>
      <c r="U33" s="1139"/>
      <c r="V33" s="1139">
        <v>3</v>
      </c>
      <c r="W33" s="1139"/>
      <c r="X33" s="1139"/>
      <c r="Y33" s="1139"/>
      <c r="Z33" s="1139"/>
      <c r="AA33" s="1139">
        <v>-3</v>
      </c>
      <c r="AB33" s="1139"/>
      <c r="AC33" s="1139"/>
      <c r="AD33" s="1139"/>
      <c r="AE33" s="1140"/>
      <c r="AF33" s="1114">
        <v>533</v>
      </c>
      <c r="AG33" s="1115"/>
      <c r="AH33" s="1115"/>
      <c r="AI33" s="1115"/>
      <c r="AJ33" s="1116"/>
      <c r="AK33" s="1075" t="s">
        <v>620</v>
      </c>
      <c r="AL33" s="1066"/>
      <c r="AM33" s="1066"/>
      <c r="AN33" s="1066"/>
      <c r="AO33" s="1066"/>
      <c r="AP33" s="1066" t="s">
        <v>620</v>
      </c>
      <c r="AQ33" s="1066"/>
      <c r="AR33" s="1066"/>
      <c r="AS33" s="1066"/>
      <c r="AT33" s="1066"/>
      <c r="AU33" s="1066" t="s">
        <v>620</v>
      </c>
      <c r="AV33" s="1066"/>
      <c r="AW33" s="1066"/>
      <c r="AX33" s="1066"/>
      <c r="AY33" s="1066"/>
      <c r="AZ33" s="1137" t="s">
        <v>535</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4552</v>
      </c>
      <c r="AG63" s="1054"/>
      <c r="AH63" s="1054"/>
      <c r="AI63" s="1054"/>
      <c r="AJ63" s="1125"/>
      <c r="AK63" s="1126"/>
      <c r="AL63" s="1058"/>
      <c r="AM63" s="1058"/>
      <c r="AN63" s="1058"/>
      <c r="AO63" s="1058"/>
      <c r="AP63" s="1054">
        <v>18185</v>
      </c>
      <c r="AQ63" s="1054"/>
      <c r="AR63" s="1054"/>
      <c r="AS63" s="1054"/>
      <c r="AT63" s="1054"/>
      <c r="AU63" s="1054">
        <v>12757</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401</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608</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609</v>
      </c>
      <c r="C69" s="1070"/>
      <c r="D69" s="1070"/>
      <c r="E69" s="1070"/>
      <c r="F69" s="1070"/>
      <c r="G69" s="1070"/>
      <c r="H69" s="1070"/>
      <c r="I69" s="1070"/>
      <c r="J69" s="1070"/>
      <c r="K69" s="1070"/>
      <c r="L69" s="1070"/>
      <c r="M69" s="1070"/>
      <c r="N69" s="1070"/>
      <c r="O69" s="1070"/>
      <c r="P69" s="1071"/>
      <c r="Q69" s="1072">
        <v>607</v>
      </c>
      <c r="R69" s="1066"/>
      <c r="S69" s="1066"/>
      <c r="T69" s="1066"/>
      <c r="U69" s="1066"/>
      <c r="V69" s="1066">
        <v>488</v>
      </c>
      <c r="W69" s="1066"/>
      <c r="X69" s="1066"/>
      <c r="Y69" s="1066"/>
      <c r="Z69" s="1066"/>
      <c r="AA69" s="1066">
        <v>119</v>
      </c>
      <c r="AB69" s="1066"/>
      <c r="AC69" s="1066"/>
      <c r="AD69" s="1066"/>
      <c r="AE69" s="1066"/>
      <c r="AF69" s="1066">
        <v>120</v>
      </c>
      <c r="AG69" s="1066"/>
      <c r="AH69" s="1066"/>
      <c r="AI69" s="1066"/>
      <c r="AJ69" s="1066"/>
      <c r="AK69" s="1066" t="s">
        <v>535</v>
      </c>
      <c r="AL69" s="1066"/>
      <c r="AM69" s="1066"/>
      <c r="AN69" s="1066"/>
      <c r="AO69" s="1066"/>
      <c r="AP69" s="1066" t="s">
        <v>535</v>
      </c>
      <c r="AQ69" s="1066"/>
      <c r="AR69" s="1066"/>
      <c r="AS69" s="1066"/>
      <c r="AT69" s="1066"/>
      <c r="AU69" s="1066" t="s">
        <v>535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610</v>
      </c>
      <c r="C70" s="1070"/>
      <c r="D70" s="1070"/>
      <c r="E70" s="1070"/>
      <c r="F70" s="1070"/>
      <c r="G70" s="1070"/>
      <c r="H70" s="1070"/>
      <c r="I70" s="1070"/>
      <c r="J70" s="1070"/>
      <c r="K70" s="1070"/>
      <c r="L70" s="1070"/>
      <c r="M70" s="1070"/>
      <c r="N70" s="1070"/>
      <c r="O70" s="1070"/>
      <c r="P70" s="1071"/>
      <c r="Q70" s="1072">
        <v>559</v>
      </c>
      <c r="R70" s="1066"/>
      <c r="S70" s="1066"/>
      <c r="T70" s="1066"/>
      <c r="U70" s="1066"/>
      <c r="V70" s="1066">
        <v>555</v>
      </c>
      <c r="W70" s="1066"/>
      <c r="X70" s="1066"/>
      <c r="Y70" s="1066"/>
      <c r="Z70" s="1066"/>
      <c r="AA70" s="1066">
        <v>4</v>
      </c>
      <c r="AB70" s="1066"/>
      <c r="AC70" s="1066"/>
      <c r="AD70" s="1066"/>
      <c r="AE70" s="1066"/>
      <c r="AF70" s="1066">
        <v>84</v>
      </c>
      <c r="AG70" s="1066"/>
      <c r="AH70" s="1066"/>
      <c r="AI70" s="1066"/>
      <c r="AJ70" s="1066"/>
      <c r="AK70" s="1066">
        <v>102</v>
      </c>
      <c r="AL70" s="1066"/>
      <c r="AM70" s="1066"/>
      <c r="AN70" s="1066"/>
      <c r="AO70" s="1066"/>
      <c r="AP70" s="1066">
        <v>184</v>
      </c>
      <c r="AQ70" s="1066"/>
      <c r="AR70" s="1066"/>
      <c r="AS70" s="1066"/>
      <c r="AT70" s="1066"/>
      <c r="AU70" s="1066">
        <v>16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611</v>
      </c>
      <c r="C71" s="1070"/>
      <c r="D71" s="1070"/>
      <c r="E71" s="1070"/>
      <c r="F71" s="1070"/>
      <c r="G71" s="1070"/>
      <c r="H71" s="1070"/>
      <c r="I71" s="1070"/>
      <c r="J71" s="1070"/>
      <c r="K71" s="1070"/>
      <c r="L71" s="1070"/>
      <c r="M71" s="1070"/>
      <c r="N71" s="1070"/>
      <c r="O71" s="1070"/>
      <c r="P71" s="1071"/>
      <c r="Q71" s="1072">
        <v>11</v>
      </c>
      <c r="R71" s="1066"/>
      <c r="S71" s="1066"/>
      <c r="T71" s="1066"/>
      <c r="U71" s="1066"/>
      <c r="V71" s="1066">
        <v>4</v>
      </c>
      <c r="W71" s="1066"/>
      <c r="X71" s="1066"/>
      <c r="Y71" s="1066"/>
      <c r="Z71" s="1066"/>
      <c r="AA71" s="1066">
        <v>7</v>
      </c>
      <c r="AB71" s="1066"/>
      <c r="AC71" s="1066"/>
      <c r="AD71" s="1066"/>
      <c r="AE71" s="1066"/>
      <c r="AF71" s="1066">
        <v>7</v>
      </c>
      <c r="AG71" s="1066"/>
      <c r="AH71" s="1066"/>
      <c r="AI71" s="1066"/>
      <c r="AJ71" s="1066"/>
      <c r="AK71" s="1066" t="s">
        <v>535</v>
      </c>
      <c r="AL71" s="1066"/>
      <c r="AM71" s="1066"/>
      <c r="AN71" s="1066"/>
      <c r="AO71" s="1066"/>
      <c r="AP71" s="1066" t="s">
        <v>535</v>
      </c>
      <c r="AQ71" s="1066"/>
      <c r="AR71" s="1066"/>
      <c r="AS71" s="1066"/>
      <c r="AT71" s="1066"/>
      <c r="AU71" s="1066" t="s">
        <v>535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612</v>
      </c>
      <c r="C72" s="1070"/>
      <c r="D72" s="1070"/>
      <c r="E72" s="1070"/>
      <c r="F72" s="1070"/>
      <c r="G72" s="1070"/>
      <c r="H72" s="1070"/>
      <c r="I72" s="1070"/>
      <c r="J72" s="1070"/>
      <c r="K72" s="1070"/>
      <c r="L72" s="1070"/>
      <c r="M72" s="1070"/>
      <c r="N72" s="1070"/>
      <c r="O72" s="1070"/>
      <c r="P72" s="1071"/>
      <c r="Q72" s="1072">
        <v>9259</v>
      </c>
      <c r="R72" s="1066"/>
      <c r="S72" s="1066"/>
      <c r="T72" s="1066"/>
      <c r="U72" s="1066"/>
      <c r="V72" s="1066">
        <v>7936</v>
      </c>
      <c r="W72" s="1066"/>
      <c r="X72" s="1066"/>
      <c r="Y72" s="1066"/>
      <c r="Z72" s="1066"/>
      <c r="AA72" s="1066">
        <v>1323</v>
      </c>
      <c r="AB72" s="1066"/>
      <c r="AC72" s="1066"/>
      <c r="AD72" s="1066"/>
      <c r="AE72" s="1066"/>
      <c r="AF72" s="1066">
        <v>1323</v>
      </c>
      <c r="AG72" s="1066"/>
      <c r="AH72" s="1066"/>
      <c r="AI72" s="1066"/>
      <c r="AJ72" s="1066"/>
      <c r="AK72" s="1066" t="s">
        <v>535</v>
      </c>
      <c r="AL72" s="1066"/>
      <c r="AM72" s="1066"/>
      <c r="AN72" s="1066"/>
      <c r="AO72" s="1066"/>
      <c r="AP72" s="1066">
        <v>17481</v>
      </c>
      <c r="AQ72" s="1066"/>
      <c r="AR72" s="1066"/>
      <c r="AS72" s="1066"/>
      <c r="AT72" s="1066"/>
      <c r="AU72" s="1066">
        <v>1486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613</v>
      </c>
      <c r="C73" s="1070"/>
      <c r="D73" s="1070"/>
      <c r="E73" s="1070"/>
      <c r="F73" s="1070"/>
      <c r="G73" s="1070"/>
      <c r="H73" s="1070"/>
      <c r="I73" s="1070"/>
      <c r="J73" s="1070"/>
      <c r="K73" s="1070"/>
      <c r="L73" s="1070"/>
      <c r="M73" s="1070"/>
      <c r="N73" s="1070"/>
      <c r="O73" s="1070"/>
      <c r="P73" s="1071"/>
      <c r="Q73" s="1072">
        <v>0</v>
      </c>
      <c r="R73" s="1066"/>
      <c r="S73" s="1066"/>
      <c r="T73" s="1066"/>
      <c r="U73" s="1066"/>
      <c r="V73" s="1066">
        <v>0</v>
      </c>
      <c r="W73" s="1066"/>
      <c r="X73" s="1066"/>
      <c r="Y73" s="1066"/>
      <c r="Z73" s="1066"/>
      <c r="AA73" s="1066">
        <v>0</v>
      </c>
      <c r="AB73" s="1066"/>
      <c r="AC73" s="1066"/>
      <c r="AD73" s="1066"/>
      <c r="AE73" s="1066"/>
      <c r="AF73" s="1066">
        <v>0</v>
      </c>
      <c r="AG73" s="1066"/>
      <c r="AH73" s="1066"/>
      <c r="AI73" s="1066"/>
      <c r="AJ73" s="1066"/>
      <c r="AK73" s="1066" t="s">
        <v>535</v>
      </c>
      <c r="AL73" s="1066"/>
      <c r="AM73" s="1066"/>
      <c r="AN73" s="1066"/>
      <c r="AO73" s="1066"/>
      <c r="AP73" s="1066" t="s">
        <v>535</v>
      </c>
      <c r="AQ73" s="1066"/>
      <c r="AR73" s="1066"/>
      <c r="AS73" s="1066"/>
      <c r="AT73" s="1066"/>
      <c r="AU73" s="1066" t="s">
        <v>535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614</v>
      </c>
      <c r="C74" s="1070"/>
      <c r="D74" s="1070"/>
      <c r="E74" s="1070"/>
      <c r="F74" s="1070"/>
      <c r="G74" s="1070"/>
      <c r="H74" s="1070"/>
      <c r="I74" s="1070"/>
      <c r="J74" s="1070"/>
      <c r="K74" s="1070"/>
      <c r="L74" s="1070"/>
      <c r="M74" s="1070"/>
      <c r="N74" s="1070"/>
      <c r="O74" s="1070"/>
      <c r="P74" s="1071"/>
      <c r="Q74" s="1072">
        <v>240</v>
      </c>
      <c r="R74" s="1066"/>
      <c r="S74" s="1066"/>
      <c r="T74" s="1066"/>
      <c r="U74" s="1066"/>
      <c r="V74" s="1066">
        <v>230</v>
      </c>
      <c r="W74" s="1066"/>
      <c r="X74" s="1066"/>
      <c r="Y74" s="1066"/>
      <c r="Z74" s="1066"/>
      <c r="AA74" s="1066">
        <v>10</v>
      </c>
      <c r="AB74" s="1066"/>
      <c r="AC74" s="1066"/>
      <c r="AD74" s="1066"/>
      <c r="AE74" s="1066"/>
      <c r="AF74" s="1066">
        <v>10</v>
      </c>
      <c r="AG74" s="1066"/>
      <c r="AH74" s="1066"/>
      <c r="AI74" s="1066"/>
      <c r="AJ74" s="1066"/>
      <c r="AK74" s="1066" t="s">
        <v>535</v>
      </c>
      <c r="AL74" s="1066"/>
      <c r="AM74" s="1066"/>
      <c r="AN74" s="1066"/>
      <c r="AO74" s="1066"/>
      <c r="AP74" s="1066" t="s">
        <v>622</v>
      </c>
      <c r="AQ74" s="1066"/>
      <c r="AR74" s="1066"/>
      <c r="AS74" s="1066"/>
      <c r="AT74" s="1066"/>
      <c r="AU74" s="1066" t="s">
        <v>622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615</v>
      </c>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609</v>
      </c>
      <c r="C76" s="1070"/>
      <c r="D76" s="1070"/>
      <c r="E76" s="1070"/>
      <c r="F76" s="1070"/>
      <c r="G76" s="1070"/>
      <c r="H76" s="1070"/>
      <c r="I76" s="1070"/>
      <c r="J76" s="1070"/>
      <c r="K76" s="1070"/>
      <c r="L76" s="1070"/>
      <c r="M76" s="1070"/>
      <c r="N76" s="1070"/>
      <c r="O76" s="1070"/>
      <c r="P76" s="1071"/>
      <c r="Q76" s="1073">
        <v>600</v>
      </c>
      <c r="R76" s="1074"/>
      <c r="S76" s="1074"/>
      <c r="T76" s="1074"/>
      <c r="U76" s="1075"/>
      <c r="V76" s="1076">
        <v>537</v>
      </c>
      <c r="W76" s="1074"/>
      <c r="X76" s="1074"/>
      <c r="Y76" s="1074"/>
      <c r="Z76" s="1075"/>
      <c r="AA76" s="1076">
        <v>63</v>
      </c>
      <c r="AB76" s="1074"/>
      <c r="AC76" s="1074"/>
      <c r="AD76" s="1074"/>
      <c r="AE76" s="1075"/>
      <c r="AF76" s="1076">
        <v>63</v>
      </c>
      <c r="AG76" s="1074"/>
      <c r="AH76" s="1074"/>
      <c r="AI76" s="1074"/>
      <c r="AJ76" s="1075"/>
      <c r="AK76" s="1076">
        <v>127</v>
      </c>
      <c r="AL76" s="1074"/>
      <c r="AM76" s="1074"/>
      <c r="AN76" s="1074"/>
      <c r="AO76" s="1075"/>
      <c r="AP76" s="1076" t="s">
        <v>535</v>
      </c>
      <c r="AQ76" s="1074"/>
      <c r="AR76" s="1074"/>
      <c r="AS76" s="1074"/>
      <c r="AT76" s="1075"/>
      <c r="AU76" s="1076" t="s">
        <v>535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616</v>
      </c>
      <c r="C77" s="1070"/>
      <c r="D77" s="1070"/>
      <c r="E77" s="1070"/>
      <c r="F77" s="1070"/>
      <c r="G77" s="1070"/>
      <c r="H77" s="1070"/>
      <c r="I77" s="1070"/>
      <c r="J77" s="1070"/>
      <c r="K77" s="1070"/>
      <c r="L77" s="1070"/>
      <c r="M77" s="1070"/>
      <c r="N77" s="1070"/>
      <c r="O77" s="1070"/>
      <c r="P77" s="1071"/>
      <c r="Q77" s="1073">
        <v>296986</v>
      </c>
      <c r="R77" s="1074"/>
      <c r="S77" s="1074"/>
      <c r="T77" s="1074"/>
      <c r="U77" s="1075"/>
      <c r="V77" s="1076">
        <v>274820</v>
      </c>
      <c r="W77" s="1074"/>
      <c r="X77" s="1074"/>
      <c r="Y77" s="1074"/>
      <c r="Z77" s="1075"/>
      <c r="AA77" s="1076">
        <v>22166</v>
      </c>
      <c r="AB77" s="1074"/>
      <c r="AC77" s="1074"/>
      <c r="AD77" s="1074"/>
      <c r="AE77" s="1075"/>
      <c r="AF77" s="1076">
        <v>22166</v>
      </c>
      <c r="AG77" s="1074"/>
      <c r="AH77" s="1074"/>
      <c r="AI77" s="1074"/>
      <c r="AJ77" s="1075"/>
      <c r="AK77" s="1076">
        <v>255</v>
      </c>
      <c r="AL77" s="1074"/>
      <c r="AM77" s="1074"/>
      <c r="AN77" s="1074"/>
      <c r="AO77" s="1075"/>
      <c r="AP77" s="1076" t="s">
        <v>535</v>
      </c>
      <c r="AQ77" s="1074"/>
      <c r="AR77" s="1074"/>
      <c r="AS77" s="1074"/>
      <c r="AT77" s="1075"/>
      <c r="AU77" s="1076" t="s">
        <v>535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617</v>
      </c>
      <c r="C78" s="1070"/>
      <c r="D78" s="1070"/>
      <c r="E78" s="1070"/>
      <c r="F78" s="1070"/>
      <c r="G78" s="1070"/>
      <c r="H78" s="1070"/>
      <c r="I78" s="1070"/>
      <c r="J78" s="1070"/>
      <c r="K78" s="1070"/>
      <c r="L78" s="1070"/>
      <c r="M78" s="1070"/>
      <c r="N78" s="1070"/>
      <c r="O78" s="1070"/>
      <c r="P78" s="1071"/>
      <c r="Q78" s="1072">
        <v>1291</v>
      </c>
      <c r="R78" s="1066"/>
      <c r="S78" s="1066"/>
      <c r="T78" s="1066"/>
      <c r="U78" s="1066"/>
      <c r="V78" s="1066">
        <v>1258</v>
      </c>
      <c r="W78" s="1066"/>
      <c r="X78" s="1066"/>
      <c r="Y78" s="1066"/>
      <c r="Z78" s="1066"/>
      <c r="AA78" s="1066">
        <v>33</v>
      </c>
      <c r="AB78" s="1066"/>
      <c r="AC78" s="1066"/>
      <c r="AD78" s="1066"/>
      <c r="AE78" s="1066"/>
      <c r="AF78" s="1066">
        <v>33</v>
      </c>
      <c r="AG78" s="1066"/>
      <c r="AH78" s="1066"/>
      <c r="AI78" s="1066"/>
      <c r="AJ78" s="1066"/>
      <c r="AK78" s="1066">
        <v>95</v>
      </c>
      <c r="AL78" s="1066"/>
      <c r="AM78" s="1066"/>
      <c r="AN78" s="1066"/>
      <c r="AO78" s="1066"/>
      <c r="AP78" s="1066" t="s">
        <v>535</v>
      </c>
      <c r="AQ78" s="1066"/>
      <c r="AR78" s="1066"/>
      <c r="AS78" s="1066"/>
      <c r="AT78" s="1066"/>
      <c r="AU78" s="1066" t="s">
        <v>535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618</v>
      </c>
      <c r="C79" s="1070"/>
      <c r="D79" s="1070"/>
      <c r="E79" s="1070"/>
      <c r="F79" s="1070"/>
      <c r="G79" s="1070"/>
      <c r="H79" s="1070"/>
      <c r="I79" s="1070"/>
      <c r="J79" s="1070"/>
      <c r="K79" s="1070"/>
      <c r="L79" s="1070"/>
      <c r="M79" s="1070"/>
      <c r="N79" s="1070"/>
      <c r="O79" s="1070"/>
      <c r="P79" s="1071"/>
      <c r="Q79" s="1072">
        <v>320</v>
      </c>
      <c r="R79" s="1066"/>
      <c r="S79" s="1066"/>
      <c r="T79" s="1066"/>
      <c r="U79" s="1066"/>
      <c r="V79" s="1066">
        <v>186</v>
      </c>
      <c r="W79" s="1066"/>
      <c r="X79" s="1066"/>
      <c r="Y79" s="1066"/>
      <c r="Z79" s="1066"/>
      <c r="AA79" s="1066">
        <v>134</v>
      </c>
      <c r="AB79" s="1066"/>
      <c r="AC79" s="1066"/>
      <c r="AD79" s="1066"/>
      <c r="AE79" s="1066"/>
      <c r="AF79" s="1066">
        <v>134</v>
      </c>
      <c r="AG79" s="1066"/>
      <c r="AH79" s="1066"/>
      <c r="AI79" s="1066"/>
      <c r="AJ79" s="1066"/>
      <c r="AK79" s="1066">
        <v>4</v>
      </c>
      <c r="AL79" s="1066"/>
      <c r="AM79" s="1066"/>
      <c r="AN79" s="1066"/>
      <c r="AO79" s="1066"/>
      <c r="AP79" s="1066" t="s">
        <v>535</v>
      </c>
      <c r="AQ79" s="1066"/>
      <c r="AR79" s="1066"/>
      <c r="AS79" s="1066"/>
      <c r="AT79" s="1066"/>
      <c r="AU79" s="1066" t="s">
        <v>535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619</v>
      </c>
      <c r="C80" s="1070"/>
      <c r="D80" s="1070"/>
      <c r="E80" s="1070"/>
      <c r="F80" s="1070"/>
      <c r="G80" s="1070"/>
      <c r="H80" s="1070"/>
      <c r="I80" s="1070"/>
      <c r="J80" s="1070"/>
      <c r="K80" s="1070"/>
      <c r="L80" s="1070"/>
      <c r="M80" s="1070"/>
      <c r="N80" s="1070"/>
      <c r="O80" s="1070"/>
      <c r="P80" s="1071"/>
      <c r="Q80" s="1072">
        <v>195</v>
      </c>
      <c r="R80" s="1066"/>
      <c r="S80" s="1066"/>
      <c r="T80" s="1066"/>
      <c r="U80" s="1066"/>
      <c r="V80" s="1066">
        <v>186</v>
      </c>
      <c r="W80" s="1066"/>
      <c r="X80" s="1066"/>
      <c r="Y80" s="1066"/>
      <c r="Z80" s="1066"/>
      <c r="AA80" s="1066">
        <v>9</v>
      </c>
      <c r="AB80" s="1066"/>
      <c r="AC80" s="1066"/>
      <c r="AD80" s="1066"/>
      <c r="AE80" s="1066"/>
      <c r="AF80" s="1066">
        <v>9</v>
      </c>
      <c r="AG80" s="1066"/>
      <c r="AH80" s="1066"/>
      <c r="AI80" s="1066"/>
      <c r="AJ80" s="1066"/>
      <c r="AK80" s="1066" t="s">
        <v>535</v>
      </c>
      <c r="AL80" s="1066"/>
      <c r="AM80" s="1066"/>
      <c r="AN80" s="1066"/>
      <c r="AO80" s="1066"/>
      <c r="AP80" s="1066" t="s">
        <v>535</v>
      </c>
      <c r="AQ80" s="1066"/>
      <c r="AR80" s="1066"/>
      <c r="AS80" s="1066"/>
      <c r="AT80" s="1066"/>
      <c r="AU80" s="1066" t="s">
        <v>535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23949</v>
      </c>
      <c r="AG88" s="1054"/>
      <c r="AH88" s="1054"/>
      <c r="AI88" s="1054"/>
      <c r="AJ88" s="1054"/>
      <c r="AK88" s="1058"/>
      <c r="AL88" s="1058"/>
      <c r="AM88" s="1058"/>
      <c r="AN88" s="1058"/>
      <c r="AO88" s="1058"/>
      <c r="AP88" s="1054">
        <v>17665</v>
      </c>
      <c r="AQ88" s="1054"/>
      <c r="AR88" s="1054"/>
      <c r="AS88" s="1054"/>
      <c r="AT88" s="1054"/>
      <c r="AU88" s="1054">
        <v>1502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102</v>
      </c>
      <c r="CS102" s="1046"/>
      <c r="CT102" s="1046"/>
      <c r="CU102" s="1046"/>
      <c r="CV102" s="1047"/>
      <c r="CW102" s="1045">
        <v>6</v>
      </c>
      <c r="CX102" s="1046"/>
      <c r="CY102" s="1046"/>
      <c r="CZ102" s="1046"/>
      <c r="DA102" s="1047"/>
      <c r="DB102" s="1045">
        <v>189</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1979776</v>
      </c>
      <c r="AB110" s="982"/>
      <c r="AC110" s="982"/>
      <c r="AD110" s="982"/>
      <c r="AE110" s="983"/>
      <c r="AF110" s="984">
        <v>1883224</v>
      </c>
      <c r="AG110" s="982"/>
      <c r="AH110" s="982"/>
      <c r="AI110" s="982"/>
      <c r="AJ110" s="983"/>
      <c r="AK110" s="984">
        <v>1866255</v>
      </c>
      <c r="AL110" s="982"/>
      <c r="AM110" s="982"/>
      <c r="AN110" s="982"/>
      <c r="AO110" s="983"/>
      <c r="AP110" s="985">
        <v>17.600000000000001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16442367</v>
      </c>
      <c r="BR110" s="929"/>
      <c r="BS110" s="929"/>
      <c r="BT110" s="929"/>
      <c r="BU110" s="929"/>
      <c r="BV110" s="929">
        <v>16614537</v>
      </c>
      <c r="BW110" s="929"/>
      <c r="BX110" s="929"/>
      <c r="BY110" s="929"/>
      <c r="BZ110" s="929"/>
      <c r="CA110" s="929">
        <v>18840416</v>
      </c>
      <c r="CB110" s="929"/>
      <c r="CC110" s="929"/>
      <c r="CD110" s="929"/>
      <c r="CE110" s="929"/>
      <c r="CF110" s="953">
        <v>178.1</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442</v>
      </c>
      <c r="DM110" s="929"/>
      <c r="DN110" s="929"/>
      <c r="DO110" s="929"/>
      <c r="DP110" s="929"/>
      <c r="DQ110" s="929" t="s">
        <v>443</v>
      </c>
      <c r="DR110" s="929"/>
      <c r="DS110" s="929"/>
      <c r="DT110" s="929"/>
      <c r="DU110" s="929"/>
      <c r="DV110" s="930" t="s">
        <v>441</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442</v>
      </c>
      <c r="AL111" s="1010"/>
      <c r="AM111" s="1010"/>
      <c r="AN111" s="1010"/>
      <c r="AO111" s="1011"/>
      <c r="AP111" s="1013" t="s">
        <v>442</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139131</v>
      </c>
      <c r="BR111" s="901"/>
      <c r="BS111" s="901"/>
      <c r="BT111" s="901"/>
      <c r="BU111" s="901"/>
      <c r="BV111" s="901">
        <v>90360</v>
      </c>
      <c r="BW111" s="901"/>
      <c r="BX111" s="901"/>
      <c r="BY111" s="901"/>
      <c r="BZ111" s="901"/>
      <c r="CA111" s="901">
        <v>47295</v>
      </c>
      <c r="CB111" s="901"/>
      <c r="CC111" s="901"/>
      <c r="CD111" s="901"/>
      <c r="CE111" s="901"/>
      <c r="CF111" s="962">
        <v>0.4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445</v>
      </c>
      <c r="DM111" s="901"/>
      <c r="DN111" s="901"/>
      <c r="DO111" s="901"/>
      <c r="DP111" s="901"/>
      <c r="DQ111" s="901" t="s">
        <v>445</v>
      </c>
      <c r="DR111" s="901"/>
      <c r="DS111" s="901"/>
      <c r="DT111" s="901"/>
      <c r="DU111" s="901"/>
      <c r="DV111" s="878" t="s">
        <v>442</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445</v>
      </c>
      <c r="AG112" s="864"/>
      <c r="AH112" s="864"/>
      <c r="AI112" s="864"/>
      <c r="AJ112" s="865"/>
      <c r="AK112" s="866" t="s">
        <v>445</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14671136</v>
      </c>
      <c r="BR112" s="901"/>
      <c r="BS112" s="901"/>
      <c r="BT112" s="901"/>
      <c r="BU112" s="901"/>
      <c r="BV112" s="901">
        <v>13776422</v>
      </c>
      <c r="BW112" s="901"/>
      <c r="BX112" s="901"/>
      <c r="BY112" s="901"/>
      <c r="BZ112" s="901"/>
      <c r="CA112" s="901">
        <v>12757300</v>
      </c>
      <c r="CB112" s="901"/>
      <c r="CC112" s="901"/>
      <c r="CD112" s="901"/>
      <c r="CE112" s="901"/>
      <c r="CF112" s="962">
        <v>120.6</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445</v>
      </c>
      <c r="DR112" s="901"/>
      <c r="DS112" s="901"/>
      <c r="DT112" s="901"/>
      <c r="DU112" s="901"/>
      <c r="DV112" s="878" t="s">
        <v>442</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1130367</v>
      </c>
      <c r="AB113" s="1010"/>
      <c r="AC113" s="1010"/>
      <c r="AD113" s="1010"/>
      <c r="AE113" s="1011"/>
      <c r="AF113" s="1012">
        <v>1123389</v>
      </c>
      <c r="AG113" s="1010"/>
      <c r="AH113" s="1010"/>
      <c r="AI113" s="1010"/>
      <c r="AJ113" s="1011"/>
      <c r="AK113" s="1012">
        <v>1053478</v>
      </c>
      <c r="AL113" s="1010"/>
      <c r="AM113" s="1010"/>
      <c r="AN113" s="1010"/>
      <c r="AO113" s="1011"/>
      <c r="AP113" s="1013">
        <v>10</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1277461</v>
      </c>
      <c r="BR113" s="901"/>
      <c r="BS113" s="901"/>
      <c r="BT113" s="901"/>
      <c r="BU113" s="901"/>
      <c r="BV113" s="901">
        <v>1345343</v>
      </c>
      <c r="BW113" s="901"/>
      <c r="BX113" s="901"/>
      <c r="BY113" s="901"/>
      <c r="BZ113" s="901"/>
      <c r="CA113" s="901">
        <v>1501957</v>
      </c>
      <c r="CB113" s="901"/>
      <c r="CC113" s="901"/>
      <c r="CD113" s="901"/>
      <c r="CE113" s="901"/>
      <c r="CF113" s="962">
        <v>14.2</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445</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18982</v>
      </c>
      <c r="AB114" s="864"/>
      <c r="AC114" s="864"/>
      <c r="AD114" s="864"/>
      <c r="AE114" s="865"/>
      <c r="AF114" s="866">
        <v>57813</v>
      </c>
      <c r="AG114" s="864"/>
      <c r="AH114" s="864"/>
      <c r="AI114" s="864"/>
      <c r="AJ114" s="865"/>
      <c r="AK114" s="866">
        <v>109457</v>
      </c>
      <c r="AL114" s="864"/>
      <c r="AM114" s="864"/>
      <c r="AN114" s="864"/>
      <c r="AO114" s="865"/>
      <c r="AP114" s="911">
        <v>1</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3467413</v>
      </c>
      <c r="BR114" s="901"/>
      <c r="BS114" s="901"/>
      <c r="BT114" s="901"/>
      <c r="BU114" s="901"/>
      <c r="BV114" s="901">
        <v>3464334</v>
      </c>
      <c r="BW114" s="901"/>
      <c r="BX114" s="901"/>
      <c r="BY114" s="901"/>
      <c r="BZ114" s="901"/>
      <c r="CA114" s="901">
        <v>3523544</v>
      </c>
      <c r="CB114" s="901"/>
      <c r="CC114" s="901"/>
      <c r="CD114" s="901"/>
      <c r="CE114" s="901"/>
      <c r="CF114" s="962">
        <v>33.299999999999997</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415</v>
      </c>
      <c r="DH114" s="864"/>
      <c r="DI114" s="864"/>
      <c r="DJ114" s="864"/>
      <c r="DK114" s="865"/>
      <c r="DL114" s="866" t="s">
        <v>445</v>
      </c>
      <c r="DM114" s="864"/>
      <c r="DN114" s="864"/>
      <c r="DO114" s="864"/>
      <c r="DP114" s="865"/>
      <c r="DQ114" s="866" t="s">
        <v>445</v>
      </c>
      <c r="DR114" s="864"/>
      <c r="DS114" s="864"/>
      <c r="DT114" s="864"/>
      <c r="DU114" s="865"/>
      <c r="DV114" s="911" t="s">
        <v>183</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50843</v>
      </c>
      <c r="AB115" s="1010"/>
      <c r="AC115" s="1010"/>
      <c r="AD115" s="1010"/>
      <c r="AE115" s="1011"/>
      <c r="AF115" s="1012">
        <v>50842</v>
      </c>
      <c r="AG115" s="1010"/>
      <c r="AH115" s="1010"/>
      <c r="AI115" s="1010"/>
      <c r="AJ115" s="1011"/>
      <c r="AK115" s="1012">
        <v>44396</v>
      </c>
      <c r="AL115" s="1010"/>
      <c r="AM115" s="1010"/>
      <c r="AN115" s="1010"/>
      <c r="AO115" s="1011"/>
      <c r="AP115" s="1013">
        <v>0.4</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450</v>
      </c>
      <c r="BW115" s="901"/>
      <c r="BX115" s="901"/>
      <c r="BY115" s="901"/>
      <c r="BZ115" s="901"/>
      <c r="CA115" s="901" t="s">
        <v>445</v>
      </c>
      <c r="CB115" s="901"/>
      <c r="CC115" s="901"/>
      <c r="CD115" s="901"/>
      <c r="CE115" s="901"/>
      <c r="CF115" s="962" t="s">
        <v>450</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445</v>
      </c>
      <c r="DM115" s="864"/>
      <c r="DN115" s="864"/>
      <c r="DO115" s="864"/>
      <c r="DP115" s="865"/>
      <c r="DQ115" s="866" t="s">
        <v>445</v>
      </c>
      <c r="DR115" s="864"/>
      <c r="DS115" s="864"/>
      <c r="DT115" s="864"/>
      <c r="DU115" s="865"/>
      <c r="DV115" s="911" t="s">
        <v>445</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450</v>
      </c>
      <c r="AG116" s="864"/>
      <c r="AH116" s="864"/>
      <c r="AI116" s="864"/>
      <c r="AJ116" s="865"/>
      <c r="AK116" s="866">
        <v>192</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450</v>
      </c>
      <c r="BR116" s="901"/>
      <c r="BS116" s="901"/>
      <c r="BT116" s="901"/>
      <c r="BU116" s="901"/>
      <c r="BV116" s="901" t="s">
        <v>445</v>
      </c>
      <c r="BW116" s="901"/>
      <c r="BX116" s="901"/>
      <c r="BY116" s="901"/>
      <c r="BZ116" s="901"/>
      <c r="CA116" s="901" t="s">
        <v>450</v>
      </c>
      <c r="CB116" s="901"/>
      <c r="CC116" s="901"/>
      <c r="CD116" s="901"/>
      <c r="CE116" s="901"/>
      <c r="CF116" s="962" t="s">
        <v>442</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442</v>
      </c>
      <c r="DM116" s="864"/>
      <c r="DN116" s="864"/>
      <c r="DO116" s="864"/>
      <c r="DP116" s="865"/>
      <c r="DQ116" s="866" t="s">
        <v>442</v>
      </c>
      <c r="DR116" s="864"/>
      <c r="DS116" s="864"/>
      <c r="DT116" s="864"/>
      <c r="DU116" s="865"/>
      <c r="DV116" s="911" t="s">
        <v>445</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3179968</v>
      </c>
      <c r="AB117" s="996"/>
      <c r="AC117" s="996"/>
      <c r="AD117" s="996"/>
      <c r="AE117" s="997"/>
      <c r="AF117" s="998">
        <v>3115268</v>
      </c>
      <c r="AG117" s="996"/>
      <c r="AH117" s="996"/>
      <c r="AI117" s="996"/>
      <c r="AJ117" s="997"/>
      <c r="AK117" s="998">
        <v>3073778</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442</v>
      </c>
      <c r="BW117" s="901"/>
      <c r="BX117" s="901"/>
      <c r="BY117" s="901"/>
      <c r="BZ117" s="901"/>
      <c r="CA117" s="901" t="s">
        <v>442</v>
      </c>
      <c r="CB117" s="901"/>
      <c r="CC117" s="901"/>
      <c r="CD117" s="901"/>
      <c r="CE117" s="901"/>
      <c r="CF117" s="962" t="s">
        <v>445</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442</v>
      </c>
      <c r="DM117" s="864"/>
      <c r="DN117" s="864"/>
      <c r="DO117" s="864"/>
      <c r="DP117" s="865"/>
      <c r="DQ117" s="866" t="s">
        <v>442</v>
      </c>
      <c r="DR117" s="864"/>
      <c r="DS117" s="864"/>
      <c r="DT117" s="864"/>
      <c r="DU117" s="865"/>
      <c r="DV117" s="911" t="s">
        <v>442</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469</v>
      </c>
      <c r="BW118" s="932"/>
      <c r="BX118" s="932"/>
      <c r="BY118" s="932"/>
      <c r="BZ118" s="932"/>
      <c r="CA118" s="932" t="s">
        <v>469</v>
      </c>
      <c r="CB118" s="932"/>
      <c r="CC118" s="932"/>
      <c r="CD118" s="932"/>
      <c r="CE118" s="932"/>
      <c r="CF118" s="962" t="s">
        <v>469</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469</v>
      </c>
      <c r="DH118" s="864"/>
      <c r="DI118" s="864"/>
      <c r="DJ118" s="864"/>
      <c r="DK118" s="865"/>
      <c r="DL118" s="866" t="s">
        <v>469</v>
      </c>
      <c r="DM118" s="864"/>
      <c r="DN118" s="864"/>
      <c r="DO118" s="864"/>
      <c r="DP118" s="865"/>
      <c r="DQ118" s="866" t="s">
        <v>469</v>
      </c>
      <c r="DR118" s="864"/>
      <c r="DS118" s="864"/>
      <c r="DT118" s="864"/>
      <c r="DU118" s="865"/>
      <c r="DV118" s="911" t="s">
        <v>469</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469</v>
      </c>
      <c r="AG119" s="982"/>
      <c r="AH119" s="982"/>
      <c r="AI119" s="982"/>
      <c r="AJ119" s="983"/>
      <c r="AK119" s="984" t="s">
        <v>469</v>
      </c>
      <c r="AL119" s="982"/>
      <c r="AM119" s="982"/>
      <c r="AN119" s="982"/>
      <c r="AO119" s="983"/>
      <c r="AP119" s="985" t="s">
        <v>469</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471</v>
      </c>
      <c r="BP119" s="965"/>
      <c r="BQ119" s="969">
        <v>35997508</v>
      </c>
      <c r="BR119" s="932"/>
      <c r="BS119" s="932"/>
      <c r="BT119" s="932"/>
      <c r="BU119" s="932"/>
      <c r="BV119" s="932">
        <v>35290996</v>
      </c>
      <c r="BW119" s="932"/>
      <c r="BX119" s="932"/>
      <c r="BY119" s="932"/>
      <c r="BZ119" s="932"/>
      <c r="CA119" s="932">
        <v>36670512</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139131</v>
      </c>
      <c r="DH119" s="847"/>
      <c r="DI119" s="847"/>
      <c r="DJ119" s="847"/>
      <c r="DK119" s="848"/>
      <c r="DL119" s="849">
        <v>90360</v>
      </c>
      <c r="DM119" s="847"/>
      <c r="DN119" s="847"/>
      <c r="DO119" s="847"/>
      <c r="DP119" s="848"/>
      <c r="DQ119" s="849">
        <v>47295</v>
      </c>
      <c r="DR119" s="847"/>
      <c r="DS119" s="847"/>
      <c r="DT119" s="847"/>
      <c r="DU119" s="848"/>
      <c r="DV119" s="935">
        <v>0.4</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445</v>
      </c>
      <c r="AG120" s="864"/>
      <c r="AH120" s="864"/>
      <c r="AI120" s="864"/>
      <c r="AJ120" s="865"/>
      <c r="AK120" s="866" t="s">
        <v>445</v>
      </c>
      <c r="AL120" s="864"/>
      <c r="AM120" s="864"/>
      <c r="AN120" s="864"/>
      <c r="AO120" s="865"/>
      <c r="AP120" s="911" t="s">
        <v>445</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6247796</v>
      </c>
      <c r="BR120" s="929"/>
      <c r="BS120" s="929"/>
      <c r="BT120" s="929"/>
      <c r="BU120" s="929"/>
      <c r="BV120" s="929">
        <v>6773194</v>
      </c>
      <c r="BW120" s="929"/>
      <c r="BX120" s="929"/>
      <c r="BY120" s="929"/>
      <c r="BZ120" s="929"/>
      <c r="CA120" s="929">
        <v>6515125</v>
      </c>
      <c r="CB120" s="929"/>
      <c r="CC120" s="929"/>
      <c r="CD120" s="929"/>
      <c r="CE120" s="929"/>
      <c r="CF120" s="953">
        <v>61.6</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14490670</v>
      </c>
      <c r="DH120" s="929"/>
      <c r="DI120" s="929"/>
      <c r="DJ120" s="929"/>
      <c r="DK120" s="929"/>
      <c r="DL120" s="929">
        <v>13628488</v>
      </c>
      <c r="DM120" s="929"/>
      <c r="DN120" s="929"/>
      <c r="DO120" s="929"/>
      <c r="DP120" s="929"/>
      <c r="DQ120" s="929">
        <v>12639074</v>
      </c>
      <c r="DR120" s="929"/>
      <c r="DS120" s="929"/>
      <c r="DT120" s="929"/>
      <c r="DU120" s="929"/>
      <c r="DV120" s="930">
        <v>119.5</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445</v>
      </c>
      <c r="AL121" s="864"/>
      <c r="AM121" s="864"/>
      <c r="AN121" s="864"/>
      <c r="AO121" s="865"/>
      <c r="AP121" s="911" t="s">
        <v>445</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2955298</v>
      </c>
      <c r="BR121" s="901"/>
      <c r="BS121" s="901"/>
      <c r="BT121" s="901"/>
      <c r="BU121" s="901"/>
      <c r="BV121" s="901">
        <v>2822551</v>
      </c>
      <c r="BW121" s="901"/>
      <c r="BX121" s="901"/>
      <c r="BY121" s="901"/>
      <c r="BZ121" s="901"/>
      <c r="CA121" s="901">
        <v>2722669</v>
      </c>
      <c r="CB121" s="901"/>
      <c r="CC121" s="901"/>
      <c r="CD121" s="901"/>
      <c r="CE121" s="901"/>
      <c r="CF121" s="962">
        <v>25.7</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180466</v>
      </c>
      <c r="DH121" s="901"/>
      <c r="DI121" s="901"/>
      <c r="DJ121" s="901"/>
      <c r="DK121" s="901"/>
      <c r="DL121" s="901">
        <v>147934</v>
      </c>
      <c r="DM121" s="901"/>
      <c r="DN121" s="901"/>
      <c r="DO121" s="901"/>
      <c r="DP121" s="901"/>
      <c r="DQ121" s="901">
        <v>118226</v>
      </c>
      <c r="DR121" s="901"/>
      <c r="DS121" s="901"/>
      <c r="DT121" s="901"/>
      <c r="DU121" s="901"/>
      <c r="DV121" s="878">
        <v>1.1000000000000001</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23892545</v>
      </c>
      <c r="BR122" s="932"/>
      <c r="BS122" s="932"/>
      <c r="BT122" s="932"/>
      <c r="BU122" s="932"/>
      <c r="BV122" s="932">
        <v>23647927</v>
      </c>
      <c r="BW122" s="932"/>
      <c r="BX122" s="932"/>
      <c r="BY122" s="932"/>
      <c r="BZ122" s="932"/>
      <c r="CA122" s="932">
        <v>25408386</v>
      </c>
      <c r="CB122" s="932"/>
      <c r="CC122" s="932"/>
      <c r="CD122" s="932"/>
      <c r="CE122" s="932"/>
      <c r="CF122" s="933">
        <v>240.2</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481</v>
      </c>
      <c r="DH122" s="901"/>
      <c r="DI122" s="901"/>
      <c r="DJ122" s="901"/>
      <c r="DK122" s="901"/>
      <c r="DL122" s="901" t="s">
        <v>183</v>
      </c>
      <c r="DM122" s="901"/>
      <c r="DN122" s="901"/>
      <c r="DO122" s="901"/>
      <c r="DP122" s="901"/>
      <c r="DQ122" s="901" t="s">
        <v>482</v>
      </c>
      <c r="DR122" s="901"/>
      <c r="DS122" s="901"/>
      <c r="DT122" s="901"/>
      <c r="DU122" s="901"/>
      <c r="DV122" s="878" t="s">
        <v>415</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483</v>
      </c>
      <c r="AB123" s="864"/>
      <c r="AC123" s="864"/>
      <c r="AD123" s="864"/>
      <c r="AE123" s="865"/>
      <c r="AF123" s="866" t="s">
        <v>484</v>
      </c>
      <c r="AG123" s="864"/>
      <c r="AH123" s="864"/>
      <c r="AI123" s="864"/>
      <c r="AJ123" s="865"/>
      <c r="AK123" s="866" t="s">
        <v>485</v>
      </c>
      <c r="AL123" s="864"/>
      <c r="AM123" s="864"/>
      <c r="AN123" s="864"/>
      <c r="AO123" s="865"/>
      <c r="AP123" s="911" t="s">
        <v>486</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487</v>
      </c>
      <c r="BP123" s="965"/>
      <c r="BQ123" s="919">
        <v>33095639</v>
      </c>
      <c r="BR123" s="920"/>
      <c r="BS123" s="920"/>
      <c r="BT123" s="920"/>
      <c r="BU123" s="920"/>
      <c r="BV123" s="920">
        <v>33243672</v>
      </c>
      <c r="BW123" s="920"/>
      <c r="BX123" s="920"/>
      <c r="BY123" s="920"/>
      <c r="BZ123" s="920"/>
      <c r="CA123" s="920">
        <v>34646180</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489</v>
      </c>
      <c r="DH123" s="864"/>
      <c r="DI123" s="864"/>
      <c r="DJ123" s="864"/>
      <c r="DK123" s="865"/>
      <c r="DL123" s="866" t="s">
        <v>490</v>
      </c>
      <c r="DM123" s="864"/>
      <c r="DN123" s="864"/>
      <c r="DO123" s="864"/>
      <c r="DP123" s="865"/>
      <c r="DQ123" s="866" t="s">
        <v>491</v>
      </c>
      <c r="DR123" s="864"/>
      <c r="DS123" s="864"/>
      <c r="DT123" s="864"/>
      <c r="DU123" s="865"/>
      <c r="DV123" s="911" t="s">
        <v>481</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490</v>
      </c>
      <c r="AB124" s="864"/>
      <c r="AC124" s="864"/>
      <c r="AD124" s="864"/>
      <c r="AE124" s="865"/>
      <c r="AF124" s="866" t="s">
        <v>415</v>
      </c>
      <c r="AG124" s="864"/>
      <c r="AH124" s="864"/>
      <c r="AI124" s="864"/>
      <c r="AJ124" s="865"/>
      <c r="AK124" s="866" t="s">
        <v>486</v>
      </c>
      <c r="AL124" s="864"/>
      <c r="AM124" s="864"/>
      <c r="AN124" s="864"/>
      <c r="AO124" s="865"/>
      <c r="AP124" s="911" t="s">
        <v>492</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28.6</v>
      </c>
      <c r="BR124" s="918"/>
      <c r="BS124" s="918"/>
      <c r="BT124" s="918"/>
      <c r="BU124" s="918"/>
      <c r="BV124" s="918">
        <v>20.100000000000001</v>
      </c>
      <c r="BW124" s="918"/>
      <c r="BX124" s="918"/>
      <c r="BY124" s="918"/>
      <c r="BZ124" s="918"/>
      <c r="CA124" s="918">
        <v>19.100000000000001</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415</v>
      </c>
      <c r="DH124" s="847"/>
      <c r="DI124" s="847"/>
      <c r="DJ124" s="847"/>
      <c r="DK124" s="848"/>
      <c r="DL124" s="849" t="s">
        <v>183</v>
      </c>
      <c r="DM124" s="847"/>
      <c r="DN124" s="847"/>
      <c r="DO124" s="847"/>
      <c r="DP124" s="848"/>
      <c r="DQ124" s="849" t="s">
        <v>495</v>
      </c>
      <c r="DR124" s="847"/>
      <c r="DS124" s="847"/>
      <c r="DT124" s="847"/>
      <c r="DU124" s="848"/>
      <c r="DV124" s="935" t="s">
        <v>496</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497</v>
      </c>
      <c r="AG125" s="864"/>
      <c r="AH125" s="864"/>
      <c r="AI125" s="864"/>
      <c r="AJ125" s="865"/>
      <c r="AK125" s="866" t="s">
        <v>498</v>
      </c>
      <c r="AL125" s="864"/>
      <c r="AM125" s="864"/>
      <c r="AN125" s="864"/>
      <c r="AO125" s="865"/>
      <c r="AP125" s="911" t="s">
        <v>498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499</v>
      </c>
      <c r="CL125" s="939"/>
      <c r="CM125" s="939"/>
      <c r="CN125" s="939"/>
      <c r="CO125" s="940"/>
      <c r="CP125" s="947" t="s">
        <v>500</v>
      </c>
      <c r="CQ125" s="892"/>
      <c r="CR125" s="892"/>
      <c r="CS125" s="892"/>
      <c r="CT125" s="892"/>
      <c r="CU125" s="892"/>
      <c r="CV125" s="892"/>
      <c r="CW125" s="892"/>
      <c r="CX125" s="892"/>
      <c r="CY125" s="892"/>
      <c r="CZ125" s="892"/>
      <c r="DA125" s="892"/>
      <c r="DB125" s="892"/>
      <c r="DC125" s="892"/>
      <c r="DD125" s="892"/>
      <c r="DE125" s="892"/>
      <c r="DF125" s="893"/>
      <c r="DG125" s="948" t="s">
        <v>183</v>
      </c>
      <c r="DH125" s="929"/>
      <c r="DI125" s="929"/>
      <c r="DJ125" s="929"/>
      <c r="DK125" s="929"/>
      <c r="DL125" s="929" t="s">
        <v>415</v>
      </c>
      <c r="DM125" s="929"/>
      <c r="DN125" s="929"/>
      <c r="DO125" s="929"/>
      <c r="DP125" s="929"/>
      <c r="DQ125" s="929" t="s">
        <v>497</v>
      </c>
      <c r="DR125" s="929"/>
      <c r="DS125" s="929"/>
      <c r="DT125" s="929"/>
      <c r="DU125" s="929"/>
      <c r="DV125" s="930" t="s">
        <v>490</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50843</v>
      </c>
      <c r="AB126" s="864"/>
      <c r="AC126" s="864"/>
      <c r="AD126" s="864"/>
      <c r="AE126" s="865"/>
      <c r="AF126" s="866">
        <v>50842</v>
      </c>
      <c r="AG126" s="864"/>
      <c r="AH126" s="864"/>
      <c r="AI126" s="864"/>
      <c r="AJ126" s="865"/>
      <c r="AK126" s="866">
        <v>44396</v>
      </c>
      <c r="AL126" s="864"/>
      <c r="AM126" s="864"/>
      <c r="AN126" s="864"/>
      <c r="AO126" s="865"/>
      <c r="AP126" s="911">
        <v>0.4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501</v>
      </c>
      <c r="CQ126" s="834"/>
      <c r="CR126" s="834"/>
      <c r="CS126" s="834"/>
      <c r="CT126" s="834"/>
      <c r="CU126" s="834"/>
      <c r="CV126" s="834"/>
      <c r="CW126" s="834"/>
      <c r="CX126" s="834"/>
      <c r="CY126" s="834"/>
      <c r="CZ126" s="834"/>
      <c r="DA126" s="834"/>
      <c r="DB126" s="834"/>
      <c r="DC126" s="834"/>
      <c r="DD126" s="834"/>
      <c r="DE126" s="834"/>
      <c r="DF126" s="835"/>
      <c r="DG126" s="900" t="s">
        <v>183</v>
      </c>
      <c r="DH126" s="901"/>
      <c r="DI126" s="901"/>
      <c r="DJ126" s="901"/>
      <c r="DK126" s="901"/>
      <c r="DL126" s="901" t="s">
        <v>485</v>
      </c>
      <c r="DM126" s="901"/>
      <c r="DN126" s="901"/>
      <c r="DO126" s="901"/>
      <c r="DP126" s="901"/>
      <c r="DQ126" s="901" t="s">
        <v>481</v>
      </c>
      <c r="DR126" s="901"/>
      <c r="DS126" s="901"/>
      <c r="DT126" s="901"/>
      <c r="DU126" s="901"/>
      <c r="DV126" s="878" t="s">
        <v>481</v>
      </c>
      <c r="DW126" s="878"/>
      <c r="DX126" s="878"/>
      <c r="DY126" s="878"/>
      <c r="DZ126" s="879"/>
    </row>
    <row r="127" spans="1:130" s="248" customFormat="1" ht="26.25" customHeight="1" x14ac:dyDescent="0.15">
      <c r="A127" s="906"/>
      <c r="B127" s="907"/>
      <c r="C127" s="925" t="s">
        <v>502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483</v>
      </c>
      <c r="AB127" s="864"/>
      <c r="AC127" s="864"/>
      <c r="AD127" s="864"/>
      <c r="AE127" s="865"/>
      <c r="AF127" s="866" t="s">
        <v>485</v>
      </c>
      <c r="AG127" s="864"/>
      <c r="AH127" s="864"/>
      <c r="AI127" s="864"/>
      <c r="AJ127" s="865"/>
      <c r="AK127" s="866" t="s">
        <v>415</v>
      </c>
      <c r="AL127" s="864"/>
      <c r="AM127" s="864"/>
      <c r="AN127" s="864"/>
      <c r="AO127" s="865"/>
      <c r="AP127" s="911" t="s">
        <v>496</v>
      </c>
      <c r="AQ127" s="912"/>
      <c r="AR127" s="912"/>
      <c r="AS127" s="912"/>
      <c r="AT127" s="913"/>
      <c r="AU127" s="284"/>
      <c r="AV127" s="284"/>
      <c r="AW127" s="284"/>
      <c r="AX127" s="928" t="s">
        <v>503</v>
      </c>
      <c r="AY127" s="896"/>
      <c r="AZ127" s="896"/>
      <c r="BA127" s="896"/>
      <c r="BB127" s="896"/>
      <c r="BC127" s="896"/>
      <c r="BD127" s="896"/>
      <c r="BE127" s="897"/>
      <c r="BF127" s="895" t="s">
        <v>504</v>
      </c>
      <c r="BG127" s="896"/>
      <c r="BH127" s="896"/>
      <c r="BI127" s="896"/>
      <c r="BJ127" s="896"/>
      <c r="BK127" s="896"/>
      <c r="BL127" s="897"/>
      <c r="BM127" s="895" t="s">
        <v>505</v>
      </c>
      <c r="BN127" s="896"/>
      <c r="BO127" s="896"/>
      <c r="BP127" s="896"/>
      <c r="BQ127" s="896"/>
      <c r="BR127" s="896"/>
      <c r="BS127" s="897"/>
      <c r="BT127" s="895" t="s">
        <v>506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507</v>
      </c>
      <c r="CQ127" s="834"/>
      <c r="CR127" s="834"/>
      <c r="CS127" s="834"/>
      <c r="CT127" s="834"/>
      <c r="CU127" s="834"/>
      <c r="CV127" s="834"/>
      <c r="CW127" s="834"/>
      <c r="CX127" s="834"/>
      <c r="CY127" s="834"/>
      <c r="CZ127" s="834"/>
      <c r="DA127" s="834"/>
      <c r="DB127" s="834"/>
      <c r="DC127" s="834"/>
      <c r="DD127" s="834"/>
      <c r="DE127" s="834"/>
      <c r="DF127" s="835"/>
      <c r="DG127" s="900" t="s">
        <v>415</v>
      </c>
      <c r="DH127" s="901"/>
      <c r="DI127" s="901"/>
      <c r="DJ127" s="901"/>
      <c r="DK127" s="901"/>
      <c r="DL127" s="901" t="s">
        <v>415</v>
      </c>
      <c r="DM127" s="901"/>
      <c r="DN127" s="901"/>
      <c r="DO127" s="901"/>
      <c r="DP127" s="901"/>
      <c r="DQ127" s="901" t="s">
        <v>495</v>
      </c>
      <c r="DR127" s="901"/>
      <c r="DS127" s="901"/>
      <c r="DT127" s="901"/>
      <c r="DU127" s="901"/>
      <c r="DV127" s="878" t="s">
        <v>498</v>
      </c>
      <c r="DW127" s="878"/>
      <c r="DX127" s="878"/>
      <c r="DY127" s="878"/>
      <c r="DZ127" s="879"/>
    </row>
    <row r="128" spans="1:130" s="248" customFormat="1" ht="26.25" customHeight="1" thickBot="1" x14ac:dyDescent="0.2">
      <c r="A128" s="880" t="s">
        <v>508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509</v>
      </c>
      <c r="X128" s="882"/>
      <c r="Y128" s="882"/>
      <c r="Z128" s="883"/>
      <c r="AA128" s="884">
        <v>322471</v>
      </c>
      <c r="AB128" s="885"/>
      <c r="AC128" s="885"/>
      <c r="AD128" s="885"/>
      <c r="AE128" s="886"/>
      <c r="AF128" s="887">
        <v>311996</v>
      </c>
      <c r="AG128" s="885"/>
      <c r="AH128" s="885"/>
      <c r="AI128" s="885"/>
      <c r="AJ128" s="886"/>
      <c r="AK128" s="887">
        <v>322653</v>
      </c>
      <c r="AL128" s="885"/>
      <c r="AM128" s="885"/>
      <c r="AN128" s="885"/>
      <c r="AO128" s="886"/>
      <c r="AP128" s="888"/>
      <c r="AQ128" s="889"/>
      <c r="AR128" s="889"/>
      <c r="AS128" s="889"/>
      <c r="AT128" s="890"/>
      <c r="AU128" s="284"/>
      <c r="AV128" s="284"/>
      <c r="AW128" s="284"/>
      <c r="AX128" s="891" t="s">
        <v>510</v>
      </c>
      <c r="AY128" s="892"/>
      <c r="AZ128" s="892"/>
      <c r="BA128" s="892"/>
      <c r="BB128" s="892"/>
      <c r="BC128" s="892"/>
      <c r="BD128" s="892"/>
      <c r="BE128" s="893"/>
      <c r="BF128" s="870" t="s">
        <v>415</v>
      </c>
      <c r="BG128" s="871"/>
      <c r="BH128" s="871"/>
      <c r="BI128" s="871"/>
      <c r="BJ128" s="871"/>
      <c r="BK128" s="871"/>
      <c r="BL128" s="894"/>
      <c r="BM128" s="870">
        <v>13.01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511</v>
      </c>
      <c r="CQ128" s="812"/>
      <c r="CR128" s="812"/>
      <c r="CS128" s="812"/>
      <c r="CT128" s="812"/>
      <c r="CU128" s="812"/>
      <c r="CV128" s="812"/>
      <c r="CW128" s="812"/>
      <c r="CX128" s="812"/>
      <c r="CY128" s="812"/>
      <c r="CZ128" s="812"/>
      <c r="DA128" s="812"/>
      <c r="DB128" s="812"/>
      <c r="DC128" s="812"/>
      <c r="DD128" s="812"/>
      <c r="DE128" s="812"/>
      <c r="DF128" s="813"/>
      <c r="DG128" s="874" t="s">
        <v>485</v>
      </c>
      <c r="DH128" s="875"/>
      <c r="DI128" s="875"/>
      <c r="DJ128" s="875"/>
      <c r="DK128" s="875"/>
      <c r="DL128" s="875" t="s">
        <v>481</v>
      </c>
      <c r="DM128" s="875"/>
      <c r="DN128" s="875"/>
      <c r="DO128" s="875"/>
      <c r="DP128" s="875"/>
      <c r="DQ128" s="875" t="s">
        <v>512</v>
      </c>
      <c r="DR128" s="875"/>
      <c r="DS128" s="875"/>
      <c r="DT128" s="875"/>
      <c r="DU128" s="875"/>
      <c r="DV128" s="876" t="s">
        <v>183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513</v>
      </c>
      <c r="X129" s="861"/>
      <c r="Y129" s="861"/>
      <c r="Z129" s="862"/>
      <c r="AA129" s="863">
        <v>12002427</v>
      </c>
      <c r="AB129" s="864"/>
      <c r="AC129" s="864"/>
      <c r="AD129" s="864"/>
      <c r="AE129" s="865"/>
      <c r="AF129" s="866">
        <v>12007368</v>
      </c>
      <c r="AG129" s="864"/>
      <c r="AH129" s="864"/>
      <c r="AI129" s="864"/>
      <c r="AJ129" s="865"/>
      <c r="AK129" s="866">
        <v>12405253</v>
      </c>
      <c r="AL129" s="864"/>
      <c r="AM129" s="864"/>
      <c r="AN129" s="864"/>
      <c r="AO129" s="865"/>
      <c r="AP129" s="867"/>
      <c r="AQ129" s="868"/>
      <c r="AR129" s="868"/>
      <c r="AS129" s="868"/>
      <c r="AT129" s="869"/>
      <c r="AU129" s="286"/>
      <c r="AV129" s="286"/>
      <c r="AW129" s="286"/>
      <c r="AX129" s="833" t="s">
        <v>514</v>
      </c>
      <c r="AY129" s="834"/>
      <c r="AZ129" s="834"/>
      <c r="BA129" s="834"/>
      <c r="BB129" s="834"/>
      <c r="BC129" s="834"/>
      <c r="BD129" s="834"/>
      <c r="BE129" s="835"/>
      <c r="BF129" s="853" t="s">
        <v>515</v>
      </c>
      <c r="BG129" s="854"/>
      <c r="BH129" s="854"/>
      <c r="BI129" s="854"/>
      <c r="BJ129" s="854"/>
      <c r="BK129" s="854"/>
      <c r="BL129" s="855"/>
      <c r="BM129" s="853">
        <v>18.010000000000002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517</v>
      </c>
      <c r="X130" s="861"/>
      <c r="Y130" s="861"/>
      <c r="Z130" s="862"/>
      <c r="AA130" s="863">
        <v>1872320</v>
      </c>
      <c r="AB130" s="864"/>
      <c r="AC130" s="864"/>
      <c r="AD130" s="864"/>
      <c r="AE130" s="865"/>
      <c r="AF130" s="866">
        <v>1829249</v>
      </c>
      <c r="AG130" s="864"/>
      <c r="AH130" s="864"/>
      <c r="AI130" s="864"/>
      <c r="AJ130" s="865"/>
      <c r="AK130" s="866">
        <v>1825405</v>
      </c>
      <c r="AL130" s="864"/>
      <c r="AM130" s="864"/>
      <c r="AN130" s="864"/>
      <c r="AO130" s="865"/>
      <c r="AP130" s="867"/>
      <c r="AQ130" s="868"/>
      <c r="AR130" s="868"/>
      <c r="AS130" s="868"/>
      <c r="AT130" s="869"/>
      <c r="AU130" s="286"/>
      <c r="AV130" s="286"/>
      <c r="AW130" s="286"/>
      <c r="AX130" s="833" t="s">
        <v>518</v>
      </c>
      <c r="AY130" s="834"/>
      <c r="AZ130" s="834"/>
      <c r="BA130" s="834"/>
      <c r="BB130" s="834"/>
      <c r="BC130" s="834"/>
      <c r="BD130" s="834"/>
      <c r="BE130" s="835"/>
      <c r="BF130" s="836">
        <v>9.3000000000000007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519</v>
      </c>
      <c r="X131" s="844"/>
      <c r="Y131" s="844"/>
      <c r="Z131" s="845"/>
      <c r="AA131" s="846">
        <v>10130107</v>
      </c>
      <c r="AB131" s="847"/>
      <c r="AC131" s="847"/>
      <c r="AD131" s="847"/>
      <c r="AE131" s="848"/>
      <c r="AF131" s="849">
        <v>10178119</v>
      </c>
      <c r="AG131" s="847"/>
      <c r="AH131" s="847"/>
      <c r="AI131" s="847"/>
      <c r="AJ131" s="848"/>
      <c r="AK131" s="849">
        <v>10579848</v>
      </c>
      <c r="AL131" s="847"/>
      <c r="AM131" s="847"/>
      <c r="AN131" s="847"/>
      <c r="AO131" s="848"/>
      <c r="AP131" s="850"/>
      <c r="AQ131" s="851"/>
      <c r="AR131" s="851"/>
      <c r="AS131" s="851"/>
      <c r="AT131" s="852"/>
      <c r="AU131" s="286"/>
      <c r="AV131" s="286"/>
      <c r="AW131" s="286"/>
      <c r="AX131" s="811" t="s">
        <v>520</v>
      </c>
      <c r="AY131" s="812"/>
      <c r="AZ131" s="812"/>
      <c r="BA131" s="812"/>
      <c r="BB131" s="812"/>
      <c r="BC131" s="812"/>
      <c r="BD131" s="812"/>
      <c r="BE131" s="813"/>
      <c r="BF131" s="814">
        <v>19.100000000000001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522</v>
      </c>
      <c r="W132" s="824"/>
      <c r="X132" s="824"/>
      <c r="Y132" s="824"/>
      <c r="Z132" s="825"/>
      <c r="AA132" s="826">
        <v>9.7252378480000008</v>
      </c>
      <c r="AB132" s="827"/>
      <c r="AC132" s="827"/>
      <c r="AD132" s="827"/>
      <c r="AE132" s="828"/>
      <c r="AF132" s="829">
        <v>9.5697741399999998</v>
      </c>
      <c r="AG132" s="827"/>
      <c r="AH132" s="827"/>
      <c r="AI132" s="827"/>
      <c r="AJ132" s="828"/>
      <c r="AK132" s="829">
        <v>8.7498421529999995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523</v>
      </c>
      <c r="W133" s="803"/>
      <c r="X133" s="803"/>
      <c r="Y133" s="803"/>
      <c r="Z133" s="804"/>
      <c r="AA133" s="805">
        <v>9</v>
      </c>
      <c r="AB133" s="806"/>
      <c r="AC133" s="806"/>
      <c r="AD133" s="806"/>
      <c r="AE133" s="807"/>
      <c r="AF133" s="805">
        <v>9.5</v>
      </c>
      <c r="AG133" s="806"/>
      <c r="AH133" s="806"/>
      <c r="AI133" s="806"/>
      <c r="AJ133" s="807"/>
      <c r="AK133" s="805">
        <v>9.3000000000000007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W9r6yGHlBiUqtSZIkUyBFx2yW+dwyIj4hy5V8t7u9IDR3vOj3AXJK31vkfihl6ymCTTIFojPjHV03oKQFwzOA==" saltValue="fo9hwNr12aU15438sIvJ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anpZSNydw/isURTWgWooCMdkkQIOdT3K3Cq1fMQIN6tpa6whS6QDIIqeQTOVjprCl4pRfOeBD17fYWn1Z3KPA==" saltValue="MKMviw5liDFQ5VpQlONfUw=="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ijq8c+fW5Y9kbqpH28zTkG1opXJgBlShv3TlXkfaqvasEzOfshi81ME46c3I3sAI3xAyEeUKjBkimjk3IsZmw==" saltValue="sieJAbxrLTCggmqeA54rX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527</v>
      </c>
      <c r="AP7" s="305"/>
      <c r="AQ7" s="306" t="s">
        <v>528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529</v>
      </c>
      <c r="AQ8" s="312" t="s">
        <v>530</v>
      </c>
      <c r="AR8" s="313" t="s">
        <v>531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532</v>
      </c>
      <c r="AL9" s="1228"/>
      <c r="AM9" s="1228"/>
      <c r="AN9" s="1229"/>
      <c r="AO9" s="314">
        <v>4376132</v>
      </c>
      <c r="AP9" s="314">
        <v>86932</v>
      </c>
      <c r="AQ9" s="315">
        <v>100177</v>
      </c>
      <c r="AR9" s="316">
        <v>-13.2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533</v>
      </c>
      <c r="AL10" s="1228"/>
      <c r="AM10" s="1228"/>
      <c r="AN10" s="1229"/>
      <c r="AO10" s="317">
        <v>141292</v>
      </c>
      <c r="AP10" s="317">
        <v>2807</v>
      </c>
      <c r="AQ10" s="318">
        <v>9943</v>
      </c>
      <c r="AR10" s="319">
        <v>-71.8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534</v>
      </c>
      <c r="AL11" s="1228"/>
      <c r="AM11" s="1228"/>
      <c r="AN11" s="1229"/>
      <c r="AO11" s="317" t="s">
        <v>535</v>
      </c>
      <c r="AP11" s="317" t="s">
        <v>535</v>
      </c>
      <c r="AQ11" s="318">
        <v>1487</v>
      </c>
      <c r="AR11" s="319" t="s">
        <v>535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536</v>
      </c>
      <c r="AL12" s="1228"/>
      <c r="AM12" s="1228"/>
      <c r="AN12" s="1229"/>
      <c r="AO12" s="317" t="s">
        <v>535</v>
      </c>
      <c r="AP12" s="317" t="s">
        <v>535</v>
      </c>
      <c r="AQ12" s="318">
        <v>23</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537</v>
      </c>
      <c r="AL13" s="1228"/>
      <c r="AM13" s="1228"/>
      <c r="AN13" s="1229"/>
      <c r="AO13" s="317">
        <v>169283</v>
      </c>
      <c r="AP13" s="317">
        <v>3363</v>
      </c>
      <c r="AQ13" s="318">
        <v>4025</v>
      </c>
      <c r="AR13" s="319">
        <v>-16.399999999999999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538</v>
      </c>
      <c r="AL14" s="1228"/>
      <c r="AM14" s="1228"/>
      <c r="AN14" s="1229"/>
      <c r="AO14" s="317">
        <v>210700</v>
      </c>
      <c r="AP14" s="317">
        <v>4186</v>
      </c>
      <c r="AQ14" s="318">
        <v>2366</v>
      </c>
      <c r="AR14" s="319">
        <v>76.900000000000006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539</v>
      </c>
      <c r="AL15" s="1231"/>
      <c r="AM15" s="1231"/>
      <c r="AN15" s="1232"/>
      <c r="AO15" s="317">
        <v>-176907</v>
      </c>
      <c r="AP15" s="317">
        <v>-3514</v>
      </c>
      <c r="AQ15" s="318">
        <v>-7732</v>
      </c>
      <c r="AR15" s="319">
        <v>-54.6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4720500</v>
      </c>
      <c r="AP16" s="317">
        <v>93772</v>
      </c>
      <c r="AQ16" s="318">
        <v>110288</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544</v>
      </c>
      <c r="AL21" s="1234"/>
      <c r="AM21" s="1234"/>
      <c r="AN21" s="1235"/>
      <c r="AO21" s="330">
        <v>8.42</v>
      </c>
      <c r="AP21" s="331">
        <v>10.26</v>
      </c>
      <c r="AQ21" s="332">
        <v>-1.84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545</v>
      </c>
      <c r="AL22" s="1234"/>
      <c r="AM22" s="1234"/>
      <c r="AN22" s="1235"/>
      <c r="AO22" s="335">
        <v>99.2</v>
      </c>
      <c r="AP22" s="336">
        <v>97.6</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527</v>
      </c>
      <c r="AP30" s="305"/>
      <c r="AQ30" s="306" t="s">
        <v>528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529</v>
      </c>
      <c r="AQ31" s="312" t="s">
        <v>530</v>
      </c>
      <c r="AR31" s="313" t="s">
        <v>531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549</v>
      </c>
      <c r="AL32" s="1217"/>
      <c r="AM32" s="1217"/>
      <c r="AN32" s="1218"/>
      <c r="AO32" s="345">
        <v>1866255</v>
      </c>
      <c r="AP32" s="345">
        <v>37073</v>
      </c>
      <c r="AQ32" s="346">
        <v>68741</v>
      </c>
      <c r="AR32" s="347">
        <v>-46.1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550</v>
      </c>
      <c r="AL33" s="1217"/>
      <c r="AM33" s="1217"/>
      <c r="AN33" s="1218"/>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551</v>
      </c>
      <c r="AL34" s="1217"/>
      <c r="AM34" s="1217"/>
      <c r="AN34" s="1218"/>
      <c r="AO34" s="345" t="s">
        <v>535</v>
      </c>
      <c r="AP34" s="345" t="s">
        <v>535</v>
      </c>
      <c r="AQ34" s="346">
        <v>1</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552</v>
      </c>
      <c r="AL35" s="1217"/>
      <c r="AM35" s="1217"/>
      <c r="AN35" s="1218"/>
      <c r="AO35" s="345">
        <v>1053478</v>
      </c>
      <c r="AP35" s="345">
        <v>20927</v>
      </c>
      <c r="AQ35" s="346">
        <v>17075</v>
      </c>
      <c r="AR35" s="347">
        <v>22.6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553</v>
      </c>
      <c r="AL36" s="1217"/>
      <c r="AM36" s="1217"/>
      <c r="AN36" s="1218"/>
      <c r="AO36" s="345">
        <v>109457</v>
      </c>
      <c r="AP36" s="345">
        <v>2174</v>
      </c>
      <c r="AQ36" s="346">
        <v>2445</v>
      </c>
      <c r="AR36" s="347">
        <v>-11.1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554</v>
      </c>
      <c r="AL37" s="1217"/>
      <c r="AM37" s="1217"/>
      <c r="AN37" s="1218"/>
      <c r="AO37" s="345">
        <v>44396</v>
      </c>
      <c r="AP37" s="345">
        <v>882</v>
      </c>
      <c r="AQ37" s="346">
        <v>621</v>
      </c>
      <c r="AR37" s="347">
        <v>42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555</v>
      </c>
      <c r="AL38" s="1214"/>
      <c r="AM38" s="1214"/>
      <c r="AN38" s="1215"/>
      <c r="AO38" s="348">
        <v>192</v>
      </c>
      <c r="AP38" s="348">
        <v>4</v>
      </c>
      <c r="AQ38" s="349">
        <v>4</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556</v>
      </c>
      <c r="AL39" s="1214"/>
      <c r="AM39" s="1214"/>
      <c r="AN39" s="1215"/>
      <c r="AO39" s="345">
        <v>-322653</v>
      </c>
      <c r="AP39" s="345">
        <v>-6409</v>
      </c>
      <c r="AQ39" s="346">
        <v>-4161</v>
      </c>
      <c r="AR39" s="347">
        <v>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557</v>
      </c>
      <c r="AL40" s="1217"/>
      <c r="AM40" s="1217"/>
      <c r="AN40" s="1218"/>
      <c r="AO40" s="345">
        <v>-1825405</v>
      </c>
      <c r="AP40" s="345">
        <v>-36262</v>
      </c>
      <c r="AQ40" s="346">
        <v>-59663</v>
      </c>
      <c r="AR40" s="347">
        <v>-39.200000000000003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925720</v>
      </c>
      <c r="AP41" s="345">
        <v>18389</v>
      </c>
      <c r="AQ41" s="346">
        <v>25063</v>
      </c>
      <c r="AR41" s="347">
        <v>-26.6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527</v>
      </c>
      <c r="AN49" s="1224" t="s">
        <v>561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562</v>
      </c>
      <c r="AO50" s="362" t="s">
        <v>563</v>
      </c>
      <c r="AP50" s="363" t="s">
        <v>564</v>
      </c>
      <c r="AQ50" s="364" t="s">
        <v>565</v>
      </c>
      <c r="AR50" s="365" t="s">
        <v>566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567</v>
      </c>
      <c r="AL51" s="358"/>
      <c r="AM51" s="366">
        <v>2539375</v>
      </c>
      <c r="AN51" s="367">
        <v>49435</v>
      </c>
      <c r="AO51" s="368">
        <v>2.2999999999999998</v>
      </c>
      <c r="AP51" s="369">
        <v>67319</v>
      </c>
      <c r="AQ51" s="370">
        <v>-27</v>
      </c>
      <c r="AR51" s="371">
        <v>29.3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568</v>
      </c>
      <c r="AM52" s="374">
        <v>1069923</v>
      </c>
      <c r="AN52" s="375">
        <v>20829</v>
      </c>
      <c r="AO52" s="376">
        <v>2.6</v>
      </c>
      <c r="AP52" s="377">
        <v>38101</v>
      </c>
      <c r="AQ52" s="378">
        <v>2.4</v>
      </c>
      <c r="AR52" s="379">
        <v>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569</v>
      </c>
      <c r="AL53" s="358"/>
      <c r="AM53" s="366">
        <v>2363225</v>
      </c>
      <c r="AN53" s="367">
        <v>46218</v>
      </c>
      <c r="AO53" s="368">
        <v>-6.5</v>
      </c>
      <c r="AP53" s="369">
        <v>70615</v>
      </c>
      <c r="AQ53" s="370">
        <v>4.9000000000000004</v>
      </c>
      <c r="AR53" s="371">
        <v>-11.4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568</v>
      </c>
      <c r="AM54" s="374">
        <v>1199859</v>
      </c>
      <c r="AN54" s="375">
        <v>23466</v>
      </c>
      <c r="AO54" s="376">
        <v>12.7</v>
      </c>
      <c r="AP54" s="377">
        <v>37382</v>
      </c>
      <c r="AQ54" s="378">
        <v>-1.9</v>
      </c>
      <c r="AR54" s="379">
        <v>14.6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570</v>
      </c>
      <c r="AL55" s="358"/>
      <c r="AM55" s="366">
        <v>1788339</v>
      </c>
      <c r="AN55" s="367">
        <v>35170</v>
      </c>
      <c r="AO55" s="368">
        <v>-23.9</v>
      </c>
      <c r="AP55" s="369">
        <v>69185</v>
      </c>
      <c r="AQ55" s="370">
        <v>-2</v>
      </c>
      <c r="AR55" s="371">
        <v>-21.9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568</v>
      </c>
      <c r="AM56" s="374">
        <v>1329898</v>
      </c>
      <c r="AN56" s="375">
        <v>26154</v>
      </c>
      <c r="AO56" s="376">
        <v>11.5</v>
      </c>
      <c r="AP56" s="377">
        <v>38519</v>
      </c>
      <c r="AQ56" s="378">
        <v>3</v>
      </c>
      <c r="AR56" s="379">
        <v>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571</v>
      </c>
      <c r="AL57" s="358"/>
      <c r="AM57" s="366">
        <v>2601523</v>
      </c>
      <c r="AN57" s="367">
        <v>51491</v>
      </c>
      <c r="AO57" s="368">
        <v>46.4</v>
      </c>
      <c r="AP57" s="369">
        <v>70166</v>
      </c>
      <c r="AQ57" s="370">
        <v>1.4</v>
      </c>
      <c r="AR57" s="371">
        <v>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568</v>
      </c>
      <c r="AM58" s="374">
        <v>1713045</v>
      </c>
      <c r="AN58" s="375">
        <v>33906</v>
      </c>
      <c r="AO58" s="376">
        <v>29.6</v>
      </c>
      <c r="AP58" s="377">
        <v>36115</v>
      </c>
      <c r="AQ58" s="378">
        <v>-6.2</v>
      </c>
      <c r="AR58" s="379">
        <v>35.799999999999997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572</v>
      </c>
      <c r="AL59" s="358"/>
      <c r="AM59" s="366">
        <v>5693737</v>
      </c>
      <c r="AN59" s="367">
        <v>113106</v>
      </c>
      <c r="AO59" s="368">
        <v>119.7</v>
      </c>
      <c r="AP59" s="369">
        <v>92632</v>
      </c>
      <c r="AQ59" s="370">
        <v>32</v>
      </c>
      <c r="AR59" s="371">
        <v>87.7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568</v>
      </c>
      <c r="AM60" s="374">
        <v>4329559</v>
      </c>
      <c r="AN60" s="375">
        <v>86006</v>
      </c>
      <c r="AO60" s="376">
        <v>153.69999999999999</v>
      </c>
      <c r="AP60" s="377">
        <v>47978</v>
      </c>
      <c r="AQ60" s="378">
        <v>32.799999999999997</v>
      </c>
      <c r="AR60" s="379">
        <v>120.9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573</v>
      </c>
      <c r="AL61" s="380"/>
      <c r="AM61" s="381">
        <v>2997240</v>
      </c>
      <c r="AN61" s="382">
        <v>59084</v>
      </c>
      <c r="AO61" s="383">
        <v>27.6</v>
      </c>
      <c r="AP61" s="384">
        <v>73983</v>
      </c>
      <c r="AQ61" s="385">
        <v>1.9</v>
      </c>
      <c r="AR61" s="371">
        <v>25.7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568</v>
      </c>
      <c r="AM62" s="374">
        <v>1928457</v>
      </c>
      <c r="AN62" s="375">
        <v>38072</v>
      </c>
      <c r="AO62" s="376">
        <v>42</v>
      </c>
      <c r="AP62" s="377">
        <v>39619</v>
      </c>
      <c r="AQ62" s="378">
        <v>6</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3fm7YGgo6weVaqQt0v9QEJ5o/Vkwi+W2U9NYC9bSFninLOWOe4A5kBBC6LjXtIMzdnQmaLErK7wsyQ7HjPeKw==" saltValue="l7Tr37JUwhRBCKCn6Psf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row r="121" spans="125:125" ht="13.5" hidden="1" customHeight="1" x14ac:dyDescent="0.15">
      <c r="DU121" s="292"/>
    </row>
  </sheetData>
  <sheetProtection algorithmName="SHA-512" hashValue="L7dqaY+/p9Lay3XYMTEwosiAUEHWJ8imo7LHznimBACIUHm9huV8B/U+ZhHAHd3OPevRmlxFR2zVPGzwhW6pHQ==" saltValue="7VnnOeXEbYMrMcWcS0Iu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576</v>
      </c>
    </row>
  </sheetData>
  <sheetProtection algorithmName="SHA-512" hashValue="czMOPV3TZOeDeVm+5cW5mttWOgZ3VzuLEPvIAM4Fw/wEBWSiXlMRHZD/PbyU3PMByEzCNsVT1JWsd+DHlXHKmw==" saltValue="UdLbvDdQCpvfVcqVQSb9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8" t="s">
        <v>3</v>
      </c>
      <c r="D47" s="1238"/>
      <c r="E47" s="1239"/>
      <c r="F47" s="11">
        <v>21.8</v>
      </c>
      <c r="G47" s="12">
        <v>21</v>
      </c>
      <c r="H47" s="12">
        <v>20.69</v>
      </c>
      <c r="I47" s="12">
        <v>21.75</v>
      </c>
      <c r="J47" s="13">
        <v>23.47</v>
      </c>
    </row>
    <row r="48" spans="2:10" ht="57.75" customHeight="1" x14ac:dyDescent="0.15">
      <c r="B48" s="14"/>
      <c r="C48" s="1240" t="s">
        <v>4</v>
      </c>
      <c r="D48" s="1240"/>
      <c r="E48" s="1241"/>
      <c r="F48" s="15">
        <v>4.71</v>
      </c>
      <c r="G48" s="16">
        <v>5.65</v>
      </c>
      <c r="H48" s="16">
        <v>5.16</v>
      </c>
      <c r="I48" s="16">
        <v>1.38</v>
      </c>
      <c r="J48" s="17">
        <v>7.43</v>
      </c>
    </row>
    <row r="49" spans="2:10" ht="57.75" customHeight="1" thickBot="1" x14ac:dyDescent="0.2">
      <c r="B49" s="18"/>
      <c r="C49" s="1242" t="s">
        <v>5</v>
      </c>
      <c r="D49" s="1242"/>
      <c r="E49" s="1243"/>
      <c r="F49" s="19" t="s">
        <v>582</v>
      </c>
      <c r="G49" s="20">
        <v>0.35</v>
      </c>
      <c r="H49" s="20" t="s">
        <v>583</v>
      </c>
      <c r="I49" s="20" t="s">
        <v>584</v>
      </c>
      <c r="J49" s="21">
        <v>8.51</v>
      </c>
    </row>
    <row r="50" spans="2:10" ht="13.5" customHeight="1" x14ac:dyDescent="0.15"/>
  </sheetData>
  <sheetProtection algorithmName="SHA-512" hashValue="sluGh5LNmeNKBRf1TDLX6IsyEGiBkTKSouv6a7urnrSdKqgElSpZTceblgsy6UuZdfhfL3Zp8KVrrvd1VSqMJQ==" saltValue="egYiKpvl9pDw21QwQXah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2022-09-15T05:22:32Z</cp:lastPrinted>
  <dcterms:created xsi:type="dcterms:W3CDTF">2022-02-02T05:01:57Z</dcterms:created>
  <dcterms:modified xsi:type="dcterms:W3CDTF">2022-09-28T23:55:38Z</dcterms:modified>
  <cp:category/>
</cp:coreProperties>
</file>