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FC92D101-6B22-4DB7-B692-C5F9CA93FBA8}"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5"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<sst xmlns="http://schemas.openxmlformats.org/spreadsheetml/2006/main" count="1123" uniqueCount="638">
  <si>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</si>
  <si>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</si>
  <si>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</si>
  <si>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</si>
  <si>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</si>
  <si>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</si>
  <si>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</si>
  <si>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</si>
  <si>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</si>
  <si>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</si>
  <si>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</si>
  <si>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</si>
  <si>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</si>
  <si>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</si>
  <si>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</si>
  <si>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</si>
  <si>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</si>
  <si>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</si>
  <si>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</si>
  <si>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</si>
  <si>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</si>
  <si>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</si>
  <si>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</si>
  <si>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</si>
  <si>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</si>
  <si>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</si>
  <si>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</si>
  <si>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</si>
  <si>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</si>
  <si>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</si>
  <si>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</si>
  <si>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</si>
  <si>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</si>
  <si>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</si>
  <si>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</si>
  <si>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</si>
  <si>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</si>
  <si>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</si>
  <si>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</si>
  <si>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</si>
  <si>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</si>
  <si>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</si>
  <si>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</si>
  <si>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</si>
  <si>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</si>
  <si>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</si>
  <si>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</si>
  <si>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</si>
  <si>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</si>
  <si>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</si>
  <si>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</si>
  <si>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</si>
  <si>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</si>
  <si>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</si>
  <si>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</si>
  <si>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</si>
  <si>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</si>
  <si>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</si>
  <si>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</si>
  <si>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</si>
  <si>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</si>
  <si>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</si>
  <si>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</si>
  <si>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</si>
  <si>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</si>
  <si>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</si>
  <si>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</si>
  <si>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</si>
  <si>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</si>
  <si>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</si>
  <si>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</si>
  <si>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</si>
  <si>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</si>
  <si>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</si>
  <si>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</si>
  <si>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</si>
  <si>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</si>
  <si>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</si>
  <si>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</si>
  <si>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</si>
  <si>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</si>
  <si>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</si>
  <si>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</si>
  <si>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</si>
  <si>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</si>
  <si>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</si>
  <si>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</si>
  <si>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</si>
  <si>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</si>
  <si>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</si>
  <si>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</si>
  <si>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</si>
  <si>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</si>
  <si>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</si>
  <si>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</si>
  <si>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</si>
  <si>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</si>
  <si>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</si>
  <si>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</si>
  <si>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</si>
  <si>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</si>
  <si>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</si>
  <si>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</si>
  <si>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</si>
  <si>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</si>
  <si>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</si>
  <si>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</si>
  <si>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</si>
  <si>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</si>
  <si>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</si>
  <si>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</si>
  <si>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</si>
  <si>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</si>
  <si>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</si>
  <si>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</si>
  <si>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</si>
  <si>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</si>
  <si>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</si>
  <si>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</si>
  <si>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</si>
  <si>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</si>
  <si>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</si>
  <si>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</si>
  <si>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</si>
  <si>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</si>
  <si>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</si>
  <si>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</si>
  <si>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</si>
  <si>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</si>
  <si>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</si>
  <si>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</si>
  <si>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</si>
  <si>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</si>
  <si>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</si>
  <si>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</si>
  <si>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</si>
  <si>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</si>
  <si>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</si>
  <si>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</si>
  <si>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</si>
  <si>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</si>
  <si>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</si>
  <si>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</si>
  <si>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</si>
  <si>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</si>
  <si>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</si>
  <si>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</si>
  <si>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</si>
  <si>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</si>
  <si>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</si>
  <si>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</si>
  <si>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</si>
  <si>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</si>
  <si>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</si>
  <si>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</si>
  <si>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</si>
  <si>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</si>
  <si>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</si>
  <si>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</si>
  <si>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</si>
  <si>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</si>
  <si>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</si>
  <si>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</si>
  <si>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</si>
  <si>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</si>
  <si>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</si>
  <si>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</si>
  <si>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</si>
  <si>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</si>
  <si>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</si>
  <si>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</si>
  <si>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</si>
  <si>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</si>
  <si>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</si>
  <si>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</si>
  <si>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</si>
  <si>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</si>
  <si>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</si>
  <si>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</si>
  <si>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</si>
  <si>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</si>
  <si>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</si>
  <si>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</si>
  <si>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</si>
  <si>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</si>
  <si>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</si>
  <si>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</si>
  <si>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</si>
  <si>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</si>
  <si>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</si>
  <si>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</si>
  <si>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</si>
  <si>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</si>
  <si>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</si>
  <si>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</si>
  <si>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</si>
  <si>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</si>
  <si>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</si>
  <si>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</si>
  <si>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</si>
  <si>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</si>
  <si>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</si>
  <si>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</si>
  <si>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</si>
  <si>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</si>
  <si>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</si>
  <si>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</si>
  <si>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</si>
  <si>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</si>
  <si>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</si>
  <si>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</si>
  <si>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</si>
  <si>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</si>
  <si>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</si>
  <si>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</si>
  <si>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</si>
  <si>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長野県諏訪市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</si>
  <si>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</si>
  <si>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</si>
  <si>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</si>
  <si>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</si>
  <si>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</si>
  <si>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</si>
  <si>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</si>
  <si>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</si>
  <si>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</si>
  <si>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</si>
  <si>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</si>
  <si>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</si>
  <si>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</si>
  <si>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</si>
  <si>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</si>
  <si>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</si>
  <si>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</si>
  <si>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</si>
  <si>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</si>
  <si>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</si>
  <si>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</si>
  <si>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</si>
  <si>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</si>
  <si>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</si>
  <si>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</si>
  <si>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</si>
  <si>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</si>
  <si>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</si>
  <si>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</si>
  <si>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</si>
  <si>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</si>
  <si>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</si>
  <si>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</si>
  <si>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</si>
  <si>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</si>
  <si>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</si>
  <si>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</si>
  <si>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</si>
  <si>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</si>
  <si>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</si>
  <si>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</si>
  <si>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</si>
  <si>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</si>
  <si>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</si>
  <si>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</si>
  <si>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</si>
  <si>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</si>
  <si>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</si>
  <si>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</si>
  <si>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</si>
  <si>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</si>
  <si>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</si>
  <si>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</si>
  <si>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</si>
  <si>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</si>
  <si>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</si>
  <si>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</si>
  <si>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</si>
  <si>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</si>
  <si>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</si>
  <si>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</si>
  <si>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</si>
  <si>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</si>
  <si>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</si>
  <si>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</si>
  <si>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</si>
  <si>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</si>
  <si>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</si>
  <si>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</si>
  <si>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</si>
  <si>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</si>
  <si>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</si>
  <si>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</si>
  <si>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</si>
  <si>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</si>
  <si>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</si>
  <si>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</si>
  <si>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</si>
  <si>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</si>
  <si>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</si>
  <si>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</si>
  <si>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</si>
  <si>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</si>
  <si>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</si>
  <si>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</si>
  <si>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</si>
  <si>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</si>
  <si>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</si>
  <si>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</si>
  <si>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</si>
  <si>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</si>
  <si>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</si>
  <si>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</si>
  <si>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</si>
  <si>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</si>
  <si>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</si>
  <si>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</si>
  <si>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</si>
  <si>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</si>
  <si>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</si>
  <si>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</si>
  <si>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</si>
  <si>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</si>
  <si>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</si>
  <si>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</si>
  <si>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</si>
  <si>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</si>
  <si>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</si>
  <si>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</si>
  <si>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</si>
  <si>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</si>
  <si>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</si>
  <si>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</si>
  <si>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</si>
  <si>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</si>
  <si>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</si>
  <si>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</si>
  <si>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</si>
  <si>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</si>
  <si>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</si>
  <si>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</si>
  <si>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</si>
  <si>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</si>
  <si>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</si>
  <si>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</si>
  <si>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</si>
  <si>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</si>
  <si>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</si>
  <si>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</si>
  <si>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</si>
  <si>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</si>
  <si>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</si>
  <si>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</si>
  <si>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</si>
  <si>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</si>
  <si>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</si>
  <si>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</si>
  <si>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</si>
  <si>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</si>
  <si>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</si>
  <si>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</si>
  <si>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</si>
  <si>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</si>
  <si>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</si>
  <si>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</si>
  <si>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</si>
  <si>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</si>
  <si>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</si>
  <si>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</si>
  <si>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</si>
  <si>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</si>
  <si>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</si>
  <si>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</si>
  <si>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</si>
  <si>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長野県諏訪市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</si>
  <si>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</si>
  <si>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</si>
  <si>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</si>
  <si>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</si>
  <si>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</si>
  <si>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</si>
  <si>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</si>
  <si>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</si>
  <si>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</si>
  <si>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</si>
  <si>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</si>
  <si>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</si>
  <si>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</si>
  <si>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</si>
  <si>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</si>
  <si>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</si>
  <si>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</si>
  <si>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</si>
  <si>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</si>
  <si>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</si>
  <si>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</si>
  <si>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</si>
  <si>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</si>
  <si>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</si>
  <si>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</si>
  <si>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</si>
  <si>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</si>
  <si>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</si>
  <si>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</si>
  <si>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</si>
  <si>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</si>
  <si>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</si>
  <si>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</si>
  <si>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</si>
  <si>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</si>
  <si>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</si>
  <si>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</si>
  <si>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</si>
  <si>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</si>
  <si>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</si>
  <si>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温泉事業会計</t>
    <phoneticPr fontId="5"/>
  </si>
  <si>
    <t>公設地方卸売市場事業特別会計</t>
    <phoneticPr fontId="5"/>
  </si>
  <si>
    <t>法非適用企業</t>
    <phoneticPr fontId="5"/>
  </si>
  <si>
    <t>霧ヶ峰リフト事業特別会計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</si>
  <si>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</si>
  <si>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</si>
  <si>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</si>
  <si>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</si>
  <si>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</si>
  <si>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</si>
  <si>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</si>
  <si>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</si>
  <si>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</si>
  <si>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</si>
  <si>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</si>
  <si>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</si>
  <si>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</si>
  <si>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</si>
  <si>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</si>
  <si>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</si>
  <si>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</si>
  <si>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</si>
  <si>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</si>
  <si>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</si>
  <si>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</si>
  <si>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</si>
  <si>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</si>
  <si>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</si>
  <si>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</si>
  <si>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</si>
  <si>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</si>
  <si>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</si>
  <si>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</si>
  <si>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</si>
  <si>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</si>
  <si>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</si>
  <si>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</si>
  <si>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</si>
  <si>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</si>
  <si>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</si>
  <si>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</si>
  <si>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</si>
  <si>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</si>
  <si>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</si>
  <si>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</si>
  <si>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</si>
  <si>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</si>
  <si>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</si>
  <si>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</si>
  <si>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</si>
  <si>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</si>
  <si>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</si>
  <si>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</si>
  <si>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</si>
  <si>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</si>
  <si>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</si>
  <si>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</si>
  <si>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</si>
  <si>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</si>
  <si>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</si>
  <si>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</si>
  <si>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</si>
  <si>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</si>
  <si>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</si>
  <si>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</si>
  <si>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</si>
  <si>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</si>
  <si>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</si>
  <si>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</si>
  <si>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</si>
  <si>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</si>
  <si>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</si>
  <si>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</si>
  <si>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</si>
  <si>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</si>
  <si>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</si>
  <si>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</si>
  <si>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</si>
  <si>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</si>
  <si>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</si>
  <si>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</si>
  <si>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</si>
  <si>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</si>
  <si>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</si>
  <si>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</si>
  <si>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</si>
  <si>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</si>
  <si>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</si>
  <si>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</si>
  <si>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</si>
  <si>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</si>
  <si>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</si>
  <si>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</si>
  <si>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</si>
  <si>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</si>
  <si>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</si>
  <si>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</si>
  <si>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</si>
  <si>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</si>
  <si>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</si>
  <si>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</si>
  <si>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</si>
  <si>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</si>
  <si>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</si>
  <si>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</si>
  <si>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</si>
  <si>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</si>
  <si>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</si>
  <si>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</si>
  <si>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</si>
  <si>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</si>
  <si>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</si>
  <si>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</si>
  <si>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</si>
  <si>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</si>
  <si>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</si>
  <si>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</si>
  <si>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</si>
  <si>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</si>
  <si>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</si>
  <si>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</si>
  <si>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</si>
  <si>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</si>
  <si>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</si>
  <si>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</si>
  <si>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</si>
  <si>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</si>
  <si>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</si>
  <si>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</si>
  <si>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</si>
  <si>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</si>
  <si>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</si>
  <si>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</si>
  <si>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</si>
  <si>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</si>
  <si>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</si>
  <si>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</si>
  <si>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</si>
  <si>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</si>
  <si>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</si>
  <si>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</si>
  <si>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</si>
  <si>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</si>
  <si>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</si>
  <si>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</si>
  <si>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</si>
  <si>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</si>
  <si>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</si>
  <si>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</si>
  <si>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</si>
  <si>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</si>
  <si>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</si>
  <si>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</si>
  <si>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</si>
  <si>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</si>
  <si>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</si>
  <si>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</si>
  <si>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</si>
  <si>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</si>
  <si>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2.69</t>
  </si>
  <si>
    <t>▲ 1.46</t>
  </si>
  <si>
    <t>▲ 0.79</t>
  </si>
  <si>
    <t>温泉事業会計</t>
  </si>
  <si>
    <t>水道事業会計</t>
  </si>
  <si>
    <t>下水道事業会計</t>
  </si>
  <si>
    <t>一般会計</t>
  </si>
  <si>
    <t>国民健康保険特別会計</t>
  </si>
  <si>
    <t>後期高齢者医療特別会計</t>
  </si>
  <si>
    <t>公設地方卸売市場事業特別会計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</si>
  <si>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</si>
  <si>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</si>
  <si>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</si>
  <si>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</si>
  <si>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</si>
  <si>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</si>
  <si>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</si>
  <si>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</si>
  <si>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</si>
  <si>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</si>
  <si>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</si>
  <si>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</si>
  <si>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</si>
  <si>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</si>
  <si>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</si>
  <si>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</si>
  <si>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</si>
  <si>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</si>
  <si>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</si>
  <si>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</si>
  <si>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</si>
  <si>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</si>
  <si>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諏訪市・茅野市衛生施設組合</t>
    <rPh sb="0" eb="3">
      <t>スワシ</t>
    </rPh>
    <rPh sb="4" eb="7">
      <t>チノシ</t>
    </rPh>
    <rPh sb="7" eb="9">
      <t>エイセイ</t>
    </rPh>
    <rPh sb="9" eb="11">
      <t>シセツ</t>
    </rPh>
    <rPh sb="11" eb="13">
      <t>クミアイ</t>
    </rPh>
    <phoneticPr fontId="2"/>
  </si>
  <si>
    <t>諏訪南行政事務組合</t>
    <rPh sb="0" eb="2">
      <t>スワ</t>
    </rPh>
    <rPh sb="2" eb="3">
      <t>ミナミ</t>
    </rPh>
    <rPh sb="3" eb="5">
      <t>ギョウセイ</t>
    </rPh>
    <rPh sb="5" eb="7">
      <t>ジム</t>
    </rPh>
    <rPh sb="7" eb="9">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</si>
  <si>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</si>
  <si>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</si>
  <si>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湖周行政事務組合</t>
    <rPh sb="0" eb="1">
      <t>コ</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</si>
  <si>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</si>
  <si>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諏訪市土地開発公社</t>
    <rPh sb="0" eb="3">
      <t>スワシ</t>
    </rPh>
    <rPh sb="3" eb="5">
      <t>トチ</t>
    </rPh>
    <rPh sb="5" eb="7">
      <t>カイハツ</t>
    </rPh>
    <rPh sb="7" eb="9">
      <t>コウシャ</t>
    </rPh>
    <phoneticPr fontId="2"/>
  </si>
  <si>
    <t>○</t>
    <phoneticPr fontId="2"/>
  </si>
  <si>
    <t>-</t>
    <phoneticPr fontId="2"/>
  </si>
  <si>
    <t>ふるさと振興基金</t>
    <rPh sb="4" eb="6">
      <t>シンコウ</t>
    </rPh>
    <rPh sb="6" eb="8">
      <t>キキン</t>
    </rPh>
    <phoneticPr fontId="5"/>
  </si>
  <si>
    <t>庁舎整備基金</t>
    <rPh sb="0" eb="2">
      <t>チョウシャ</t>
    </rPh>
    <rPh sb="2" eb="4">
      <t>セイビ</t>
    </rPh>
    <rPh sb="4" eb="6">
      <t>キキン</t>
    </rPh>
    <phoneticPr fontId="5"/>
  </si>
  <si>
    <t>社会福祉基金</t>
    <rPh sb="0" eb="2">
      <t>シャカイ</t>
    </rPh>
    <rPh sb="2" eb="4">
      <t>フクシ</t>
    </rPh>
    <rPh sb="4" eb="6">
      <t>キキン</t>
    </rPh>
    <phoneticPr fontId="5"/>
  </si>
  <si>
    <t>奨学基金</t>
    <rPh sb="0" eb="2">
      <t>ショウガク</t>
    </rPh>
    <rPh sb="2" eb="4">
      <t>キキン</t>
    </rPh>
    <phoneticPr fontId="5"/>
  </si>
  <si>
    <t>林青少年育成基金</t>
    <rPh sb="0" eb="1">
      <t>ハヤシ</t>
    </rPh>
    <rPh sb="1" eb="4">
      <t>セイショウネン</t>
    </rPh>
    <rPh sb="4" eb="6">
      <t>イクセイ</t>
    </rPh>
    <rPh sb="6" eb="8">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</si>
  <si>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</si>
  <si>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</si>
  <si>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</si>
  <si>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</si>
  <si>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</si>
  <si>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</si>
  <si>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</si>
  <si>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</si>
  <si>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</si>
  <si>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</si>
  <si>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</si>
  <si>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</si>
  <si>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</si>
  <si>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</si>
  <si>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</si>
  <si>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</si>
  <si>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</si>
  <si>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</si>
  <si>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</si>
  <si>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令和元年度に駅前交流テラスすわっチャオの開設等の影響による地方債の新規借入の増加に伴い、一時的に増加したものの令和2年度は土地開発公社保有土地の計画的な買い戻し等により減少となった。有形固定資産減価償却率は類似団体より若干低いものの、体育館や公民館等の社会教育施設を中心に高くなっており、今後の維持修繕費に多額の費用がかかることが見込まれる。
　今後は、平成29年1月に策定した公共施設等総合管理計画に基づき既存施設の除却・集約化・長寿命化を計画的に行うことで、財政や人口規模に応じた施設総量の最適化を図るとともに、将来的な財政負担の抑制を図っていく。</t>
    <phoneticPr fontId="5"/>
  </si>
  <si>
    <t>将来負担比率は、令和2年度は土地開発公社保有土地の計画的な買い戻しや公営企業債等の償還に伴う繰入見込額の減少等により前年度比▲10.5％減少となっており、早期健全化基準（350％）を下回っている。類似団体内平均値に比しては高い傾向にあるものの、年々改善傾向にある。今後も新発債に際して、交付税措置の状況や借入先利率等を比較検討することにより、継続して将来負担比率の抑制、改善に取り組んでいく。
　実質公債比率に関しては、早期健全化判断基準（25％）を大幅に下回っており、健全な状態である。</t>
    <rPh sb="8" eb="10">
      <t>レイワ</t>
    </rPh>
    <rPh sb="11" eb="13">
      <t>ネンド</t>
    </rPh>
    <rPh sb="14" eb="16">
      <t>トチ</t>
    </rPh>
    <rPh sb="16" eb="18">
      <t>カイハツ</t>
    </rPh>
    <rPh sb="18" eb="20">
      <t>コウシャ</t>
    </rPh>
    <rPh sb="20" eb="22">
      <t>ホユウ</t>
    </rPh>
    <rPh sb="22" eb="24">
      <t>トチ</t>
    </rPh>
    <rPh sb="25" eb="28">
      <t>ケイカクテキ</t>
    </rPh>
    <rPh sb="29" eb="30">
      <t>カ</t>
    </rPh>
    <rPh sb="31" eb="32">
      <t>モド</t>
    </rPh>
    <rPh sb="34" eb="36">
      <t>コウエイ</t>
    </rPh>
    <rPh sb="36" eb="38">
      <t>キギョウ</t>
    </rPh>
    <rPh sb="38" eb="39">
      <t>サイ</t>
    </rPh>
    <rPh sb="39" eb="40">
      <t>トウ</t>
    </rPh>
    <rPh sb="41" eb="43">
      <t>ショウカン</t>
    </rPh>
    <rPh sb="44" eb="45">
      <t>トモナ</t>
    </rPh>
    <rPh sb="46" eb="48">
      <t>クリイレ</t>
    </rPh>
    <rPh sb="48" eb="50">
      <t>ミコミ</t>
    </rPh>
    <rPh sb="50" eb="51">
      <t>ガク</t>
    </rPh>
    <rPh sb="52" eb="54">
      <t>ゲンショウ</t>
    </rPh>
    <rPh sb="54" eb="55">
      <t>トウ</t>
    </rPh>
    <rPh sb="58" eb="62">
      <t>ゼンネンドヒ</t>
    </rPh>
    <rPh sb="68" eb="7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</si>
</sst>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8D89-4812-A439-E9E8700017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49708</c:v>
                </c:pt>
                <c:pt idx="1">
                  <c:v>63718</c:v>
                </c:pt>
                <c:pt idx="2">
                  <c:v>43646</c:v>
                </c:pt>
                <c:pt idx="3">
                  <c:v>92270</c:v>
                </c:pt>
                <c:pt idx="4">
                  <c:v>53359</c:v>
                </c:pt>
              </c:numCache>
            </c:numRef>
          </c:val>
          <c:smooth val="0"/>
          <c:extLst>
            <c:ext xmlns:c16="http://schemas.microsoft.com/office/drawing/2014/chart" uri="{C3380CC4-5D6E-409C-BE32-E72D297353CC}">
              <c16:uniqueId val="{00000001-8D89-4812-A439-E9E870001767}"/>
            </c:ext>
          </c:extLst>
        </c:ser>
        <c:dLbls>
          <c:showLegendKey val="0"/>
          <c:showVal val="0"/>
          <c:showCatName val="0"/>
          <c:showSerName val="0"/>
          <c:showPercent val="0"/>
          <c:showBubbleSize val="0"/>
        </c:dLbls>
        <c:marker val="1"/>
        <c:smooth val="0"/>
        <c:axId val="323822344"/>
        <c:axId val="322187488"/>
      </c:lineChart>
      <c:catAx>
        <c:axId val="323822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187488"/>
        <c:crosses val="autoZero"/>
        <c:auto val="1"/>
        <c:lblAlgn val="ctr"/>
        <c:lblOffset val="100"/>
        <c:tickLblSkip val="1"/>
        <c:tickMarkSkip val="1"/>
        <c:noMultiLvlLbl val="0"/>
      </c:catAx>
      <c:valAx>
        <c:axId val="3221874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822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6.44</c:v>
                </c:pt>
                <c:pt idx="1">
                  <c:v>6.94</c:v>
                </c:pt>
                <c:pt idx="2">
                  <c:v>6.98</c:v>
                </c:pt>
                <c:pt idx="3">
                  <c:v>6.54</c:v>
                </c:pt>
                <c:pt idx="4">
                  <c:v>6.57</c:v>
                </c:pt>
              </c:numCache>
            </c:numRef>
          </c:val>
          <c:extLst>
            <c:ext xmlns:c16="http://schemas.microsoft.com/office/drawing/2014/chart" uri="{C3380CC4-5D6E-409C-BE32-E72D297353CC}">
              <c16:uniqueId val="{00000000-0A0A-4C9E-9800-8D98900AA1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17.73</c:v>
                </c:pt>
                <c:pt idx="1">
                  <c:v>19.149999999999999</c:v>
                </c:pt>
                <c:pt idx="2">
                  <c:v>15.98</c:v>
                </c:pt>
                <c:pt idx="3">
                  <c:v>14.95</c:v>
                </c:pt>
                <c:pt idx="4">
                  <c:v>13.08</c:v>
                </c:pt>
              </c:numCache>
            </c:numRef>
          </c:val>
          <c:extLst>
            <c:ext xmlns:c16="http://schemas.microsoft.com/office/drawing/2014/chart" uri="{C3380CC4-5D6E-409C-BE32-E72D297353CC}">
              <c16:uniqueId val="{00000001-0A0A-4C9E-9800-8D98900AA1C0}"/>
            </c:ext>
          </c:extLst>
        </c:ser>
        <c:dLbls>
          <c:showLegendKey val="0"/>
          <c:showVal val="0"/>
          <c:showCatName val="0"/>
          <c:showSerName val="0"/>
          <c:showPercent val="0"/>
          <c:showBubbleSize val="0"/>
        </c:dLbls>
        <c:gapWidth val="250"/>
        <c:overlap val="100"/>
        <c:axId val="424131768"/>
        <c:axId val="424133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2.17</c:v>
                </c:pt>
                <c:pt idx="1">
                  <c:v>2.02</c:v>
                </c:pt>
                <c:pt idx="2">
                  <c:v>-2.69</c:v>
                </c:pt>
                <c:pt idx="3">
                  <c:v>-1.46</c:v>
                </c:pt>
                <c:pt idx="4">
                  <c:v>-0.79</c:v>
                </c:pt>
              </c:numCache>
            </c:numRef>
          </c:val>
          <c:smooth val="0"/>
          <c:extLst>
            <c:ext xmlns:c16="http://schemas.microsoft.com/office/drawing/2014/chart" uri="{C3380CC4-5D6E-409C-BE32-E72D297353CC}">
              <c16:uniqueId val="{00000002-0A0A-4C9E-9800-8D98900AA1C0}"/>
            </c:ext>
          </c:extLst>
        </c:ser>
        <c:dLbls>
          <c:showLegendKey val="0"/>
          <c:showVal val="0"/>
          <c:showCatName val="0"/>
          <c:showSerName val="0"/>
          <c:showPercent val="0"/>
          <c:showBubbleSize val="0"/>
        </c:dLbls>
        <c:marker val="1"/>
        <c:smooth val="0"/>
        <c:axId val="424131768"/>
        <c:axId val="424133336"/>
      </c:lineChart>
      <c:catAx>
        <c:axId val="42413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133336"/>
        <c:crosses val="autoZero"/>
        <c:auto val="1"/>
        <c:lblAlgn val="ctr"/>
        <c:lblOffset val="100"/>
        <c:tickLblSkip val="1"/>
        <c:tickMarkSkip val="1"/>
        <c:noMultiLvlLbl val="0"/>
      </c:catAx>
      <c:valAx>
        <c:axId val="42413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13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45-4DE3-AE39-1AC0625A8C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45-4DE3-AE39-1AC0625A8C80}"/>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0.01</c:v>
                </c:pt>
              </c:numCache>
            </c:numRef>
          </c:val>
          <c:extLst>
            <c:ext xmlns:c16="http://schemas.microsoft.com/office/drawing/2014/chart" uri="{C3380CC4-5D6E-409C-BE32-E72D297353CC}">
              <c16:uniqueId val="{00000002-1B45-4DE3-AE39-1AC0625A8C80}"/>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1B45-4DE3-AE39-1AC0625A8C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0.15</c:v>
                </c:pt>
                <c:pt idx="4">
                  <c:v>#N/A</c:v>
                </c:pt>
                <c:pt idx="5">
                  <c:v>0.31</c:v>
                </c:pt>
                <c:pt idx="6">
                  <c:v>#N/A</c:v>
                </c:pt>
                <c:pt idx="7">
                  <c:v>0.24</c:v>
                </c:pt>
                <c:pt idx="8">
                  <c:v>#N/A</c:v>
                </c:pt>
                <c:pt idx="9">
                  <c:v>0.19</c:v>
                </c:pt>
              </c:numCache>
            </c:numRef>
          </c:val>
          <c:extLst>
            <c:ext xmlns:c16="http://schemas.microsoft.com/office/drawing/2014/chart" uri="{C3380CC4-5D6E-409C-BE32-E72D297353CC}">
              <c16:uniqueId val="{00000004-1B45-4DE3-AE39-1AC0625A8C8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2.15</c:v>
                </c:pt>
                <c:pt idx="4">
                  <c:v>#N/A</c:v>
                </c:pt>
                <c:pt idx="5">
                  <c:v>0.86</c:v>
                </c:pt>
                <c:pt idx="6">
                  <c:v>#N/A</c:v>
                </c:pt>
                <c:pt idx="7">
                  <c:v>0.47</c:v>
                </c:pt>
                <c:pt idx="8">
                  <c:v>#N/A</c:v>
                </c:pt>
                <c:pt idx="9">
                  <c:v>0.79</c:v>
                </c:pt>
              </c:numCache>
            </c:numRef>
          </c:val>
          <c:extLst>
            <c:ext xmlns:c16="http://schemas.microsoft.com/office/drawing/2014/chart" uri="{C3380CC4-5D6E-409C-BE32-E72D297353CC}">
              <c16:uniqueId val="{00000005-1B45-4DE3-AE39-1AC0625A8C8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6.44</c:v>
                </c:pt>
                <c:pt idx="2">
                  <c:v>#N/A</c:v>
                </c:pt>
                <c:pt idx="3">
                  <c:v>6.92</c:v>
                </c:pt>
                <c:pt idx="4">
                  <c:v>#N/A</c:v>
                </c:pt>
                <c:pt idx="5">
                  <c:v>6.98</c:v>
                </c:pt>
                <c:pt idx="6">
                  <c:v>#N/A</c:v>
                </c:pt>
                <c:pt idx="7">
                  <c:v>6.53</c:v>
                </c:pt>
                <c:pt idx="8">
                  <c:v>#N/A</c:v>
                </c:pt>
                <c:pt idx="9">
                  <c:v>6.56</c:v>
                </c:pt>
              </c:numCache>
            </c:numRef>
          </c:val>
          <c:extLst>
            <c:ext xmlns:c16="http://schemas.microsoft.com/office/drawing/2014/chart" uri="{C3380CC4-5D6E-409C-BE32-E72D297353CC}">
              <c16:uniqueId val="{00000006-1B45-4DE3-AE39-1AC0625A8C8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7.83</c:v>
                </c:pt>
                <c:pt idx="2">
                  <c:v>#N/A</c:v>
                </c:pt>
                <c:pt idx="3">
                  <c:v>7.51</c:v>
                </c:pt>
                <c:pt idx="4">
                  <c:v>#N/A</c:v>
                </c:pt>
                <c:pt idx="5">
                  <c:v>8.0399999999999991</c:v>
                </c:pt>
                <c:pt idx="6">
                  <c:v>#N/A</c:v>
                </c:pt>
                <c:pt idx="7">
                  <c:v>8.48</c:v>
                </c:pt>
                <c:pt idx="8">
                  <c:v>#N/A</c:v>
                </c:pt>
                <c:pt idx="9">
                  <c:v>8.35</c:v>
                </c:pt>
              </c:numCache>
            </c:numRef>
          </c:val>
          <c:extLst>
            <c:ext xmlns:c16="http://schemas.microsoft.com/office/drawing/2014/chart" uri="{C3380CC4-5D6E-409C-BE32-E72D297353CC}">
              <c16:uniqueId val="{00000007-1B45-4DE3-AE39-1AC0625A8C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10.3</c:v>
                </c:pt>
                <c:pt idx="2">
                  <c:v>#N/A</c:v>
                </c:pt>
                <c:pt idx="3">
                  <c:v>10.54</c:v>
                </c:pt>
                <c:pt idx="4">
                  <c:v>#N/A</c:v>
                </c:pt>
                <c:pt idx="5">
                  <c:v>10.130000000000001</c:v>
                </c:pt>
                <c:pt idx="6">
                  <c:v>#N/A</c:v>
                </c:pt>
                <c:pt idx="7">
                  <c:v>10.47</c:v>
                </c:pt>
                <c:pt idx="8">
                  <c:v>#N/A</c:v>
                </c:pt>
                <c:pt idx="9">
                  <c:v>9.25</c:v>
                </c:pt>
              </c:numCache>
            </c:numRef>
          </c:val>
          <c:extLst>
            <c:ext xmlns:c16="http://schemas.microsoft.com/office/drawing/2014/chart" uri="{C3380CC4-5D6E-409C-BE32-E72D297353CC}">
              <c16:uniqueId val="{00000008-1B45-4DE3-AE39-1AC0625A8C80}"/>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14.11</c:v>
                </c:pt>
                <c:pt idx="2">
                  <c:v>#N/A</c:v>
                </c:pt>
                <c:pt idx="3">
                  <c:v>14.84</c:v>
                </c:pt>
                <c:pt idx="4">
                  <c:v>#N/A</c:v>
                </c:pt>
                <c:pt idx="5">
                  <c:v>15.54</c:v>
                </c:pt>
                <c:pt idx="6">
                  <c:v>#N/A</c:v>
                </c:pt>
                <c:pt idx="7">
                  <c:v>16.21</c:v>
                </c:pt>
                <c:pt idx="8">
                  <c:v>#N/A</c:v>
                </c:pt>
                <c:pt idx="9">
                  <c:v>15.63</c:v>
                </c:pt>
              </c:numCache>
            </c:numRef>
          </c:val>
          <c:extLst>
            <c:ext xmlns:c16="http://schemas.microsoft.com/office/drawing/2014/chart" uri="{C3380CC4-5D6E-409C-BE32-E72D297353CC}">
              <c16:uniqueId val="{00000009-1B45-4DE3-AE39-1AC0625A8C80}"/>
            </c:ext>
          </c:extLst>
        </c:ser>
        <c:dLbls>
          <c:showLegendKey val="0"/>
          <c:showVal val="0"/>
          <c:showCatName val="0"/>
          <c:showSerName val="0"/>
          <c:showPercent val="0"/>
          <c:showBubbleSize val="0"/>
        </c:dLbls>
        <c:gapWidth val="150"/>
        <c:overlap val="100"/>
        <c:axId val="424135296"/>
        <c:axId val="424135688"/>
      </c:barChart>
      <c:catAx>
        <c:axId val="42413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135688"/>
        <c:crosses val="autoZero"/>
        <c:auto val="1"/>
        <c:lblAlgn val="ctr"/>
        <c:lblOffset val="100"/>
        <c:tickLblSkip val="1"/>
        <c:tickMarkSkip val="1"/>
        <c:noMultiLvlLbl val="0"/>
      </c:catAx>
      <c:valAx>
        <c:axId val="424135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13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2185</c:v>
                </c:pt>
                <c:pt idx="5">
                  <c:v>2214</c:v>
                </c:pt>
                <c:pt idx="8">
                  <c:v>2198</c:v>
                </c:pt>
                <c:pt idx="11">
                  <c:v>2157</c:v>
                </c:pt>
                <c:pt idx="14">
                  <c:v>2092</c:v>
                </c:pt>
              </c:numCache>
            </c:numRef>
          </c:val>
          <c:extLst>
            <c:ext xmlns:c16="http://schemas.microsoft.com/office/drawing/2014/chart" uri="{C3380CC4-5D6E-409C-BE32-E72D297353CC}">
              <c16:uniqueId val="{00000000-2CFF-4429-AB01-87FF6FE7ED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FF-4429-AB01-87FF6FE7ED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205</c:v>
                </c:pt>
                <c:pt idx="3">
                  <c:v>198</c:v>
                </c:pt>
                <c:pt idx="6">
                  <c:v>187</c:v>
                </c:pt>
                <c:pt idx="9">
                  <c:v>178</c:v>
                </c:pt>
                <c:pt idx="12">
                  <c:v>178</c:v>
                </c:pt>
              </c:numCache>
            </c:numRef>
          </c:val>
          <c:extLst>
            <c:ext xmlns:c16="http://schemas.microsoft.com/office/drawing/2014/chart" uri="{C3380CC4-5D6E-409C-BE32-E72D297353CC}">
              <c16:uniqueId val="{00000002-2CFF-4429-AB01-87FF6FE7ED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81</c:v>
                </c:pt>
                <c:pt idx="6">
                  <c:v>102</c:v>
                </c:pt>
                <c:pt idx="9">
                  <c:v>205</c:v>
                </c:pt>
                <c:pt idx="12">
                  <c:v>268</c:v>
                </c:pt>
              </c:numCache>
            </c:numRef>
          </c:val>
          <c:extLst>
            <c:ext xmlns:c16="http://schemas.microsoft.com/office/drawing/2014/chart" uri="{C3380CC4-5D6E-409C-BE32-E72D297353CC}">
              <c16:uniqueId val="{00000003-2CFF-4429-AB01-87FF6FE7ED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583</c:v>
                </c:pt>
                <c:pt idx="3">
                  <c:v>533</c:v>
                </c:pt>
                <c:pt idx="6">
                  <c:v>526</c:v>
                </c:pt>
                <c:pt idx="9">
                  <c:v>510</c:v>
                </c:pt>
                <c:pt idx="12">
                  <c:v>478</c:v>
                </c:pt>
              </c:numCache>
            </c:numRef>
          </c:val>
          <c:extLst>
            <c:ext xmlns:c16="http://schemas.microsoft.com/office/drawing/2014/chart" uri="{C3380CC4-5D6E-409C-BE32-E72D297353CC}">
              <c16:uniqueId val="{00000004-2CFF-4429-AB01-87FF6FE7ED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FF-4429-AB01-87FF6FE7ED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FF-4429-AB01-87FF6FE7ED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1773</c:v>
                </c:pt>
                <c:pt idx="3">
                  <c:v>1771</c:v>
                </c:pt>
                <c:pt idx="6">
                  <c:v>1770</c:v>
                </c:pt>
                <c:pt idx="9">
                  <c:v>1786</c:v>
                </c:pt>
                <c:pt idx="12">
                  <c:v>1848</c:v>
                </c:pt>
              </c:numCache>
            </c:numRef>
          </c:val>
          <c:extLst>
            <c:ext xmlns:c16="http://schemas.microsoft.com/office/drawing/2014/chart" uri="{C3380CC4-5D6E-409C-BE32-E72D297353CC}">
              <c16:uniqueId val="{00000007-2CFF-4429-AB01-87FF6FE7ED95}"/>
            </c:ext>
          </c:extLst>
        </c:ser>
        <c:dLbls>
          <c:showLegendKey val="0"/>
          <c:showVal val="0"/>
          <c:showCatName val="0"/>
          <c:showSerName val="0"/>
          <c:showPercent val="0"/>
          <c:showBubbleSize val="0"/>
        </c:dLbls>
        <c:gapWidth val="100"/>
        <c:overlap val="100"/>
        <c:axId val="424132552"/>
        <c:axId val="42412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433</c:v>
                </c:pt>
                <c:pt idx="2">
                  <c:v>#N/A</c:v>
                </c:pt>
                <c:pt idx="3">
                  <c:v>#N/A</c:v>
                </c:pt>
                <c:pt idx="4">
                  <c:v>369</c:v>
                </c:pt>
                <c:pt idx="5">
                  <c:v>#N/A</c:v>
                </c:pt>
                <c:pt idx="6">
                  <c:v>#N/A</c:v>
                </c:pt>
                <c:pt idx="7">
                  <c:v>387</c:v>
                </c:pt>
                <c:pt idx="8">
                  <c:v>#N/A</c:v>
                </c:pt>
                <c:pt idx="9">
                  <c:v>#N/A</c:v>
                </c:pt>
                <c:pt idx="10">
                  <c:v>522</c:v>
                </c:pt>
                <c:pt idx="11">
                  <c:v>#N/A</c:v>
                </c:pt>
                <c:pt idx="12">
                  <c:v>#N/A</c:v>
                </c:pt>
                <c:pt idx="13">
                  <c:v>680</c:v>
                </c:pt>
                <c:pt idx="14">
                  <c:v>#N/A</c:v>
                </c:pt>
              </c:numCache>
            </c:numRef>
          </c:val>
          <c:smooth val="0"/>
          <c:extLst>
            <c:ext xmlns:c16="http://schemas.microsoft.com/office/drawing/2014/chart" uri="{C3380CC4-5D6E-409C-BE32-E72D297353CC}">
              <c16:uniqueId val="{00000008-2CFF-4429-AB01-87FF6FE7ED95}"/>
            </c:ext>
          </c:extLst>
        </c:ser>
        <c:dLbls>
          <c:showLegendKey val="0"/>
          <c:showVal val="0"/>
          <c:showCatName val="0"/>
          <c:showSerName val="0"/>
          <c:showPercent val="0"/>
          <c:showBubbleSize val="0"/>
        </c:dLbls>
        <c:marker val="1"/>
        <c:smooth val="0"/>
        <c:axId val="424132552"/>
        <c:axId val="424128632"/>
      </c:lineChart>
      <c:catAx>
        <c:axId val="42413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128632"/>
        <c:crosses val="autoZero"/>
        <c:auto val="1"/>
        <c:lblAlgn val="ctr"/>
        <c:lblOffset val="100"/>
        <c:tickLblSkip val="1"/>
        <c:tickMarkSkip val="1"/>
        <c:noMultiLvlLbl val="0"/>
      </c:catAx>
      <c:valAx>
        <c:axId val="42412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13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21919</c:v>
                </c:pt>
                <c:pt idx="5">
                  <c:v>21295</c:v>
                </c:pt>
                <c:pt idx="8">
                  <c:v>20843</c:v>
                </c:pt>
                <c:pt idx="11">
                  <c:v>20313</c:v>
                </c:pt>
                <c:pt idx="14">
                  <c:v>19944</c:v>
                </c:pt>
              </c:numCache>
            </c:numRef>
          </c:val>
          <c:extLst>
            <c:ext xmlns:c16="http://schemas.microsoft.com/office/drawing/2014/chart" uri="{C3380CC4-5D6E-409C-BE32-E72D297353CC}">
              <c16:uniqueId val="{00000000-288D-440A-B428-4F4628A322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2476</c:v>
                </c:pt>
                <c:pt idx="5">
                  <c:v>2512</c:v>
                </c:pt>
                <c:pt idx="8">
                  <c:v>2385</c:v>
                </c:pt>
                <c:pt idx="11">
                  <c:v>2504</c:v>
                </c:pt>
                <c:pt idx="14">
                  <c:v>2375</c:v>
                </c:pt>
              </c:numCache>
            </c:numRef>
          </c:val>
          <c:extLst>
            <c:ext xmlns:c16="http://schemas.microsoft.com/office/drawing/2014/chart" uri="{C3380CC4-5D6E-409C-BE32-E72D297353CC}">
              <c16:uniqueId val="{00000001-288D-440A-B428-4F4628A322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4377</c:v>
                </c:pt>
                <c:pt idx="5">
                  <c:v>4334</c:v>
                </c:pt>
                <c:pt idx="8">
                  <c:v>4339</c:v>
                </c:pt>
                <c:pt idx="11">
                  <c:v>4276</c:v>
                </c:pt>
                <c:pt idx="14">
                  <c:v>4288</c:v>
                </c:pt>
              </c:numCache>
            </c:numRef>
          </c:val>
          <c:extLst>
            <c:ext xmlns:c16="http://schemas.microsoft.com/office/drawing/2014/chart" uri="{C3380CC4-5D6E-409C-BE32-E72D297353CC}">
              <c16:uniqueId val="{00000002-288D-440A-B428-4F4628A322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8D-440A-B428-4F4628A322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8D-440A-B428-4F4628A322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4427</c:v>
                </c:pt>
                <c:pt idx="3">
                  <c:v>4131</c:v>
                </c:pt>
                <c:pt idx="6">
                  <c:v>3934</c:v>
                </c:pt>
                <c:pt idx="9">
                  <c:v>3753</c:v>
                </c:pt>
                <c:pt idx="12">
                  <c:v>3587</c:v>
                </c:pt>
              </c:numCache>
            </c:numRef>
          </c:val>
          <c:extLst>
            <c:ext xmlns:c16="http://schemas.microsoft.com/office/drawing/2014/chart" uri="{C3380CC4-5D6E-409C-BE32-E72D297353CC}">
              <c16:uniqueId val="{00000005-288D-440A-B428-4F4628A322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3058</c:v>
                </c:pt>
                <c:pt idx="3">
                  <c:v>3118</c:v>
                </c:pt>
                <c:pt idx="6">
                  <c:v>2985</c:v>
                </c:pt>
                <c:pt idx="9">
                  <c:v>2861</c:v>
                </c:pt>
                <c:pt idx="12">
                  <c:v>2813</c:v>
                </c:pt>
              </c:numCache>
            </c:numRef>
          </c:val>
          <c:extLst>
            <c:ext xmlns:c16="http://schemas.microsoft.com/office/drawing/2014/chart" uri="{C3380CC4-5D6E-409C-BE32-E72D297353CC}">
              <c16:uniqueId val="{00000006-288D-440A-B428-4F4628A322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2807</c:v>
                </c:pt>
                <c:pt idx="3">
                  <c:v>2688</c:v>
                </c:pt>
                <c:pt idx="6">
                  <c:v>2647</c:v>
                </c:pt>
                <c:pt idx="9">
                  <c:v>2458</c:v>
                </c:pt>
                <c:pt idx="12">
                  <c:v>2202</c:v>
                </c:pt>
              </c:numCache>
            </c:numRef>
          </c:val>
          <c:extLst>
            <c:ext xmlns:c16="http://schemas.microsoft.com/office/drawing/2014/chart" uri="{C3380CC4-5D6E-409C-BE32-E72D297353CC}">
              <c16:uniqueId val="{00000007-288D-440A-B428-4F4628A322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6042</c:v>
                </c:pt>
                <c:pt idx="3">
                  <c:v>5571</c:v>
                </c:pt>
                <c:pt idx="6">
                  <c:v>5177</c:v>
                </c:pt>
                <c:pt idx="9">
                  <c:v>4681</c:v>
                </c:pt>
                <c:pt idx="12">
                  <c:v>4282</c:v>
                </c:pt>
              </c:numCache>
            </c:numRef>
          </c:val>
          <c:extLst>
            <c:ext xmlns:c16="http://schemas.microsoft.com/office/drawing/2014/chart" uri="{C3380CC4-5D6E-409C-BE32-E72D297353CC}">
              <c16:uniqueId val="{00000008-288D-440A-B428-4F4628A322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2443</c:v>
                </c:pt>
                <c:pt idx="3">
                  <c:v>2246</c:v>
                </c:pt>
                <c:pt idx="6">
                  <c:v>2049</c:v>
                </c:pt>
                <c:pt idx="9">
                  <c:v>1871</c:v>
                </c:pt>
                <c:pt idx="12">
                  <c:v>1694</c:v>
                </c:pt>
              </c:numCache>
            </c:numRef>
          </c:val>
          <c:extLst>
            <c:ext xmlns:c16="http://schemas.microsoft.com/office/drawing/2014/chart" uri="{C3380CC4-5D6E-409C-BE32-E72D297353CC}">
              <c16:uniqueId val="{00000009-288D-440A-B428-4F4628A322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19142</c:v>
                </c:pt>
                <c:pt idx="3">
                  <c:v>19771</c:v>
                </c:pt>
                <c:pt idx="6">
                  <c:v>19546</c:v>
                </c:pt>
                <c:pt idx="9">
                  <c:v>20561</c:v>
                </c:pt>
                <c:pt idx="12">
                  <c:v>20620</c:v>
                </c:pt>
              </c:numCache>
            </c:numRef>
          </c:val>
          <c:extLst>
            <c:ext xmlns:c16="http://schemas.microsoft.com/office/drawing/2014/chart" uri="{C3380CC4-5D6E-409C-BE32-E72D297353CC}">
              <c16:uniqueId val="{0000000A-288D-440A-B428-4F4628A322E9}"/>
            </c:ext>
          </c:extLst>
        </c:ser>
        <c:dLbls>
          <c:showLegendKey val="0"/>
          <c:showVal val="0"/>
          <c:showCatName val="0"/>
          <c:showSerName val="0"/>
          <c:showPercent val="0"/>
          <c:showBubbleSize val="0"/>
        </c:dLbls>
        <c:gapWidth val="100"/>
        <c:overlap val="100"/>
        <c:axId val="424134120"/>
        <c:axId val="424129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9147</c:v>
                </c:pt>
                <c:pt idx="2">
                  <c:v>#N/A</c:v>
                </c:pt>
                <c:pt idx="3">
                  <c:v>#N/A</c:v>
                </c:pt>
                <c:pt idx="4">
                  <c:v>9383</c:v>
                </c:pt>
                <c:pt idx="5">
                  <c:v>#N/A</c:v>
                </c:pt>
                <c:pt idx="6">
                  <c:v>#N/A</c:v>
                </c:pt>
                <c:pt idx="7">
                  <c:v>8771</c:v>
                </c:pt>
                <c:pt idx="8">
                  <c:v>#N/A</c:v>
                </c:pt>
                <c:pt idx="9">
                  <c:v>#N/A</c:v>
                </c:pt>
                <c:pt idx="10">
                  <c:v>9091</c:v>
                </c:pt>
                <c:pt idx="11">
                  <c:v>#N/A</c:v>
                </c:pt>
                <c:pt idx="12">
                  <c:v>#N/A</c:v>
                </c:pt>
                <c:pt idx="13">
                  <c:v>8591</c:v>
                </c:pt>
                <c:pt idx="14">
                  <c:v>#N/A</c:v>
                </c:pt>
              </c:numCache>
            </c:numRef>
          </c:val>
          <c:smooth val="0"/>
          <c:extLst>
            <c:ext xmlns:c16="http://schemas.microsoft.com/office/drawing/2014/chart" uri="{C3380CC4-5D6E-409C-BE32-E72D297353CC}">
              <c16:uniqueId val="{0000000B-288D-440A-B428-4F4628A322E9}"/>
            </c:ext>
          </c:extLst>
        </c:ser>
        <c:dLbls>
          <c:showLegendKey val="0"/>
          <c:showVal val="0"/>
          <c:showCatName val="0"/>
          <c:showSerName val="0"/>
          <c:showPercent val="0"/>
          <c:showBubbleSize val="0"/>
        </c:dLbls>
        <c:marker val="1"/>
        <c:smooth val="0"/>
        <c:axId val="424134120"/>
        <c:axId val="424129024"/>
      </c:lineChart>
      <c:catAx>
        <c:axId val="42413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129024"/>
        <c:crosses val="autoZero"/>
        <c:auto val="1"/>
        <c:lblAlgn val="ctr"/>
        <c:lblOffset val="100"/>
        <c:tickLblSkip val="1"/>
        <c:tickMarkSkip val="1"/>
        <c:noMultiLvlLbl val="0"/>
      </c:catAx>
      <c:valAx>
        <c:axId val="42412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13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1866</c:v>
                </c:pt>
                <c:pt idx="1">
                  <c:v>1747</c:v>
                </c:pt>
                <c:pt idx="2">
                  <c:v>1607</c:v>
                </c:pt>
              </c:numCache>
            </c:numRef>
          </c:val>
          <c:extLst>
            <c:ext xmlns:c16="http://schemas.microsoft.com/office/drawing/2014/chart" uri="{C3380CC4-5D6E-409C-BE32-E72D297353CC}">
              <c16:uniqueId val="{00000000-E353-4930-A712-871F8CF9DB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1011</c:v>
                </c:pt>
                <c:pt idx="1">
                  <c:v>1013</c:v>
                </c:pt>
                <c:pt idx="2">
                  <c:v>1015</c:v>
                </c:pt>
              </c:numCache>
            </c:numRef>
          </c:val>
          <c:extLst>
            <c:ext xmlns:c16="http://schemas.microsoft.com/office/drawing/2014/chart" uri="{C3380CC4-5D6E-409C-BE32-E72D297353CC}">
              <c16:uniqueId val="{00000001-E353-4930-A712-871F8CF9DB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1238</c:v>
                </c:pt>
                <c:pt idx="1">
                  <c:v>1192</c:v>
                </c:pt>
                <c:pt idx="2">
                  <c:v>1311</c:v>
                </c:pt>
              </c:numCache>
            </c:numRef>
          </c:val>
          <c:extLst>
            <c:ext xmlns:c16="http://schemas.microsoft.com/office/drawing/2014/chart" uri="{C3380CC4-5D6E-409C-BE32-E72D297353CC}">
              <c16:uniqueId val="{00000002-E353-4930-A712-871F8CF9DB07}"/>
            </c:ext>
          </c:extLst>
        </c:ser>
        <c:dLbls>
          <c:showLegendKey val="0"/>
          <c:showVal val="0"/>
          <c:showCatName val="0"/>
          <c:showSerName val="0"/>
          <c:showPercent val="0"/>
          <c:showBubbleSize val="0"/>
        </c:dLbls>
        <c:gapWidth val="120"/>
        <c:overlap val="100"/>
        <c:axId val="424132160"/>
        <c:axId val="429828464"/>
      </c:barChart>
      <c:catAx>
        <c:axId val="4241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828464"/>
        <c:crosses val="autoZero"/>
        <c:auto val="1"/>
        <c:lblAlgn val="ctr"/>
        <c:lblOffset val="100"/>
        <c:tickLblSkip val="1"/>
        <c:tickMarkSkip val="1"/>
        <c:noMultiLvlLbl val="0"/>
      </c:catAx>
      <c:valAx>
        <c:axId val="42982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1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{CC7ABE12-1385-4E98-A59D-1C59E59A7CE4}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513-405F-9ED0-600DF1D1CB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{E57FD536-5070-46AC-A666-E8A3415FBAE4}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13-405F-9ED0-600DF1D1CB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{D990C4B2-5861-4156-86A9-D57F1251BBDC}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13-405F-9ED0-600DF1D1CB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{83C3782D-8F8B-4F68-8C71-05A63F1E93E9}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13-405F-9ED0-600DF1D1CB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{EBC25CE4-57EC-49A9-A9EF-AECFB6099F0C}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13-405F-9ED0-600DF1D1CB3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{E0534D35-E278-46B6-A276-DF52352EC4F2}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513-405F-9ED0-600DF1D1CB3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{67B2C2A9-F356-4E6D-82A3-EE706FF7F396}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513-405F-9ED0-600DF1D1CB3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{B38B1EEC-A53A-4DC9-BF23-58B5C51D3FB1}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513-405F-9ED0-600DF1D1CB3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{716FED8E-9E8B-41C4-A973-D06EF65CB61C}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513-405F-9ED0-600DF1D1CB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59.8</c:v>
                </c:pt>
                <c:pt idx="16">
                  <c:v>60.6</c:v>
                </c:pt>
                <c:pt idx="24">
                  <c:v>60</c:v>
                </c:pt>
                <c:pt idx="32">
                  <c:v>60.5</c:v>
                </c:pt>
              </c:numCache>
            </c:numRef>
          </c:xVal>
          <c:yVal>
            <c:numRef>
              <c:f>公会計指標分析・財政指標組合せ分析表!$BP$51:$DC$51</c:f>
              <c:numCache>
                <c:formatCode>#,##0.0;"▲ "#,##0.0</c:formatCode>
                <c:ptCount val="40"/>
                <c:pt idx="0">
                  <c:v>96.4</c:v>
                </c:pt>
                <c:pt idx="8">
                  <c:v>98.2</c:v>
                </c:pt>
                <c:pt idx="16">
                  <c:v>89.9</c:v>
                </c:pt>
                <c:pt idx="24">
                  <c:v>92.6</c:v>
                </c:pt>
                <c:pt idx="32">
                  <c:v>82.1</c:v>
                </c:pt>
              </c:numCache>
            </c:numRef>
          </c:yVal>
          <c:smooth val="0"/>
          <c:extLst>
            <c:ext xmlns:c16="http://schemas.microsoft.com/office/drawing/2014/chart" uri="{C3380CC4-5D6E-409C-BE32-E72D297353CC}">
              <c16:uniqueId val="{00000009-9513-405F-9ED0-600DF1D1CB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{78B4A156-4C0D-45C9-808B-0E688769CF9C}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513-405F-9ED0-600DF1D1CB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{C7F4A470-27C9-4BC2-AA44-5060EE0DC212}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13-405F-9ED0-600DF1D1CB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{A1814C58-8459-4166-9493-F1A463C06921}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13-405F-9ED0-600DF1D1CB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{2B9BF769-ED77-4C46-B27A-76EACF35B5E1}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13-405F-9ED0-600DF1D1CB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{7FBFC6B3-1B14-4996-AD53-F6745334A1F1}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13-405F-9ED0-600DF1D1CB3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{7990D640-C4C7-456E-B447-D0C446C91EFE}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513-405F-9ED0-600DF1D1CB3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{784B8137-4BB9-4059-9B56-87003D42376B}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513-405F-9ED0-600DF1D1CB3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{1D51CC85-F403-4496-902E-E37CAFAC3AEF}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513-405F-9ED0-600DF1D1CB3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{01799170-7896-49BD-8C06-2815E8CFFDB8}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513-405F-9ED0-600DF1D1CB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9513-405F-9ED0-600DF1D1CB33}"/>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34563816980492E-2"/>
                  <c:y val="-5.695379911186131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{BD2D2F78-BD72-48D5-8CA0-BFF7041C6172}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ABE-4E7B-A5C2-7CA43B3B5F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{1626E895-CD85-4D3C-A3DB-2716578BB7F9}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BE-4E7B-A5C2-7CA43B3B5F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{93244840-0C57-405E-8231-3007F43E9F0C}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BE-4E7B-A5C2-7CA43B3B5F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{37782168-7CCC-4446-90E9-54EF8A9D317F}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BE-4E7B-A5C2-7CA43B3B5F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{72A4E714-C784-4CBC-902D-2931714D525C}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BE-4E7B-A5C2-7CA43B3B5FD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{A7B500AB-76B9-4843-AFA8-D3BFC1B463C8}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ABE-4E7B-A5C2-7CA43B3B5FD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{DD15CEE5-B953-48C8-8D08-A16706A54644}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ABE-4E7B-A5C2-7CA43B3B5FDF}"/>
                </c:ext>
              </c:extLst>
            </c:dLbl>
            <c:dLbl>
              <c:idx val="24"/>
              <c:layout>
                <c:manualLayout>
                  <c:x val="-3.8033770527205725E-2"/>
                  <c:y val="-6.787949506372666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{9AFF85A2-8B01-4C86-ABA3-5D2098800371}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ABE-4E7B-A5C2-7CA43B3B5FD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{D79442F4-E9FD-42E7-9AF6-31B7BAB2BD7B}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ABE-4E7B-A5C2-7CA43B3B5F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3.9</c:v>
                </c:pt>
                <c:pt idx="16">
                  <c:v>4.0999999999999996</c:v>
                </c:pt>
                <c:pt idx="24">
                  <c:v>4.3</c:v>
                </c:pt>
                <c:pt idx="32">
                  <c:v>5.2</c:v>
                </c:pt>
              </c:numCache>
            </c:numRef>
          </c:xVal>
          <c:yVal>
            <c:numRef>
              <c:f>公会計指標分析・財政指標組合せ分析表!$BP$73:$DC$73</c:f>
              <c:numCache>
                <c:formatCode>#,##0.0;"▲ "#,##0.0</c:formatCode>
                <c:ptCount val="40"/>
                <c:pt idx="0">
                  <c:v>96.4</c:v>
                </c:pt>
                <c:pt idx="8">
                  <c:v>98.2</c:v>
                </c:pt>
                <c:pt idx="16">
                  <c:v>89.9</c:v>
                </c:pt>
                <c:pt idx="24">
                  <c:v>92.6</c:v>
                </c:pt>
                <c:pt idx="32">
                  <c:v>82.1</c:v>
                </c:pt>
              </c:numCache>
            </c:numRef>
          </c:yVal>
          <c:smooth val="0"/>
          <c:extLst>
            <c:ext xmlns:c16="http://schemas.microsoft.com/office/drawing/2014/chart" uri="{C3380CC4-5D6E-409C-BE32-E72D297353CC}">
              <c16:uniqueId val="{00000009-FABE-4E7B-A5C2-7CA43B3B5F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{E265E1E6-F506-439C-850F-9DF282DCDB2C}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ABE-4E7B-A5C2-7CA43B3B5F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{7015B176-8FA9-405F-A9CA-F26F22F91E4C}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BE-4E7B-A5C2-7CA43B3B5F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{BB9E72C0-9A90-47ED-BBAD-8F16C2A0C78A}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BE-4E7B-A5C2-7CA43B3B5F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{FFC52DD3-E25A-49A1-98FC-9381B1257752}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BE-4E7B-A5C2-7CA43B3B5F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{A4FAA018-14C8-4D49-98ED-67BA654B6068}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BE-4E7B-A5C2-7CA43B3B5FD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{7340BA38-7D15-4420-A00D-F17FF603BE05}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ABE-4E7B-A5C2-7CA43B3B5FD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{24288584-66B4-4990-90D1-6E332173D971}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ABE-4E7B-A5C2-7CA43B3B5FD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{2100CCE0-15CA-49E8-89F9-564D091B0079}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ABE-4E7B-A5C2-7CA43B3B5FD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{78A12DA6-9BD6-4FB9-95F2-731F5C74CEC4}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ABE-4E7B-A5C2-7CA43B3B5F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FABE-4E7B-A5C2-7CA43B3B5FDF}"/>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構造の主要な算定項目である「元利償還金」については、高利率の地方債償還は減少しているものの、臨時財政対策債に係る元利償還金の増加及び小・中学校冷房設備設置事業など大型事業に係る元金償還が始まったことなどにより、今後も増加傾向が続くと予想されます。また、一部事務組合によるごみ処理施設建設事業の実施に伴い「組合等が起こした地方債の元利償還金に対する負担金等」も増加しています。実質公債費比率の分子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年度に一旦減少したものの再び増加に転じており、この傾向は、大型ハード事業に係る地方債の元利償還金の増加に伴い、今後も継続することが予想されます。</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下水道事業債の減少見込みにより「公営企業債等繰入見込額」が、また、土地開発公社保有土地の計画的な買戻しの実施により「設立法人等の負債額等負担見込額」が減少したことをはじめとし、全体として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また、充当可能財源等についても「充当可能特定歳入」や「基準財政需要額算入見込額」が減少はあったものの、結果として将来負担比率の分子は減少に転じました。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令和元年度実質収支の地方財政法の規定による積立（財政調整基金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及び庁舎整備基金合計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）及びふるさと寄附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等を行う一方、当初予算編成及び年度途中の補正予算編成における財源不足に対して、財政調整基金から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万円取り崩しを行ったこと及び事業実施に際してふるさと振興基金等の特定目的基金からの取り崩しを行ったこと等により、基金全体としては、前年度と比較して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・近年の当初予算編成及び補正予算編成における財源不足や大型事業の実施により、短期的には財政調整基金を始め基金全体では減少傾向にあります。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・ふるさと振興基金：ふるさと寄附を有効に活用し、当市の可能性を未来につなぐまちづくりのための基金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年度においては、地方財政法の規定による積立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万円を行ったことにより、前年度と比較して増加となりました。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年度においては、柳並線道路整備事業事業の財源として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、ふるさと寄附等による積立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億円程度を目途）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・ふるさと振興基金：ふるさと寄附による積み立てを行うとともに、今後も当市の可能性を未来につなぐまちづくりのため、取り崩しを予定しています。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万円を行いましたが、財源不足により、当初予算編成において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万円、また年度途中の補正予算編成において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万円の取り崩しを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ったこと等により、前年度と比較して減少となりました。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の増加、一部事務組合で共同実施するごみ処理施設整備・運営に対する補助費等の増加等により、短期的には減少傾向にありますが、引き続き徹底した行政改革を推進して歳入確保と歳出抑制に取り組むことにより、経済情勢の変動等による財源不足への対応のため、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）の積立規模を維持していく必要があります。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年度においては、市債の償還の財源に充てるための取り崩しを行わなかったことにより、前年度と比較して増加となりました。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・経済情勢の変動等による財源不足への対応のため、財政調整基金と同様に、現状の積立規模を維持していく必要があります。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
47,951
109.17
27,666,104
26,721,694
807,115
12,286,672
20,484,837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有形固定資産減価償却率は、類似団体と比較しわずかに下回るものの、ほぼ同様の水準である。これは昭和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年代後半以降に多くの公共施設の整備が進んだこと、とりわけその整備が高度経済成長期に集中したことが起因するためである。これらの施設は老朽化が進み、維持管理・修繕に多額の費用がかかっている。</a:t>
          </a:r>
        </a:p>
        <a:p>
          <a:r>
            <a:rPr kumimoji="1" lang="ja-JP" altLang="en-US" sz="1000">
              <a:latin typeface="ＭＳ Ｐゴシック" panose="020B0600070205080204" pitchFamily="50" charset="-128"/>
              <a:ea typeface="ＭＳ Ｐゴシック" panose="020B0600070205080204" pitchFamily="50" charset="-128"/>
            </a:rPr>
            <a:t>　このため諏訪市では、公共施設等を総合的かつ計画的に管理するための基本的な方針を示すことを目的とした「諏訪市公共施設等総合管理計画」を策定し、施設の廃止や民間譲渡等を行い、施設総量の適正化を計画的に実施し、次世代に大きな負担を残さない、安全かつ利便性の高い公共サービスの提供を行う。</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87738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115661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18671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118745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289300" y="618671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118745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18054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97518</xdr:rowOff>
    </xdr:from>
    <xdr:to>
      <xdr:col>7</xdr:col>
      <xdr:colOff>187325</xdr:colOff>
      <xdr:row>31</xdr:row>
      <xdr:rowOff>27668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148318</xdr:rowOff>
    </xdr:from>
    <xdr:to>
      <xdr:col>11</xdr:col>
      <xdr:colOff>136525</xdr:colOff>
      <xdr:row>31</xdr:row>
      <xdr:rowOff>94071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063343"/>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55806</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167566</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44195</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債務償還比率は類似団体より高くなっている。その主な要因としては、土地開発公社の負債や債務負担行為に基づく支出予定額が将来負担額の約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％を占めており、大きな負担となっていることや、類似団体と比較して人件費の水準が高いことが考えられる。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今後、土地開発公社保有土地の計画的な買い戻しや地方債の新規借入の抑制、職員配置適正化計画に基づく人員削減に取り組み、債務償還比率の改善に取り組んでいく。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116332</xdr:rowOff>
    </xdr:from>
    <xdr:to>
      <xdr:col>76</xdr:col>
      <xdr:colOff>73025</xdr:colOff>
      <xdr:row>31</xdr:row>
      <xdr:rowOff>46482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94759</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60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163213</xdr:rowOff>
    </xdr:from>
    <xdr:to>
      <xdr:col>72</xdr:col>
      <xdr:colOff>123825</xdr:colOff>
      <xdr:row>31</xdr:row>
      <xdr:rowOff>93363</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6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167132</xdr:rowOff>
    </xdr:from>
    <xdr:to>
      <xdr:col>76</xdr:col>
      <xdr:colOff>22225</xdr:colOff>
      <xdr:row>31</xdr:row>
      <xdr:rowOff>42563</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6082157"/>
          <a:ext cx="7112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81788</xdr:rowOff>
    </xdr:from>
    <xdr:to>
      <xdr:col>68</xdr:col>
      <xdr:colOff>123825</xdr:colOff>
      <xdr:row>31</xdr:row>
      <xdr:rowOff>11938</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132588</xdr:rowOff>
    </xdr:from>
    <xdr:to>
      <xdr:col>72</xdr:col>
      <xdr:colOff>73025</xdr:colOff>
      <xdr:row>31</xdr:row>
      <xdr:rowOff>42563</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3322300" y="6047613"/>
          <a:ext cx="762000" cy="8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162905</xdr:rowOff>
    </xdr:from>
    <xdr:to>
      <xdr:col>64</xdr:col>
      <xdr:colOff>123825</xdr:colOff>
      <xdr:row>31</xdr:row>
      <xdr:rowOff>93055</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0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132588</xdr:rowOff>
    </xdr:from>
    <xdr:to>
      <xdr:col>68</xdr:col>
      <xdr:colOff>73025</xdr:colOff>
      <xdr:row>31</xdr:row>
      <xdr:rowOff>42255</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2560300" y="6047613"/>
          <a:ext cx="762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1170</xdr:rowOff>
    </xdr:from>
    <xdr:to>
      <xdr:col>60</xdr:col>
      <xdr:colOff>123825</xdr:colOff>
      <xdr:row>31</xdr:row>
      <xdr:rowOff>102770</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0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42255</xdr:rowOff>
    </xdr:from>
    <xdr:to>
      <xdr:col>64</xdr:col>
      <xdr:colOff>73025</xdr:colOff>
      <xdr:row>31</xdr:row>
      <xdr:rowOff>51970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1798300" y="6128730"/>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103531</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56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84490</xdr:rowOff>
    </xdr:from>
    <xdr:ext cx="469744" cy="2590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727" y="617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3065</xdr:rowOff>
    </xdr:from>
    <xdr:ext cx="469744" cy="259045"/>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427" y="60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84182</xdr:rowOff>
    </xdr:from>
    <xdr:ext cx="469744" cy="259045"/>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325427" y="617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93897</xdr:rowOff>
    </xdr:from>
    <xdr:ext cx="469744" cy="2590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63427" y="61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
47,951
109.17
27,666,104
26,721,694
807,115
12,286,672
20,484,837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112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139065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78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29210</xdr:rowOff>
    </xdr:from>
    <xdr:to>
      <xdr:col>10</xdr:col>
      <xdr:colOff>165100</xdr:colOff>
      <xdr:row>36</xdr:row>
      <xdr:rowOff>130810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80010</xdr:rowOff>
    </xdr:from>
    <xdr:to>
      <xdr:col>15</xdr:col>
      <xdr:colOff>50800</xdr:colOff>
      <xdr:row>36</xdr:row>
      <xdr:rowOff>106680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52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170180</xdr:rowOff>
    </xdr:from>
    <xdr:to>
      <xdr:col>6</xdr:col>
      <xdr:colOff>38100</xdr:colOff>
      <xdr:row>36</xdr:row>
      <xdr:rowOff>100330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49530</xdr:rowOff>
    </xdr:from>
    <xdr:to>
      <xdr:col>10</xdr:col>
      <xdr:colOff>114300</xdr:colOff>
      <xdr:row>36</xdr:row>
      <xdr:rowOff>80010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21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154787</xdr:rowOff>
    </xdr:from>
    <xdr:to>
      <xdr:col>55</xdr:col>
      <xdr:colOff>50800</xdr:colOff>
      <xdr:row>39</xdr:row>
      <xdr:rowOff>84937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133214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4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157455</xdr:rowOff>
    </xdr:from>
    <xdr:to>
      <xdr:col>50</xdr:col>
      <xdr:colOff>165100</xdr:colOff>
      <xdr:row>39</xdr:row>
      <xdr:rowOff>87605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34137</xdr:rowOff>
    </xdr:from>
    <xdr:to>
      <xdr:col>55</xdr:col>
      <xdr:colOff>0</xdr:colOff>
      <xdr:row>39</xdr:row>
      <xdr:rowOff>36805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2068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161341</xdr:rowOff>
    </xdr:from>
    <xdr:to>
      <xdr:col>46</xdr:col>
      <xdr:colOff>38100</xdr:colOff>
      <xdr:row>39</xdr:row>
      <xdr:rowOff>91491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36805</xdr:rowOff>
    </xdr:from>
    <xdr:to>
      <xdr:col>50</xdr:col>
      <xdr:colOff>114300</xdr:colOff>
      <xdr:row>39</xdr:row>
      <xdr:rowOff>40691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2335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12332</xdr:rowOff>
    </xdr:from>
    <xdr:to>
      <xdr:col>41</xdr:col>
      <xdr:colOff>101600</xdr:colOff>
      <xdr:row>39</xdr:row>
      <xdr:rowOff>113932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40691</xdr:rowOff>
    </xdr:from>
    <xdr:to>
      <xdr:col>45</xdr:col>
      <xdr:colOff>177800</xdr:colOff>
      <xdr:row>39</xdr:row>
      <xdr:rowOff>63132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27241"/>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14884</xdr:rowOff>
    </xdr:from>
    <xdr:to>
      <xdr:col>36</xdr:col>
      <xdr:colOff>165100</xdr:colOff>
      <xdr:row>39</xdr:row>
      <xdr:rowOff>116484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63132</xdr:rowOff>
    </xdr:from>
    <xdr:to>
      <xdr:col>41</xdr:col>
      <xdr:colOff>50800</xdr:colOff>
      <xdr:row>39</xdr:row>
      <xdr:rowOff>65684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49682"/>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101693</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102074</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22179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78732</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82618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105059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7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107611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79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109401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449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86541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221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159838</xdr:rowOff>
    </xdr:from>
    <xdr:to>
      <xdr:col>10</xdr:col>
      <xdr:colOff>165100</xdr:colOff>
      <xdr:row>61</xdr:row>
      <xdr:rowOff>89988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39188</xdr:rowOff>
    </xdr:from>
    <xdr:to>
      <xdr:col>15</xdr:col>
      <xdr:colOff>50800</xdr:colOff>
      <xdr:row>61</xdr:row>
      <xdr:rowOff>63681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976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61</xdr:row>
      <xdr:rowOff>39188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764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81115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162571</xdr:rowOff>
    </xdr:from>
    <xdr:to>
      <xdr:col>55</xdr:col>
      <xdr:colOff>50800</xdr:colOff>
      <xdr:row>63</xdr:row>
      <xdr:rowOff>92721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7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140998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77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163861</xdr:rowOff>
    </xdr:from>
    <xdr:to>
      <xdr:col>50</xdr:col>
      <xdr:colOff>165100</xdr:colOff>
      <xdr:row>63</xdr:row>
      <xdr:rowOff>94011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7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41921</xdr:rowOff>
    </xdr:from>
    <xdr:to>
      <xdr:col>55</xdr:col>
      <xdr:colOff>0</xdr:colOff>
      <xdr:row>63</xdr:row>
      <xdr:rowOff>43211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843271"/>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165820</xdr:rowOff>
    </xdr:from>
    <xdr:to>
      <xdr:col>46</xdr:col>
      <xdr:colOff>38100</xdr:colOff>
      <xdr:row>63</xdr:row>
      <xdr:rowOff>95970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7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43211</xdr:rowOff>
    </xdr:from>
    <xdr:to>
      <xdr:col>50</xdr:col>
      <xdr:colOff>114300</xdr:colOff>
      <xdr:row>63</xdr:row>
      <xdr:rowOff>45170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84456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167534</xdr:rowOff>
    </xdr:from>
    <xdr:to>
      <xdr:col>41</xdr:col>
      <xdr:colOff>101600</xdr:colOff>
      <xdr:row>63</xdr:row>
      <xdr:rowOff>97684</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7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45170</xdr:rowOff>
    </xdr:from>
    <xdr:to>
      <xdr:col>45</xdr:col>
      <xdr:colOff>177800</xdr:colOff>
      <xdr:row>63</xdr:row>
      <xdr:rowOff>46884</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8465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169474</xdr:rowOff>
    </xdr:from>
    <xdr:to>
      <xdr:col>36</xdr:col>
      <xdr:colOff>165100</xdr:colOff>
      <xdr:row>63</xdr:row>
      <xdr:rowOff>99624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7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46884</xdr:rowOff>
    </xdr:from>
    <xdr:to>
      <xdr:col>41</xdr:col>
      <xdr:colOff>50800</xdr:colOff>
      <xdr:row>63</xdr:row>
      <xdr:rowOff>48824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848234"/>
          <a:ext cx="8890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41178</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4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39423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4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50588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5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64250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52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85138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8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87097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88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88811</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89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90751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89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144780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3797300" y="136359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31114</xdr:rowOff>
    </xdr:from>
    <xdr:to>
      <xdr:col>15</xdr:col>
      <xdr:colOff>101600</xdr:colOff>
      <xdr:row>80</xdr:row>
      <xdr:rowOff>132714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144780</xdr:rowOff>
    </xdr:from>
    <xdr:to>
      <xdr:col>19</xdr:col>
      <xdr:colOff>177800</xdr:colOff>
      <xdr:row>80</xdr:row>
      <xdr:rowOff>81914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908300" y="13689330"/>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81914</xdr:rowOff>
    </xdr:from>
    <xdr:to>
      <xdr:col>15</xdr:col>
      <xdr:colOff>50800</xdr:colOff>
      <xdr:row>82</xdr:row>
      <xdr:rowOff>114300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2019300" y="13797914"/>
          <a:ext cx="889000" cy="3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149225</xdr:rowOff>
    </xdr:from>
    <xdr:to>
      <xdr:col>6</xdr:col>
      <xdr:colOff>38100</xdr:colOff>
      <xdr:row>86</xdr:row>
      <xdr:rowOff>79375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86</xdr:row>
      <xdr:rowOff>28575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130300" y="14173200"/>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40657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149241</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70502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149225</xdr:rowOff>
    </xdr:from>
    <xdr:to>
      <xdr:col>55</xdr:col>
      <xdr:colOff>50800</xdr:colOff>
      <xdr:row>86</xdr:row>
      <xdr:rowOff>79375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64152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149988</xdr:rowOff>
    </xdr:from>
    <xdr:to>
      <xdr:col>50</xdr:col>
      <xdr:colOff>165100</xdr:colOff>
      <xdr:row>86</xdr:row>
      <xdr:rowOff>80138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28575</xdr:rowOff>
    </xdr:from>
    <xdr:to>
      <xdr:col>55</xdr:col>
      <xdr:colOff>0</xdr:colOff>
      <xdr:row>86</xdr:row>
      <xdr:rowOff>29338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77327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152273</xdr:rowOff>
    </xdr:from>
    <xdr:to>
      <xdr:col>46</xdr:col>
      <xdr:colOff>38100</xdr:colOff>
      <xdr:row>86</xdr:row>
      <xdr:rowOff>82423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29338</xdr:rowOff>
    </xdr:from>
    <xdr:to>
      <xdr:col>50</xdr:col>
      <xdr:colOff>114300</xdr:colOff>
      <xdr:row>86</xdr:row>
      <xdr:rowOff>31623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7740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31623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769085"/>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29972</xdr:rowOff>
    </xdr:from>
    <xdr:to>
      <xdr:col>36</xdr:col>
      <xdr:colOff>165100</xdr:colOff>
      <xdr:row>86</xdr:row>
      <xdr:rowOff>131572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24385</xdr:rowOff>
    </xdr:from>
    <xdr:to>
      <xdr:col>41</xdr:col>
      <xdr:colOff>50800</xdr:colOff>
      <xdr:row>86</xdr:row>
      <xdr:rowOff>80772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769085"/>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150385</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150004</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8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149623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155339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71265</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1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73550</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122699</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xdr:rowOff>
    </xdr:from>
    <xdr:to>
      <xdr:col>85</xdr:col>
      <xdr:colOff>177800</xdr:colOff>
      <xdr:row>37</xdr:row>
      <xdr:rowOff>117475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165752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66675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3779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34290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362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109220</xdr:rowOff>
    </xdr:from>
    <xdr:to>
      <xdr:col>72</xdr:col>
      <xdr:colOff>38100</xdr:colOff>
      <xdr:row>37</xdr:row>
      <xdr:rowOff>39370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160020</xdr:rowOff>
    </xdr:from>
    <xdr:to>
      <xdr:col>76</xdr:col>
      <xdr:colOff>114300</xdr:colOff>
      <xdr:row>37</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33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76835</xdr:rowOff>
    </xdr:from>
    <xdr:to>
      <xdr:col>67</xdr:col>
      <xdr:colOff>101600</xdr:colOff>
      <xdr:row>37</xdr:row>
      <xdr:rowOff>6985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127635</xdr:rowOff>
    </xdr:from>
    <xdr:to>
      <xdr:col>71</xdr:col>
      <xdr:colOff>177800</xdr:colOff>
      <xdr:row>36</xdr:row>
      <xdr:rowOff>160020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2998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101617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55897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23512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73406</xdr:rowOff>
    </xdr:from>
    <xdr:to>
      <xdr:col>116</xdr:col>
      <xdr:colOff>114300</xdr:colOff>
      <xdr:row>38</xdr:row>
      <xdr:rowOff>3556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96283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77978</xdr:rowOff>
    </xdr:from>
    <xdr:to>
      <xdr:col>112</xdr:col>
      <xdr:colOff>38100</xdr:colOff>
      <xdr:row>38</xdr:row>
      <xdr:rowOff>8128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124206</xdr:rowOff>
    </xdr:from>
    <xdr:to>
      <xdr:col>116</xdr:col>
      <xdr:colOff>63500</xdr:colOff>
      <xdr:row>37</xdr:row>
      <xdr:rowOff>128778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4678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32258</xdr:rowOff>
    </xdr:from>
    <xdr:to>
      <xdr:col>107</xdr:col>
      <xdr:colOff>101600</xdr:colOff>
      <xdr:row>37</xdr:row>
      <xdr:rowOff>133858</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83058</xdr:rowOff>
    </xdr:from>
    <xdr:to>
      <xdr:col>111</xdr:col>
      <xdr:colOff>177800</xdr:colOff>
      <xdr:row>37</xdr:row>
      <xdr:rowOff>128778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642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36830</xdr:rowOff>
    </xdr:from>
    <xdr:to>
      <xdr:col>102</xdr:col>
      <xdr:colOff>165100</xdr:colOff>
      <xdr:row>37</xdr:row>
      <xdr:rowOff>138430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83058</xdr:rowOff>
    </xdr:from>
    <xdr:to>
      <xdr:col>107</xdr:col>
      <xdr:colOff>50800</xdr:colOff>
      <xdr:row>37</xdr:row>
      <xdr:rowOff>87630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4267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41402</xdr:rowOff>
    </xdr:from>
    <xdr:to>
      <xdr:col>98</xdr:col>
      <xdr:colOff>38100</xdr:colOff>
      <xdr:row>37</xdr:row>
      <xdr:rowOff>143002</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87630</xdr:rowOff>
    </xdr:from>
    <xdr:to>
      <xdr:col>102</xdr:col>
      <xdr:colOff>114300</xdr:colOff>
      <xdr:row>37</xdr:row>
      <xdr:rowOff>92202</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431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24655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150385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154957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159529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129540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382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95250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34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59055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30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114935</xdr:rowOff>
    </xdr:from>
    <xdr:to>
      <xdr:col>67</xdr:col>
      <xdr:colOff>101600</xdr:colOff>
      <xdr:row>60</xdr:row>
      <xdr:rowOff>45085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165735</xdr:rowOff>
    </xdr:from>
    <xdr:to>
      <xdr:col>71</xdr:col>
      <xdr:colOff>177800</xdr:colOff>
      <xdr:row>60</xdr:row>
      <xdr:rowOff>20955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281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126382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61612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154813</xdr:rowOff>
    </xdr:from>
    <xdr:to>
      <xdr:col>116</xdr:col>
      <xdr:colOff>114300</xdr:colOff>
      <xdr:row>63</xdr:row>
      <xdr:rowOff>84963</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155194</xdr:rowOff>
    </xdr:from>
    <xdr:to>
      <xdr:col>112</xdr:col>
      <xdr:colOff>38100</xdr:colOff>
      <xdr:row>63</xdr:row>
      <xdr:rowOff>85344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34163</xdr:rowOff>
    </xdr:from>
    <xdr:to>
      <xdr:col>116</xdr:col>
      <xdr:colOff>63500</xdr:colOff>
      <xdr:row>63</xdr:row>
      <xdr:rowOff>34544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83551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156718</xdr:rowOff>
    </xdr:from>
    <xdr:to>
      <xdr:col>107</xdr:col>
      <xdr:colOff>101600</xdr:colOff>
      <xdr:row>63</xdr:row>
      <xdr:rowOff>86868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34544</xdr:rowOff>
    </xdr:from>
    <xdr:to>
      <xdr:col>111</xdr:col>
      <xdr:colOff>177800</xdr:colOff>
      <xdr:row>63</xdr:row>
      <xdr:rowOff>36068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8358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158115</xdr:rowOff>
    </xdr:from>
    <xdr:to>
      <xdr:col>102</xdr:col>
      <xdr:colOff>165100</xdr:colOff>
      <xdr:row>63</xdr:row>
      <xdr:rowOff>88265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36068</xdr:rowOff>
    </xdr:from>
    <xdr:to>
      <xdr:col>107</xdr:col>
      <xdr:colOff>50800</xdr:colOff>
      <xdr:row>63</xdr:row>
      <xdr:rowOff>37465</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837418"/>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161036</xdr:rowOff>
    </xdr:from>
    <xdr:to>
      <xdr:col>98</xdr:col>
      <xdr:colOff>38100</xdr:colOff>
      <xdr:row>63</xdr:row>
      <xdr:rowOff>91186</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37465</xdr:rowOff>
    </xdr:from>
    <xdr:to>
      <xdr:col>102</xdr:col>
      <xdr:colOff>114300</xdr:colOff>
      <xdr:row>63</xdr:row>
      <xdr:rowOff>40386</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838815"/>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101871</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56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103395</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56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104792</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56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107713</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5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166370</xdr:rowOff>
    </xdr:from>
    <xdr:to>
      <xdr:col>81</xdr:col>
      <xdr:colOff>101600</xdr:colOff>
      <xdr:row>108</xdr:row>
      <xdr:rowOff>96520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45720</xdr:rowOff>
    </xdr:from>
    <xdr:to>
      <xdr:col>85</xdr:col>
      <xdr:colOff>127000</xdr:colOff>
      <xdr:row>108</xdr:row>
      <xdr:rowOff>76200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8562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10161</xdr:rowOff>
    </xdr:from>
    <xdr:to>
      <xdr:col>76</xdr:col>
      <xdr:colOff>165100</xdr:colOff>
      <xdr:row>108</xdr:row>
      <xdr:rowOff>111761</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45720</xdr:rowOff>
    </xdr:from>
    <xdr:to>
      <xdr:col>81</xdr:col>
      <xdr:colOff>50800</xdr:colOff>
      <xdr:row>108</xdr:row>
      <xdr:rowOff>60961</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14592300" y="18562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40639</xdr:rowOff>
    </xdr:from>
    <xdr:to>
      <xdr:col>72</xdr:col>
      <xdr:colOff>38100</xdr:colOff>
      <xdr:row>107</xdr:row>
      <xdr:rowOff>142239</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91439</xdr:rowOff>
    </xdr:from>
    <xdr:to>
      <xdr:col>76</xdr:col>
      <xdr:colOff>114300</xdr:colOff>
      <xdr:row>108</xdr:row>
      <xdr:rowOff>60961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84365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170180</xdr:rowOff>
    </xdr:from>
    <xdr:to>
      <xdr:col>67</xdr:col>
      <xdr:colOff>101600</xdr:colOff>
      <xdr:row>107</xdr:row>
      <xdr:rowOff>100330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49530</xdr:rowOff>
    </xdr:from>
    <xdr:to>
      <xdr:col>71</xdr:col>
      <xdr:colOff>177800</xdr:colOff>
      <xdr:row>107</xdr:row>
      <xdr:rowOff>91439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8394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87647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102888</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133366</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91457</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E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E00-0000D102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E00-0000D302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E00-0000D502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E00-0000E1020000}"/>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135637</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1323300" y="183070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87122</xdr:rowOff>
    </xdr:from>
    <xdr:to>
      <xdr:col>107</xdr:col>
      <xdr:colOff>101600</xdr:colOff>
      <xdr:row>106</xdr:row>
      <xdr:rowOff>17272</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0383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137922</xdr:rowOff>
    </xdr:from>
    <xdr:to>
      <xdr:col>111</xdr:col>
      <xdr:colOff>177800</xdr:colOff>
      <xdr:row>106</xdr:row>
      <xdr:rowOff>135637</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0434300" y="181401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137922</xdr:rowOff>
    </xdr:from>
    <xdr:to>
      <xdr:col>107</xdr:col>
      <xdr:colOff>50800</xdr:colOff>
      <xdr:row>107</xdr:row>
      <xdr:rowOff>39624</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9545300" y="18140172"/>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41911</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8656300" y="183847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6" name="n_1aveValue【公民館】&#10;一人当たり面積">
          <a:extLst>
            <a:ext uri="{FF2B5EF4-FFF2-40B4-BE49-F238E27FC236}">
              <a16:creationId xmlns:a16="http://schemas.microsoft.com/office/drawing/2014/main" id="{00000000-0008-0000-0E00-0000EA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47" name="n_2aveValue【公民館】&#10;一人当たり面積">
          <a:extLst>
            <a:ext uri="{FF2B5EF4-FFF2-40B4-BE49-F238E27FC236}">
              <a16:creationId xmlns:a16="http://schemas.microsoft.com/office/drawing/2014/main" id="{00000000-0008-0000-0E00-0000EB02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8" name="n_3aveValue【公民館】&#10;一人当たり面積">
          <a:extLst>
            <a:ext uri="{FF2B5EF4-FFF2-40B4-BE49-F238E27FC236}">
              <a16:creationId xmlns:a16="http://schemas.microsoft.com/office/drawing/2014/main" id="{00000000-0008-0000-0E00-0000EC02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9" name="n_4aveValue【公民館】&#10;一人当たり面積">
          <a:extLst>
            <a:ext uri="{FF2B5EF4-FFF2-40B4-BE49-F238E27FC236}">
              <a16:creationId xmlns:a16="http://schemas.microsoft.com/office/drawing/2014/main" id="{00000000-0008-0000-0E00-0000ED02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750" name="n_1mainValue【公民館】&#10;一人当たり面積">
          <a:extLst>
            <a:ext uri="{FF2B5EF4-FFF2-40B4-BE49-F238E27FC236}">
              <a16:creationId xmlns:a16="http://schemas.microsoft.com/office/drawing/2014/main" id="{00000000-0008-0000-0E00-0000EE020000}"/>
            </a:ext>
          </a:extLst>
        </xdr:cNvPr>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751" name="n_2mainValue【公民館】&#10;一人当たり面積">
          <a:extLst>
            <a:ext uri="{FF2B5EF4-FFF2-40B4-BE49-F238E27FC236}">
              <a16:creationId xmlns:a16="http://schemas.microsoft.com/office/drawing/2014/main" id="{00000000-0008-0000-0E00-0000EF020000}"/>
            </a:ext>
          </a:extLst>
        </xdr:cNvPr>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752" name="n_3mainValue【公民館】&#10;一人当たり面積">
          <a:extLst>
            <a:ext uri="{FF2B5EF4-FFF2-40B4-BE49-F238E27FC236}">
              <a16:creationId xmlns:a16="http://schemas.microsoft.com/office/drawing/2014/main" id="{00000000-0008-0000-0E00-0000F0020000}"/>
            </a:ext>
          </a:extLst>
        </xdr:cNvPr>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53" name="n_4mainValue【公民館】&#10;一人当たり面積">
          <a:extLst>
            <a:ext uri="{FF2B5EF4-FFF2-40B4-BE49-F238E27FC236}">
              <a16:creationId xmlns:a16="http://schemas.microsoft.com/office/drawing/2014/main" id="{00000000-0008-0000-0E00-0000F1020000}"/>
            </a:ext>
          </a:extLst>
        </xdr:cNvPr>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を上回っているものは、「認定こども園・幼稚園・保育所」、「橋りょう・トンネル」、「学校施設」、「公民館」であり、下回っているものは、「道路」、「公営住宅である。</a:t>
          </a:r>
        </a:p>
        <a:p>
          <a:r>
            <a:rPr kumimoji="1" lang="ja-JP" altLang="en-US" sz="1300">
              <a:latin typeface="ＭＳ Ｐゴシック" panose="020B0600070205080204" pitchFamily="50" charset="-128"/>
              <a:ea typeface="ＭＳ Ｐゴシック" panose="020B0600070205080204" pitchFamily="50" charset="-128"/>
            </a:rPr>
            <a:t>　次に施設類型別分析について、「橋りょう・トンネル」は、「橋梁長寿命化修繕計画」（令和元年度策定）に基づき、緊急時の避難路や主要路線に架かる重要な橋りょうの順次耐震化対策を進めている。「公民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除き、新耐震基準を満たしており、今後、市民の利便性と利用実態を考慮した計画的な修繕を実施していく。「認定こども園・幼稚園・保育所」及び「学校施設」は、計画的な修繕を実施している。いずれの施設も、再編計画にも基づいた施設の集約化・修繕を検討していく。「公営住宅」は、「諏訪市公営住宅等長寿命化計画」及び「諏訪市公共施設等総合管理計画」に基づき建替え・修繕が進めら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
47,951
109.17
27,666,104
26,721,694
807,115
12,286,672
20,484,837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0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112268</xdr:rowOff>
    </xdr:from>
    <xdr:to>
      <xdr:col>55</xdr:col>
      <xdr:colOff>50800</xdr:colOff>
      <xdr:row>39</xdr:row>
      <xdr:rowOff>42418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90695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121412</xdr:rowOff>
    </xdr:from>
    <xdr:to>
      <xdr:col>50</xdr:col>
      <xdr:colOff>165100</xdr:colOff>
      <xdr:row>39</xdr:row>
      <xdr:rowOff>51562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163068</xdr:rowOff>
    </xdr:from>
    <xdr:to>
      <xdr:col>55</xdr:col>
      <xdr:colOff>0</xdr:colOff>
      <xdr:row>39</xdr:row>
      <xdr:rowOff>762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678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121412</xdr:rowOff>
    </xdr:from>
    <xdr:to>
      <xdr:col>46</xdr:col>
      <xdr:colOff>38100</xdr:colOff>
      <xdr:row>39</xdr:row>
      <xdr:rowOff>51562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xdr:rowOff>
    </xdr:from>
    <xdr:to>
      <xdr:col>50</xdr:col>
      <xdr:colOff>114300</xdr:colOff>
      <xdr:row>39</xdr:row>
      <xdr:rowOff>762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687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130556</xdr:rowOff>
    </xdr:from>
    <xdr:to>
      <xdr:col>41</xdr:col>
      <xdr:colOff>101600</xdr:colOff>
      <xdr:row>39</xdr:row>
      <xdr:rowOff>60706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xdr:rowOff>
    </xdr:from>
    <xdr:to>
      <xdr:col>45</xdr:col>
      <xdr:colOff>177800</xdr:colOff>
      <xdr:row>39</xdr:row>
      <xdr:rowOff>9906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xdr:rowOff>
    </xdr:from>
    <xdr:to>
      <xdr:col>41</xdr:col>
      <xdr:colOff>50800</xdr:colOff>
      <xdr:row>39</xdr:row>
      <xdr:rowOff>9906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69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79265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68089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68089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77233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77233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168275</xdr:rowOff>
    </xdr:from>
    <xdr:to>
      <xdr:col>24</xdr:col>
      <xdr:colOff>114300</xdr:colOff>
      <xdr:row>64</xdr:row>
      <xdr:rowOff>98425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83202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88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147320</xdr:rowOff>
    </xdr:from>
    <xdr:to>
      <xdr:col>20</xdr:col>
      <xdr:colOff>38100</xdr:colOff>
      <xdr:row>64</xdr:row>
      <xdr:rowOff>77470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26670</xdr:rowOff>
    </xdr:from>
    <xdr:to>
      <xdr:col>24</xdr:col>
      <xdr:colOff>63500</xdr:colOff>
      <xdr:row>64</xdr:row>
      <xdr:rowOff>47625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9994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128270</xdr:rowOff>
    </xdr:from>
    <xdr:to>
      <xdr:col>15</xdr:col>
      <xdr:colOff>101600</xdr:colOff>
      <xdr:row>64</xdr:row>
      <xdr:rowOff>58420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xdr:rowOff>
    </xdr:from>
    <xdr:to>
      <xdr:col>19</xdr:col>
      <xdr:colOff>177800</xdr:colOff>
      <xdr:row>64</xdr:row>
      <xdr:rowOff>26670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9804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109220</xdr:rowOff>
    </xdr:from>
    <xdr:to>
      <xdr:col>10</xdr:col>
      <xdr:colOff>165100</xdr:colOff>
      <xdr:row>64</xdr:row>
      <xdr:rowOff>39370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160020</xdr:rowOff>
    </xdr:from>
    <xdr:to>
      <xdr:col>15</xdr:col>
      <xdr:colOff>50800</xdr:colOff>
      <xdr:row>64</xdr:row>
      <xdr:rowOff>7620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961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80645</xdr:rowOff>
    </xdr:from>
    <xdr:to>
      <xdr:col>6</xdr:col>
      <xdr:colOff>38100</xdr:colOff>
      <xdr:row>64</xdr:row>
      <xdr:rowOff>10795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131445</xdr:rowOff>
    </xdr:from>
    <xdr:to>
      <xdr:col>10</xdr:col>
      <xdr:colOff>114300</xdr:colOff>
      <xdr:row>63</xdr:row>
      <xdr:rowOff>160020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9327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68597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49547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30497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1922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86360</xdr:rowOff>
    </xdr:from>
    <xdr:to>
      <xdr:col>55</xdr:col>
      <xdr:colOff>50800</xdr:colOff>
      <xdr:row>64</xdr:row>
      <xdr:rowOff>16510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87122</xdr:rowOff>
    </xdr:from>
    <xdr:to>
      <xdr:col>50</xdr:col>
      <xdr:colOff>165100</xdr:colOff>
      <xdr:row>64</xdr:row>
      <xdr:rowOff>17272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137160</xdr:rowOff>
    </xdr:from>
    <xdr:to>
      <xdr:col>55</xdr:col>
      <xdr:colOff>0</xdr:colOff>
      <xdr:row>63</xdr:row>
      <xdr:rowOff>137922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93851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87884</xdr:rowOff>
    </xdr:from>
    <xdr:to>
      <xdr:col>46</xdr:col>
      <xdr:colOff>38100</xdr:colOff>
      <xdr:row>64</xdr:row>
      <xdr:rowOff>18034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137922</xdr:rowOff>
    </xdr:from>
    <xdr:to>
      <xdr:col>50</xdr:col>
      <xdr:colOff>114300</xdr:colOff>
      <xdr:row>63</xdr:row>
      <xdr:rowOff>138684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9392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88646</xdr:rowOff>
    </xdr:from>
    <xdr:to>
      <xdr:col>41</xdr:col>
      <xdr:colOff>101600</xdr:colOff>
      <xdr:row>64</xdr:row>
      <xdr:rowOff>18796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138684</xdr:rowOff>
    </xdr:from>
    <xdr:to>
      <xdr:col>45</xdr:col>
      <xdr:colOff>177800</xdr:colOff>
      <xdr:row>63</xdr:row>
      <xdr:rowOff>139446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94003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89408</xdr:rowOff>
    </xdr:from>
    <xdr:to>
      <xdr:col>36</xdr:col>
      <xdr:colOff>165100</xdr:colOff>
      <xdr:row>64</xdr:row>
      <xdr:rowOff>19558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139446</xdr:rowOff>
    </xdr:from>
    <xdr:to>
      <xdr:col>41</xdr:col>
      <xdr:colOff>50800</xdr:colOff>
      <xdr:row>63</xdr:row>
      <xdr:rowOff>140208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9407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1033</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140479</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13225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8399</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9161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98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9923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10685</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47641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120014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427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83820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117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59055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0741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82</xdr:row>
      <xdr:rowOff>15239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0455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28591</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80569</xdr:rowOff>
    </xdr:from>
    <xdr:to>
      <xdr:col>55</xdr:col>
      <xdr:colOff>50800</xdr:colOff>
      <xdr:row>86</xdr:row>
      <xdr:rowOff>10719</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80569</xdr:rowOff>
    </xdr:from>
    <xdr:to>
      <xdr:col>50</xdr:col>
      <xdr:colOff>165100</xdr:colOff>
      <xdr:row>86</xdr:row>
      <xdr:rowOff>10719</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131369</xdr:rowOff>
    </xdr:from>
    <xdr:to>
      <xdr:col>55</xdr:col>
      <xdr:colOff>0</xdr:colOff>
      <xdr:row>85</xdr:row>
      <xdr:rowOff>131369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70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72797</xdr:rowOff>
    </xdr:from>
    <xdr:to>
      <xdr:col>46</xdr:col>
      <xdr:colOff>38100</xdr:colOff>
      <xdr:row>86</xdr:row>
      <xdr:rowOff>2947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123597</xdr:rowOff>
    </xdr:from>
    <xdr:to>
      <xdr:col>50</xdr:col>
      <xdr:colOff>114300</xdr:colOff>
      <xdr:row>85</xdr:row>
      <xdr:rowOff>131369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69684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75540</xdr:rowOff>
    </xdr:from>
    <xdr:to>
      <xdr:col>41</xdr:col>
      <xdr:colOff>101600</xdr:colOff>
      <xdr:row>86</xdr:row>
      <xdr:rowOff>5690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123597</xdr:rowOff>
    </xdr:from>
    <xdr:to>
      <xdr:col>45</xdr:col>
      <xdr:colOff>177800</xdr:colOff>
      <xdr:row>85</xdr:row>
      <xdr:rowOff>126340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69684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70968</xdr:rowOff>
    </xdr:from>
    <xdr:to>
      <xdr:col>36</xdr:col>
      <xdr:colOff>165100</xdr:colOff>
      <xdr:row>86</xdr:row>
      <xdr:rowOff>1118</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121768</xdr:rowOff>
    </xdr:from>
    <xdr:to>
      <xdr:col>41</xdr:col>
      <xdr:colOff>50800</xdr:colOff>
      <xdr:row>85</xdr:row>
      <xdr:rowOff>126340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6950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27246</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4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19474</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4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22217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4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17645</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4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49893</xdr:rowOff>
    </xdr:from>
    <xdr:to>
      <xdr:col>24</xdr:col>
      <xdr:colOff>114300</xdr:colOff>
      <xdr:row>102</xdr:row>
      <xdr:rowOff>151493</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72770</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4173</xdr:rowOff>
    </xdr:from>
    <xdr:to>
      <xdr:col>20</xdr:col>
      <xdr:colOff>38100</xdr:colOff>
      <xdr:row>102</xdr:row>
      <xdr:rowOff>105773</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102</xdr:row>
      <xdr:rowOff>100693</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75428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56424</xdr:rowOff>
    </xdr:from>
    <xdr:to>
      <xdr:col>15</xdr:col>
      <xdr:colOff>101600</xdr:colOff>
      <xdr:row>106</xdr:row>
      <xdr:rowOff>158024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54973</xdr:rowOff>
    </xdr:from>
    <xdr:to>
      <xdr:col>19</xdr:col>
      <xdr:colOff>177800</xdr:colOff>
      <xdr:row>106</xdr:row>
      <xdr:rowOff>107224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908300" y="17542873"/>
          <a:ext cx="889000" cy="7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107224</xdr:rowOff>
    </xdr:from>
    <xdr:to>
      <xdr:col>15</xdr:col>
      <xdr:colOff>50800</xdr:colOff>
      <xdr:row>109</xdr:row>
      <xdr:rowOff>35379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2019300" y="18280924"/>
          <a:ext cx="889000" cy="4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122300</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149151</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134214</xdr:rowOff>
    </xdr:from>
    <xdr:to>
      <xdr:col>55</xdr:col>
      <xdr:colOff>50800</xdr:colOff>
      <xdr:row>108</xdr:row>
      <xdr:rowOff>64364</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4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135128</xdr:rowOff>
    </xdr:from>
    <xdr:to>
      <xdr:col>50</xdr:col>
      <xdr:colOff>165100</xdr:colOff>
      <xdr:row>108</xdr:row>
      <xdr:rowOff>65278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13564</xdr:rowOff>
    </xdr:from>
    <xdr:to>
      <xdr:col>55</xdr:col>
      <xdr:colOff>0</xdr:colOff>
      <xdr:row>108</xdr:row>
      <xdr:rowOff>14478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53016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158902</xdr:rowOff>
    </xdr:from>
    <xdr:to>
      <xdr:col>46</xdr:col>
      <xdr:colOff>38100</xdr:colOff>
      <xdr:row>108</xdr:row>
      <xdr:rowOff>89052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5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14478</xdr:rowOff>
    </xdr:from>
    <xdr:to>
      <xdr:col>50</xdr:col>
      <xdr:colOff>114300</xdr:colOff>
      <xdr:row>108</xdr:row>
      <xdr:rowOff>38252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531078"/>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162561</xdr:rowOff>
    </xdr:from>
    <xdr:to>
      <xdr:col>41</xdr:col>
      <xdr:colOff>101600</xdr:colOff>
      <xdr:row>108</xdr:row>
      <xdr:rowOff>92711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38252</xdr:rowOff>
    </xdr:from>
    <xdr:to>
      <xdr:col>45</xdr:col>
      <xdr:colOff>177800</xdr:colOff>
      <xdr:row>108</xdr:row>
      <xdr:rowOff>41911</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55485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163018</xdr:rowOff>
    </xdr:from>
    <xdr:to>
      <xdr:col>36</xdr:col>
      <xdr:colOff>165100</xdr:colOff>
      <xdr:row>108</xdr:row>
      <xdr:rowOff>93168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5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41911</xdr:rowOff>
    </xdr:from>
    <xdr:to>
      <xdr:col>41</xdr:col>
      <xdr:colOff>50800</xdr:colOff>
      <xdr:row>108</xdr:row>
      <xdr:rowOff>42368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5585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56405</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80179</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59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83838</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84295</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60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157661</xdr:rowOff>
    </xdr:from>
    <xdr:to>
      <xdr:col>85</xdr:col>
      <xdr:colOff>177800</xdr:colOff>
      <xdr:row>34</xdr:row>
      <xdr:rowOff>87811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110688</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57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110308</xdr:rowOff>
    </xdr:from>
    <xdr:to>
      <xdr:col>81</xdr:col>
      <xdr:colOff>101600</xdr:colOff>
      <xdr:row>34</xdr:row>
      <xdr:rowOff>40458</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161108</xdr:rowOff>
    </xdr:from>
    <xdr:to>
      <xdr:col>85</xdr:col>
      <xdr:colOff>127000</xdr:colOff>
      <xdr:row>34</xdr:row>
      <xdr:rowOff>37011</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581895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149497</xdr:rowOff>
    </xdr:from>
    <xdr:to>
      <xdr:col>76</xdr:col>
      <xdr:colOff>165100</xdr:colOff>
      <xdr:row>35</xdr:row>
      <xdr:rowOff>79647</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161108</xdr:rowOff>
    </xdr:from>
    <xdr:to>
      <xdr:col>81</xdr:col>
      <xdr:colOff>50800</xdr:colOff>
      <xdr:row>35</xdr:row>
      <xdr:rowOff>28847</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4592300" y="5818958"/>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120106</xdr:rowOff>
    </xdr:from>
    <xdr:to>
      <xdr:col>72</xdr:col>
      <xdr:colOff>38100</xdr:colOff>
      <xdr:row>35</xdr:row>
      <xdr:rowOff>50256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170906</xdr:rowOff>
    </xdr:from>
    <xdr:to>
      <xdr:col>76</xdr:col>
      <xdr:colOff>114300</xdr:colOff>
      <xdr:row>35</xdr:row>
      <xdr:rowOff>28847</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00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146231</xdr:rowOff>
    </xdr:from>
    <xdr:to>
      <xdr:col>67</xdr:col>
      <xdr:colOff>101600</xdr:colOff>
      <xdr:row>39</xdr:row>
      <xdr:rowOff>76381</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170906</xdr:rowOff>
    </xdr:from>
    <xdr:to>
      <xdr:col>71</xdr:col>
      <xdr:colOff>177800</xdr:colOff>
      <xdr:row>39</xdr:row>
      <xdr:rowOff>25581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2814300" y="6000206"/>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56985</xdr:rowOff>
    </xdr:from>
    <xdr:ext cx="340478"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983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96174</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66783</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92908</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148331</xdr:rowOff>
    </xdr:from>
    <xdr:to>
      <xdr:col>116</xdr:col>
      <xdr:colOff>114300</xdr:colOff>
      <xdr:row>42</xdr:row>
      <xdr:rowOff>78481</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1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63258</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09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150957</xdr:rowOff>
    </xdr:from>
    <xdr:to>
      <xdr:col>112</xdr:col>
      <xdr:colOff>38100</xdr:colOff>
      <xdr:row>42</xdr:row>
      <xdr:rowOff>81107</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1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27681</xdr:rowOff>
    </xdr:from>
    <xdr:to>
      <xdr:col>116</xdr:col>
      <xdr:colOff>63500</xdr:colOff>
      <xdr:row>42</xdr:row>
      <xdr:rowOff>30307</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228581"/>
          <a:ext cx="8382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138537</xdr:rowOff>
    </xdr:from>
    <xdr:to>
      <xdr:col>107</xdr:col>
      <xdr:colOff>101600</xdr:colOff>
      <xdr:row>42</xdr:row>
      <xdr:rowOff>68687</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1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17887</xdr:rowOff>
    </xdr:from>
    <xdr:to>
      <xdr:col>111</xdr:col>
      <xdr:colOff>177800</xdr:colOff>
      <xdr:row>42</xdr:row>
      <xdr:rowOff>30307</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0434300" y="7218787"/>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133283</xdr:rowOff>
    </xdr:from>
    <xdr:to>
      <xdr:col>102</xdr:col>
      <xdr:colOff>165100</xdr:colOff>
      <xdr:row>42</xdr:row>
      <xdr:rowOff>63433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12633</xdr:rowOff>
    </xdr:from>
    <xdr:to>
      <xdr:col>107</xdr:col>
      <xdr:colOff>50800</xdr:colOff>
      <xdr:row>42</xdr:row>
      <xdr:rowOff>17887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9545300" y="7213533"/>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21093</xdr:rowOff>
    </xdr:from>
    <xdr:to>
      <xdr:col>98</xdr:col>
      <xdr:colOff>38100</xdr:colOff>
      <xdr:row>42</xdr:row>
      <xdr:rowOff>122693</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2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12633</xdr:rowOff>
    </xdr:from>
    <xdr:to>
      <xdr:col>102</xdr:col>
      <xdr:colOff>114300</xdr:colOff>
      <xdr:row>42</xdr:row>
      <xdr:rowOff>71893</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213533"/>
          <a:ext cx="889000" cy="5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30285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22777</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45023</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7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63730</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75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72234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2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59814</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2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54560</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2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113820</xdr:rowOff>
    </xdr:from>
    <xdr:ext cx="469744"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421428" y="73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115587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156573</xdr:rowOff>
    </xdr:from>
    <xdr:to>
      <xdr:col>81</xdr:col>
      <xdr:colOff>101600</xdr:colOff>
      <xdr:row>63</xdr:row>
      <xdr:rowOff>86723</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35923</xdr:rowOff>
    </xdr:from>
    <xdr:to>
      <xdr:col>85</xdr:col>
      <xdr:colOff>127000</xdr:colOff>
      <xdr:row>63</xdr:row>
      <xdr:rowOff>80010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8372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112485</xdr:rowOff>
    </xdr:from>
    <xdr:to>
      <xdr:col>76</xdr:col>
      <xdr:colOff>165100</xdr:colOff>
      <xdr:row>63</xdr:row>
      <xdr:rowOff>42635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163285</xdr:rowOff>
    </xdr:from>
    <xdr:to>
      <xdr:col>81</xdr:col>
      <xdr:colOff>50800</xdr:colOff>
      <xdr:row>63</xdr:row>
      <xdr:rowOff>35923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79318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68399</xdr:rowOff>
    </xdr:from>
    <xdr:to>
      <xdr:col>72</xdr:col>
      <xdr:colOff>38100</xdr:colOff>
      <xdr:row>62</xdr:row>
      <xdr:rowOff>169999</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119199</xdr:rowOff>
    </xdr:from>
    <xdr:to>
      <xdr:col>76</xdr:col>
      <xdr:colOff>114300</xdr:colOff>
      <xdr:row>62</xdr:row>
      <xdr:rowOff>163285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7490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24312</xdr:rowOff>
    </xdr:from>
    <xdr:to>
      <xdr:col>67</xdr:col>
      <xdr:colOff>101600</xdr:colOff>
      <xdr:row>62</xdr:row>
      <xdr:rowOff>125912</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75112</xdr:rowOff>
    </xdr:from>
    <xdr:to>
      <xdr:col>71</xdr:col>
      <xdr:colOff>177800</xdr:colOff>
      <xdr:row>62</xdr:row>
      <xdr:rowOff>119199</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7050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77850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33762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161126</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117039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154957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129557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167639</xdr:rowOff>
    </xdr:from>
    <xdr:to>
      <xdr:col>85</xdr:col>
      <xdr:colOff>127000</xdr:colOff>
      <xdr:row>84</xdr:row>
      <xdr:rowOff>30480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43979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80645</xdr:rowOff>
    </xdr:from>
    <xdr:to>
      <xdr:col>76</xdr:col>
      <xdr:colOff>165100</xdr:colOff>
      <xdr:row>84</xdr:row>
      <xdr:rowOff>10795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131445</xdr:rowOff>
    </xdr:from>
    <xdr:to>
      <xdr:col>81</xdr:col>
      <xdr:colOff>50800</xdr:colOff>
      <xdr:row>83</xdr:row>
      <xdr:rowOff>167639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4361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38736</xdr:rowOff>
    </xdr:from>
    <xdr:to>
      <xdr:col>72</xdr:col>
      <xdr:colOff>38100</xdr:colOff>
      <xdr:row>83</xdr:row>
      <xdr:rowOff>140336</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89536</xdr:rowOff>
    </xdr:from>
    <xdr:to>
      <xdr:col>76</xdr:col>
      <xdr:colOff>114300</xdr:colOff>
      <xdr:row>83</xdr:row>
      <xdr:rowOff>131445</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4319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170180</xdr:rowOff>
    </xdr:from>
    <xdr:to>
      <xdr:col>67</xdr:col>
      <xdr:colOff>101600</xdr:colOff>
      <xdr:row>83</xdr:row>
      <xdr:rowOff>100330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89536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107332</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1922</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131463</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91457</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35198</xdr:rowOff>
    </xdr:from>
    <xdr:to>
      <xdr:col>116</xdr:col>
      <xdr:colOff>114300</xdr:colOff>
      <xdr:row>86</xdr:row>
      <xdr:rowOff>136798</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121575</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6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34108</xdr:rowOff>
    </xdr:from>
    <xdr:to>
      <xdr:col>112</xdr:col>
      <xdr:colOff>38100</xdr:colOff>
      <xdr:row>86</xdr:row>
      <xdr:rowOff>135708</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84908</xdr:rowOff>
    </xdr:from>
    <xdr:to>
      <xdr:col>116</xdr:col>
      <xdr:colOff>63500</xdr:colOff>
      <xdr:row>86</xdr:row>
      <xdr:rowOff>85998</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8296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33020</xdr:rowOff>
    </xdr:from>
    <xdr:to>
      <xdr:col>107</xdr:col>
      <xdr:colOff>101600</xdr:colOff>
      <xdr:row>86</xdr:row>
      <xdr:rowOff>134620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84908</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8285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35198</xdr:rowOff>
    </xdr:from>
    <xdr:to>
      <xdr:col>102</xdr:col>
      <xdr:colOff>165100</xdr:colOff>
      <xdr:row>86</xdr:row>
      <xdr:rowOff>136798</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85998</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8285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35198</xdr:rowOff>
    </xdr:from>
    <xdr:to>
      <xdr:col>98</xdr:col>
      <xdr:colOff>38100</xdr:colOff>
      <xdr:row>86</xdr:row>
      <xdr:rowOff>136798</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85998</xdr:rowOff>
    </xdr:from>
    <xdr:to>
      <xdr:col>102</xdr:col>
      <xdr:colOff>114300</xdr:colOff>
      <xdr:row>86</xdr:row>
      <xdr:rowOff>85998</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830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136996</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5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132641</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5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138084</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126835</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127925</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127925</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144599</xdr:rowOff>
    </xdr:from>
    <xdr:to>
      <xdr:col>85</xdr:col>
      <xdr:colOff>177800</xdr:colOff>
      <xdr:row>108</xdr:row>
      <xdr:rowOff>74749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123026</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10886</xdr:rowOff>
    </xdr:from>
    <xdr:to>
      <xdr:col>85</xdr:col>
      <xdr:colOff>127000</xdr:colOff>
      <xdr:row>108</xdr:row>
      <xdr:rowOff>23949</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5274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113574</xdr:rowOff>
    </xdr:from>
    <xdr:to>
      <xdr:col>76</xdr:col>
      <xdr:colOff>165100</xdr:colOff>
      <xdr:row>108</xdr:row>
      <xdr:rowOff>43724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164374</xdr:rowOff>
    </xdr:from>
    <xdr:to>
      <xdr:col>81</xdr:col>
      <xdr:colOff>50800</xdr:colOff>
      <xdr:row>108</xdr:row>
      <xdr:rowOff>10886</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5095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80918</xdr:rowOff>
    </xdr:from>
    <xdr:to>
      <xdr:col>72</xdr:col>
      <xdr:colOff>38100</xdr:colOff>
      <xdr:row>108</xdr:row>
      <xdr:rowOff>11068</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131718</xdr:rowOff>
    </xdr:from>
    <xdr:to>
      <xdr:col>76</xdr:col>
      <xdr:colOff>114300</xdr:colOff>
      <xdr:row>107</xdr:row>
      <xdr:rowOff>164374</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476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49893</xdr:rowOff>
    </xdr:from>
    <xdr:to>
      <xdr:col>67</xdr:col>
      <xdr:colOff>101600</xdr:colOff>
      <xdr:row>107</xdr:row>
      <xdr:rowOff>151493</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100693</xdr:rowOff>
    </xdr:from>
    <xdr:to>
      <xdr:col>71</xdr:col>
      <xdr:colOff>177800</xdr:colOff>
      <xdr:row>107</xdr:row>
      <xdr:rowOff>131718</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4458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34851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2195</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142620</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74692</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97028</xdr:rowOff>
    </xdr:from>
    <xdr:to>
      <xdr:col>112</xdr:col>
      <xdr:colOff>38100</xdr:colOff>
      <xdr:row>108</xdr:row>
      <xdr:rowOff>27178</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147828</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49221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98552</xdr:rowOff>
    </xdr:from>
    <xdr:to>
      <xdr:col>107</xdr:col>
      <xdr:colOff>101600</xdr:colOff>
      <xdr:row>108</xdr:row>
      <xdr:rowOff>28702</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147828</xdr:rowOff>
    </xdr:from>
    <xdr:to>
      <xdr:col>111</xdr:col>
      <xdr:colOff>177800</xdr:colOff>
      <xdr:row>107</xdr:row>
      <xdr:rowOff>149352</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4929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99313</xdr:rowOff>
    </xdr:from>
    <xdr:to>
      <xdr:col>102</xdr:col>
      <xdr:colOff>165100</xdr:colOff>
      <xdr:row>108</xdr:row>
      <xdr:rowOff>29463</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4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149352</xdr:rowOff>
    </xdr:from>
    <xdr:to>
      <xdr:col>107</xdr:col>
      <xdr:colOff>50800</xdr:colOff>
      <xdr:row>107</xdr:row>
      <xdr:rowOff>150113</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4945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100837</xdr:rowOff>
    </xdr:from>
    <xdr:to>
      <xdr:col>98</xdr:col>
      <xdr:colOff>38100</xdr:colOff>
      <xdr:row>108</xdr:row>
      <xdr:rowOff>30987</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150113</xdr:rowOff>
    </xdr:from>
    <xdr:to>
      <xdr:col>102</xdr:col>
      <xdr:colOff>114300</xdr:colOff>
      <xdr:row>107</xdr:row>
      <xdr:rowOff>151637</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495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43705</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2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45229</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2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45990</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2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47514</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2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有形固定資産減価償却率が類似団体と比較して特に高くなっているものは、「図書館」、「体育館・プール」、「福祉施設」、「保健センター・保健所」、「消防施設」、「庁舎」である。</a:t>
          </a:r>
        </a:p>
        <a:p>
          <a:r>
            <a:rPr kumimoji="1" lang="ja-JP" altLang="en-US" sz="1300">
              <a:latin typeface="ＭＳ Ｐゴシック" panose="020B0600070205080204" pitchFamily="50" charset="-128"/>
              <a:ea typeface="ＭＳ Ｐゴシック" panose="020B0600070205080204" pitchFamily="50" charset="-128"/>
            </a:rPr>
            <a:t>　次に施設類型別分析について、「体育館・プール」は、全ての施設が建築から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耐震改修が未実施の施設もある。このため、計画的な修繕を実施するとともに施設の老朽化の進行と利用状況により、集約・除却等の今後のあり方を検討していく。「図書館」及び「保健センター・保健所」は、新耐震基準を満たしており、計画的な維持・修繕により長寿命化を図っていく。「庁舎」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年度に大規模な耐震改修を実施した。今後、計画的な修繕を実施しながら、施設機能の維持を図るとともに、改修・改築の調査研究を実施し、方向性を検討していく。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
47,951
109.17
27,666,104
26,721,694
807,115
12,286,672
20,484,837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類似団体内平均とほぼ同率で、県下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では最も高い数値（同率市あり）となっています。地方税（主に市町村民税）、地方消費税交付金などの増加に伴い基準財政収入額が増加したものの、社会福祉費などの基準財政需要額の増加もあり、３ヵ年平均の指数は増減なく前年度と同数となり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72619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5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52510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52510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72619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普通交付税や地方消費税交付金の増加などにより、経常一般財源（減収補てん債特例分及び臨時財政対策債は含まず）は前年度と比較して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％増加しました。扶助費や一組（主に湖周行政事務組合）に対する補助費等の経費の増加により、全体として経常経費充当一般財源は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％増加したことに伴い、経常収支比率は前年度から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りました。今後は、一部事務組合等に対する補助費等が高水準で推移するとともに、公債費の負担も増える見込みであるため、引き続き徹底した行財政改革の推進により歳入確保と歳出削減に取り組み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11747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7087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140970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59732"/>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61</xdr:row>
      <xdr:rowOff>149543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597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125413</xdr:rowOff>
    </xdr:from>
    <xdr:to>
      <xdr:col>11</xdr:col>
      <xdr:colOff>31750</xdr:colOff>
      <xdr:row>61</xdr:row>
      <xdr:rowOff>149543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838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148924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98743</xdr:rowOff>
    </xdr:from>
    <xdr:to>
      <xdr:col>11</xdr:col>
      <xdr:colOff>82550</xdr:colOff>
      <xdr:row>62</xdr:row>
      <xdr:rowOff>28893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39070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人口一人当たりの決算額は前年度に比べ</a:t>
          </a:r>
          <a:r>
            <a:rPr kumimoji="1" lang="en-US" altLang="ja-JP" sz="1300">
              <a:latin typeface="ＭＳ Ｐゴシック" panose="020B0600070205080204" pitchFamily="50" charset="-128"/>
              <a:ea typeface="ＭＳ Ｐゴシック" panose="020B0600070205080204" pitchFamily="50" charset="-128"/>
            </a:rPr>
            <a:t>3,684</a:t>
          </a:r>
          <a:r>
            <a:rPr kumimoji="1" lang="ja-JP" altLang="en-US" sz="1300">
              <a:latin typeface="ＭＳ Ｐゴシック" panose="020B0600070205080204" pitchFamily="50" charset="-128"/>
              <a:ea typeface="ＭＳ Ｐゴシック" panose="020B0600070205080204" pitchFamily="50" charset="-128"/>
            </a:rPr>
            <a:t>円増となりますが、類似団体内平均は下回る結果となりました。人件費では会計年度任用職員制度による期末手当等の増加や、従来物件費扱いをしていた社会保険料を人件費扱いにしたことによる増加、物件費では飲食・宿泊施設等元気応援券発行委託料、情報教育設備備品購入費等に係る経費の増加があげられます。今後も経常経費の節減に努めるとともに、適正な定員管理アウトソーシングや指定管理者制度の導入等、民間活力の活用に積極的に取り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157581</xdr:rowOff>
    </xdr:from>
    <xdr:to>
      <xdr:col>23</xdr:col>
      <xdr:colOff>133350</xdr:colOff>
      <xdr:row>82</xdr:row>
      <xdr:rowOff>15763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5031"/>
          <a:ext cx="838200" cy="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116697</xdr:rowOff>
    </xdr:from>
    <xdr:to>
      <xdr:col>19</xdr:col>
      <xdr:colOff>133350</xdr:colOff>
      <xdr:row>81</xdr:row>
      <xdr:rowOff>157581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4147"/>
          <a:ext cx="889000" cy="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96620</xdr:rowOff>
    </xdr:from>
    <xdr:to>
      <xdr:col>15</xdr:col>
      <xdr:colOff>82550</xdr:colOff>
      <xdr:row>81</xdr:row>
      <xdr:rowOff>116697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4070"/>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96620</xdr:rowOff>
    </xdr:from>
    <xdr:to>
      <xdr:col>11</xdr:col>
      <xdr:colOff>31750</xdr:colOff>
      <xdr:row>81</xdr:row>
      <xdr:rowOff>100409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84070"/>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136413</xdr:rowOff>
    </xdr:from>
    <xdr:to>
      <xdr:col>23</xdr:col>
      <xdr:colOff>184150</xdr:colOff>
      <xdr:row>82</xdr:row>
      <xdr:rowOff>66563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152940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106781</xdr:rowOff>
    </xdr:from>
    <xdr:to>
      <xdr:col>19</xdr:col>
      <xdr:colOff>184150</xdr:colOff>
      <xdr:row>82</xdr:row>
      <xdr:rowOff>36931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21708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8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65897</xdr:rowOff>
    </xdr:from>
    <xdr:to>
      <xdr:col>15</xdr:col>
      <xdr:colOff>133350</xdr:colOff>
      <xdr:row>81</xdr:row>
      <xdr:rowOff>167497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3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45820</xdr:rowOff>
    </xdr:from>
    <xdr:to>
      <xdr:col>11</xdr:col>
      <xdr:colOff>82550</xdr:colOff>
      <xdr:row>81</xdr:row>
      <xdr:rowOff>147420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157597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49609</xdr:rowOff>
    </xdr:from>
    <xdr:to>
      <xdr:col>7</xdr:col>
      <xdr:colOff>31750</xdr:colOff>
      <xdr:row>81</xdr:row>
      <xdr:rowOff>151209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161386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で、国の制度改正等に準じているため大きな変動はありませんが、今後も国の動向等注視しながら給料の適正化に努めます。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160161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283266"/>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90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95955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905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84</xdr:row>
      <xdr:rowOff>95955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502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69145</xdr:rowOff>
    </xdr:from>
    <xdr:to>
      <xdr:col>64</xdr:col>
      <xdr:colOff>152400</xdr:colOff>
      <xdr:row>83</xdr:row>
      <xdr:rowOff>170745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9472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人当たりの職員数は、類似団体内平均を上回る</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人となっております。主な要因として、育児休暇などの長期休暇職員の増加と公立保育園の職員が他市と比較して多いことなどが挙げられます。</a:t>
          </a:r>
        </a:p>
        <a:p>
          <a:r>
            <a:rPr kumimoji="1" lang="ja-JP" altLang="en-US" sz="1300">
              <a:latin typeface="ＭＳ Ｐゴシック" panose="020B0600070205080204" pitchFamily="50" charset="-128"/>
              <a:ea typeface="ＭＳ Ｐゴシック" panose="020B0600070205080204" pitchFamily="50" charset="-128"/>
            </a:rPr>
            <a:t>　今後さらに人口減少や少子高齢化への対応などの課題のほか、子育て支援や防災など従来から実施している施策の更なる充実が求められてるが、限られた職員数で最大限の行政サービスを提供できるよう、自治来</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を推進しながら職員の適正管理に努めます。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90987</xdr:rowOff>
    </xdr:from>
    <xdr:to>
      <xdr:col>81</xdr:col>
      <xdr:colOff>44450</xdr:colOff>
      <xdr:row>62</xdr:row>
      <xdr:rowOff>106499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20887"/>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90987</xdr:rowOff>
    </xdr:from>
    <xdr:to>
      <xdr:col>77</xdr:col>
      <xdr:colOff>44450</xdr:colOff>
      <xdr:row>62</xdr:row>
      <xdr:rowOff>94434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20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94434</xdr:rowOff>
    </xdr:from>
    <xdr:to>
      <xdr:col>72</xdr:col>
      <xdr:colOff>203200</xdr:colOff>
      <xdr:row>62</xdr:row>
      <xdr:rowOff>111669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2433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90987</xdr:rowOff>
    </xdr:from>
    <xdr:to>
      <xdr:col>68</xdr:col>
      <xdr:colOff>152400</xdr:colOff>
      <xdr:row>62</xdr:row>
      <xdr:rowOff>111669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2088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55699</xdr:rowOff>
    </xdr:from>
    <xdr:to>
      <xdr:col>81</xdr:col>
      <xdr:colOff>95250</xdr:colOff>
      <xdr:row>62</xdr:row>
      <xdr:rowOff>157299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27776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40187</xdr:rowOff>
    </xdr:from>
    <xdr:to>
      <xdr:col>77</xdr:col>
      <xdr:colOff>95250</xdr:colOff>
      <xdr:row>62</xdr:row>
      <xdr:rowOff>141787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126564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5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43634</xdr:rowOff>
    </xdr:from>
    <xdr:to>
      <xdr:col>73</xdr:col>
      <xdr:colOff>44450</xdr:colOff>
      <xdr:row>62</xdr:row>
      <xdr:rowOff>145234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130011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60869</xdr:rowOff>
    </xdr:from>
    <xdr:to>
      <xdr:col>68</xdr:col>
      <xdr:colOff>203200</xdr:colOff>
      <xdr:row>62</xdr:row>
      <xdr:rowOff>162469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147246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7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40187</xdr:rowOff>
    </xdr:from>
    <xdr:to>
      <xdr:col>64</xdr:col>
      <xdr:colOff>152400</xdr:colOff>
      <xdr:row>62</xdr:row>
      <xdr:rowOff>141787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126564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5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一部事務組合によるごみ処理施設建設に伴う地方債発行に係る負担金の増により、対前年度比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％となりましたが、前年度同様、類似団体内平均及び県平均は下回る結果となりました。引き続き地方債発行による後年度財政状況への影響を見極め、適正管理に努めます。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76454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761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38</xdr:row>
      <xdr:rowOff>161036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141732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6375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151384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公営企業債等繰入見込額の減少や標準財政規模が大幅に増加したこともあり、将来負担比率は対前年度比</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同様、類似団体内平均を下回ることはできませんでしたが、引き続き、土地開発公社の経営健全化に関する計画に基づき公社用地の取得等を進めるとともに、行財政改革を一層推進してさらなる健全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104115</xdr:rowOff>
    </xdr:from>
    <xdr:to>
      <xdr:col>81</xdr:col>
      <xdr:colOff>44450</xdr:colOff>
      <xdr:row>16</xdr:row>
      <xdr:rowOff>154788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4731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141757</xdr:rowOff>
    </xdr:from>
    <xdr:to>
      <xdr:col>77</xdr:col>
      <xdr:colOff>44450</xdr:colOff>
      <xdr:row>16</xdr:row>
      <xdr:rowOff>154788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88495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141757</xdr:rowOff>
    </xdr:from>
    <xdr:to>
      <xdr:col>72</xdr:col>
      <xdr:colOff>203200</xdr:colOff>
      <xdr:row>17</xdr:row>
      <xdr:rowOff>10363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84957"/>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1676</xdr:rowOff>
    </xdr:from>
    <xdr:to>
      <xdr:col>68</xdr:col>
      <xdr:colOff>152400</xdr:colOff>
      <xdr:row>17</xdr:row>
      <xdr:rowOff>10363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91632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53315</xdr:rowOff>
    </xdr:from>
    <xdr:to>
      <xdr:col>81</xdr:col>
      <xdr:colOff>95250</xdr:colOff>
      <xdr:row>16</xdr:row>
      <xdr:rowOff>154915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25392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103988</xdr:rowOff>
    </xdr:from>
    <xdr:to>
      <xdr:col>77</xdr:col>
      <xdr:colOff>95250</xdr:colOff>
      <xdr:row>17</xdr:row>
      <xdr:rowOff>34138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18915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3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90957</xdr:rowOff>
    </xdr:from>
    <xdr:to>
      <xdr:col>73</xdr:col>
      <xdr:colOff>44450</xdr:colOff>
      <xdr:row>17</xdr:row>
      <xdr:rowOff>21107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5884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131013</xdr:rowOff>
    </xdr:from>
    <xdr:to>
      <xdr:col>68</xdr:col>
      <xdr:colOff>203200</xdr:colOff>
      <xdr:row>17</xdr:row>
      <xdr:rowOff>61163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45940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122326</xdr:rowOff>
    </xdr:from>
    <xdr:to>
      <xdr:col>64</xdr:col>
      <xdr:colOff>152400</xdr:colOff>
      <xdr:row>17</xdr:row>
      <xdr:rowOff>52476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37253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5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
47,951
109.17
27,666,104
26,721,694
807,115
12,286,672
20,484,837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人件費に係る経常収支比率は、類似団体内平均を上回りました。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会計年度任用職員制度による期末手当等の増加や、従来物件費扱いをしていた社会保険料を人件費扱いにしたことにより、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今後も引き続き職員配置適正化計画に基づく人員削減に取り組み、指定管理者制度の導入による民間委託等を進め、人件費相対の抑制を図ります。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60325</xdr:rowOff>
    </xdr:from>
    <xdr:to>
      <xdr:col>24</xdr:col>
      <xdr:colOff>25400</xdr:colOff>
      <xdr:row>38</xdr:row>
      <xdr:rowOff>31750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4039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22225</xdr:rowOff>
    </xdr:from>
    <xdr:to>
      <xdr:col>19</xdr:col>
      <xdr:colOff>187325</xdr:colOff>
      <xdr:row>37</xdr:row>
      <xdr:rowOff>60325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365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155575</xdr:rowOff>
    </xdr:from>
    <xdr:to>
      <xdr:col>15</xdr:col>
      <xdr:colOff>98425</xdr:colOff>
      <xdr:row>37</xdr:row>
      <xdr:rowOff>22225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327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155575</xdr:rowOff>
    </xdr:from>
    <xdr:to>
      <xdr:col>11</xdr:col>
      <xdr:colOff>9525</xdr:colOff>
      <xdr:row>37</xdr:row>
      <xdr:rowOff>127000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3277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xdr:rowOff>
    </xdr:from>
    <xdr:to>
      <xdr:col>20</xdr:col>
      <xdr:colOff>38100</xdr:colOff>
      <xdr:row>37</xdr:row>
      <xdr:rowOff>111125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95902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43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142875</xdr:rowOff>
    </xdr:from>
    <xdr:to>
      <xdr:col>15</xdr:col>
      <xdr:colOff>149225</xdr:colOff>
      <xdr:row>37</xdr:row>
      <xdr:rowOff>73025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57802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104775</xdr:rowOff>
    </xdr:from>
    <xdr:to>
      <xdr:col>11</xdr:col>
      <xdr:colOff>60325</xdr:colOff>
      <xdr:row>37</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19702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76200</xdr:rowOff>
    </xdr:from>
    <xdr:to>
      <xdr:col>6</xdr:col>
      <xdr:colOff>171450</xdr:colOff>
      <xdr:row>38</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162577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物件費に係る経常収支比率は、類似団体内平均を上回りました。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経常一般財源が増加した一方、経常物件費充当特定財源が減少したため、比率は対前年度比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ポイントの減となりました。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15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扶助費に係る経常収支比率は、類似団体内平均を上回りました。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私立保育所への保育委託料や生活保護費負担金など経常扶助費充当特定財源が増加した結果、経常扶助費一般財源が減少し、比率</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扶助費の決算額は増加傾向にあるため、資格審査等の適正化などを進めていく必要があります。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005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9568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940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167822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77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49184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その他に係る経常収支比率は、類似団体内平均を下回りました。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後期高齢者医療広域連合への療養給付費負担金や、国民健康保険の事務費等繰出金が増加したものの、経常一般財源の増加もあり、比率は前年度と変わりません。</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27940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27940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補助費等に係る経常収支比率は、類似団体内平均を下回りました。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補助費等の経常経費（主に一部事務組合に対するもの）が増加していますが、経常一般財源の増加もあり、比率は対前年度比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ポイントの減となりました。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35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公債費に係る経常収支比率は、類似団体内平均を下回りました。利率見直しによる償還利子の減少や新規地方債の発行抑制などに努めているものの、平成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年度の防災行政無線の償還開始や臨時財政対策債に係る元金償還額の増加などにより、全体として公債費に係る経常一般財源は増加し、比率は対前年度比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ポイントの増となりました。引き続き、新規の地方債発行については、後年度における財政負担を慎重に検討し、適正規模での発行に努めます。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56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54611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内平均を上回りました。人件費の比率が大きく増加し、物件費、扶助費、補助費等の比率はほぼ横ばいのため、全体として公債費以外に係る経常経費充当一般財源が増加し、比率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ポイントの増となりました。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623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069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99568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99568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167424</xdr:rowOff>
    </xdr:from>
    <xdr:to>
      <xdr:col>29</xdr:col>
      <xdr:colOff>127000</xdr:colOff>
      <xdr:row>16</xdr:row>
      <xdr:rowOff>24647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86799"/>
          <a:ext cx="6477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24647</xdr:rowOff>
    </xdr:from>
    <xdr:to>
      <xdr:col>26</xdr:col>
      <xdr:colOff>50800</xdr:colOff>
      <xdr:row>16</xdr:row>
      <xdr:rowOff>53500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15472"/>
          <a:ext cx="6985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53500</xdr:rowOff>
    </xdr:from>
    <xdr:to>
      <xdr:col>22</xdr:col>
      <xdr:colOff>114300</xdr:colOff>
      <xdr:row>16</xdr:row>
      <xdr:rowOff>83414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44325"/>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83414</xdr:rowOff>
    </xdr:from>
    <xdr:to>
      <xdr:col>18</xdr:col>
      <xdr:colOff>177800</xdr:colOff>
      <xdr:row>16</xdr:row>
      <xdr:rowOff>96166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74239"/>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116624</xdr:rowOff>
    </xdr:from>
    <xdr:to>
      <xdr:col>29</xdr:col>
      <xdr:colOff>177800</xdr:colOff>
      <xdr:row>16</xdr:row>
      <xdr:rowOff>46774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5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88701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145297</xdr:rowOff>
    </xdr:from>
    <xdr:to>
      <xdr:col>26</xdr:col>
      <xdr:colOff>101600</xdr:colOff>
      <xdr:row>16</xdr:row>
      <xdr:rowOff>75447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85624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2700</xdr:rowOff>
    </xdr:from>
    <xdr:to>
      <xdr:col>22</xdr:col>
      <xdr:colOff>165100</xdr:colOff>
      <xdr:row>16</xdr:row>
      <xdr:rowOff>104300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114477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32614</xdr:rowOff>
    </xdr:from>
    <xdr:to>
      <xdr:col>19</xdr:col>
      <xdr:colOff>38100</xdr:colOff>
      <xdr:row>16</xdr:row>
      <xdr:rowOff>134214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2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144391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45366</xdr:rowOff>
    </xdr:from>
    <xdr:to>
      <xdr:col>15</xdr:col>
      <xdr:colOff>101600</xdr:colOff>
      <xdr:row>16</xdr:row>
      <xdr:rowOff>146966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157143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39629</xdr:rowOff>
    </xdr:from>
    <xdr:to>
      <xdr:col>29</xdr:col>
      <xdr:colOff>127000</xdr:colOff>
      <xdr:row>37</xdr:row>
      <xdr:rowOff>114129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64329"/>
          <a:ext cx="647700" cy="7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114129</xdr:rowOff>
    </xdr:from>
    <xdr:to>
      <xdr:col>26</xdr:col>
      <xdr:colOff>50800</xdr:colOff>
      <xdr:row>37</xdr:row>
      <xdr:rowOff>178252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8829"/>
          <a:ext cx="698500" cy="6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178252</xdr:rowOff>
    </xdr:from>
    <xdr:to>
      <xdr:col>22</xdr:col>
      <xdr:colOff>114300</xdr:colOff>
      <xdr:row>37</xdr:row>
      <xdr:rowOff>188013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2952"/>
          <a:ext cx="6985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279326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159781</xdr:rowOff>
    </xdr:from>
    <xdr:to>
      <xdr:col>18</xdr:col>
      <xdr:colOff>177800</xdr:colOff>
      <xdr:row>37</xdr:row>
      <xdr:rowOff>188013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4481"/>
          <a:ext cx="698500" cy="2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261060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160279</xdr:rowOff>
    </xdr:from>
    <xdr:to>
      <xdr:col>29</xdr:col>
      <xdr:colOff>177800</xdr:colOff>
      <xdr:row>37</xdr:row>
      <xdr:rowOff>90429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132356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63329</xdr:rowOff>
    </xdr:from>
    <xdr:to>
      <xdr:col>26</xdr:col>
      <xdr:colOff>101600</xdr:colOff>
      <xdr:row>37</xdr:row>
      <xdr:rowOff>164929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149706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4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127452</xdr:rowOff>
    </xdr:from>
    <xdr:to>
      <xdr:col>22</xdr:col>
      <xdr:colOff>165100</xdr:colOff>
      <xdr:row>37</xdr:row>
      <xdr:rowOff>229052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213829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137213</xdr:rowOff>
    </xdr:from>
    <xdr:to>
      <xdr:col>19</xdr:col>
      <xdr:colOff>38100</xdr:colOff>
      <xdr:row>37</xdr:row>
      <xdr:rowOff>238813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108981</xdr:rowOff>
    </xdr:from>
    <xdr:to>
      <xdr:col>15</xdr:col>
      <xdr:colOff>101600</xdr:colOff>
      <xdr:row>37</xdr:row>
      <xdr:rowOff>210581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195358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
47,951
109.17
27,666,104
26,721,694
807,115
12,286,672
20,484,837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100756</xdr:rowOff>
    </xdr:from>
    <xdr:to>
      <xdr:col>24</xdr:col>
      <xdr:colOff>63500</xdr:colOff>
      <xdr:row>35</xdr:row>
      <xdr:rowOff>153857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1506"/>
          <a:ext cx="8382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153857</xdr:rowOff>
    </xdr:from>
    <xdr:to>
      <xdr:col>19</xdr:col>
      <xdr:colOff>177800</xdr:colOff>
      <xdr:row>36</xdr:row>
      <xdr:rowOff>2377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4607"/>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2377</xdr:rowOff>
    </xdr:from>
    <xdr:to>
      <xdr:col>15</xdr:col>
      <xdr:colOff>50800</xdr:colOff>
      <xdr:row>36</xdr:row>
      <xdr:rowOff>61111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4577"/>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13170</xdr:rowOff>
    </xdr:from>
    <xdr:to>
      <xdr:col>10</xdr:col>
      <xdr:colOff>114300</xdr:colOff>
      <xdr:row>36</xdr:row>
      <xdr:rowOff>61111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85370"/>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49956</xdr:rowOff>
    </xdr:from>
    <xdr:to>
      <xdr:col>24</xdr:col>
      <xdr:colOff>114300</xdr:colOff>
      <xdr:row>35</xdr:row>
      <xdr:rowOff>151556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28383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103057</xdr:rowOff>
    </xdr:from>
    <xdr:to>
      <xdr:col>20</xdr:col>
      <xdr:colOff>38100</xdr:colOff>
      <xdr:row>36</xdr:row>
      <xdr:rowOff>33207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49734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123027</xdr:rowOff>
    </xdr:from>
    <xdr:to>
      <xdr:col>15</xdr:col>
      <xdr:colOff>101600</xdr:colOff>
      <xdr:row>36</xdr:row>
      <xdr:rowOff>53177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69704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9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10311</xdr:rowOff>
    </xdr:from>
    <xdr:to>
      <xdr:col>10</xdr:col>
      <xdr:colOff>165100</xdr:colOff>
      <xdr:row>36</xdr:row>
      <xdr:rowOff>111911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128438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133820</xdr:rowOff>
    </xdr:from>
    <xdr:to>
      <xdr:col>6</xdr:col>
      <xdr:colOff>38100</xdr:colOff>
      <xdr:row>36</xdr:row>
      <xdr:rowOff>63970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80497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14144</xdr:rowOff>
    </xdr:from>
    <xdr:to>
      <xdr:col>24</xdr:col>
      <xdr:colOff>63500</xdr:colOff>
      <xdr:row>58</xdr:row>
      <xdr:rowOff>21002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582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21002</xdr:rowOff>
    </xdr:from>
    <xdr:to>
      <xdr:col>19</xdr:col>
      <xdr:colOff>177800</xdr:colOff>
      <xdr:row>58</xdr:row>
      <xdr:rowOff>59407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6510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59407</xdr:rowOff>
    </xdr:from>
    <xdr:to>
      <xdr:col>15</xdr:col>
      <xdr:colOff>50800</xdr:colOff>
      <xdr:row>58</xdr:row>
      <xdr:rowOff>69466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0350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66101</xdr:rowOff>
    </xdr:from>
    <xdr:to>
      <xdr:col>10</xdr:col>
      <xdr:colOff>114300</xdr:colOff>
      <xdr:row>58</xdr:row>
      <xdr:rowOff>69466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10201"/>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134794</xdr:rowOff>
    </xdr:from>
    <xdr:to>
      <xdr:col>24</xdr:col>
      <xdr:colOff>114300</xdr:colOff>
      <xdr:row>58</xdr:row>
      <xdr:rowOff>64944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49721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141652</xdr:rowOff>
    </xdr:from>
    <xdr:to>
      <xdr:col>20</xdr:col>
      <xdr:colOff>38100</xdr:colOff>
      <xdr:row>58</xdr:row>
      <xdr:rowOff>71802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62929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8607</xdr:rowOff>
    </xdr:from>
    <xdr:to>
      <xdr:col>15</xdr:col>
      <xdr:colOff>101600</xdr:colOff>
      <xdr:row>58</xdr:row>
      <xdr:rowOff>110207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101334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18666</xdr:rowOff>
    </xdr:from>
    <xdr:to>
      <xdr:col>10</xdr:col>
      <xdr:colOff>165100</xdr:colOff>
      <xdr:row>58</xdr:row>
      <xdr:rowOff>120266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111393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15301</xdr:rowOff>
    </xdr:from>
    <xdr:to>
      <xdr:col>6</xdr:col>
      <xdr:colOff>38100</xdr:colOff>
      <xdr:row>58</xdr:row>
      <xdr:rowOff>116901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108028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80835</xdr:rowOff>
    </xdr:from>
    <xdr:to>
      <xdr:col>24</xdr:col>
      <xdr:colOff>63500</xdr:colOff>
      <xdr:row>78</xdr:row>
      <xdr:rowOff>82618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3935"/>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82618</xdr:rowOff>
    </xdr:from>
    <xdr:to>
      <xdr:col>19</xdr:col>
      <xdr:colOff>177800</xdr:colOff>
      <xdr:row>78</xdr:row>
      <xdr:rowOff>85407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5718"/>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79921</xdr:rowOff>
    </xdr:from>
    <xdr:to>
      <xdr:col>15</xdr:col>
      <xdr:colOff>50800</xdr:colOff>
      <xdr:row>78</xdr:row>
      <xdr:rowOff>85407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302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65016</xdr:rowOff>
    </xdr:from>
    <xdr:to>
      <xdr:col>10</xdr:col>
      <xdr:colOff>114300</xdr:colOff>
      <xdr:row>78</xdr:row>
      <xdr:rowOff>79921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8116"/>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30035</xdr:rowOff>
    </xdr:from>
    <xdr:to>
      <xdr:col>24</xdr:col>
      <xdr:colOff>114300</xdr:colOff>
      <xdr:row>78</xdr:row>
      <xdr:rowOff>131635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116412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31818</xdr:rowOff>
    </xdr:from>
    <xdr:to>
      <xdr:col>20</xdr:col>
      <xdr:colOff>38100</xdr:colOff>
      <xdr:row>78</xdr:row>
      <xdr:rowOff>133418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124545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34607</xdr:rowOff>
    </xdr:from>
    <xdr:to>
      <xdr:col>15</xdr:col>
      <xdr:colOff>101600</xdr:colOff>
      <xdr:row>78</xdr:row>
      <xdr:rowOff>136207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127334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29121</xdr:rowOff>
    </xdr:from>
    <xdr:to>
      <xdr:col>10</xdr:col>
      <xdr:colOff>165100</xdr:colOff>
      <xdr:row>78</xdr:row>
      <xdr:rowOff>130721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121848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14216</xdr:rowOff>
    </xdr:from>
    <xdr:to>
      <xdr:col>6</xdr:col>
      <xdr:colOff>38100</xdr:colOff>
      <xdr:row>78</xdr:row>
      <xdr:rowOff>115816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106943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79006</xdr:rowOff>
    </xdr:from>
    <xdr:to>
      <xdr:col>24</xdr:col>
      <xdr:colOff>63500</xdr:colOff>
      <xdr:row>95</xdr:row>
      <xdr:rowOff>166066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6756"/>
          <a:ext cx="838200" cy="8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166066</xdr:rowOff>
    </xdr:from>
    <xdr:to>
      <xdr:col>19</xdr:col>
      <xdr:colOff>177800</xdr:colOff>
      <xdr:row>96</xdr:row>
      <xdr:rowOff>74758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53816"/>
          <a:ext cx="889000" cy="8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74758</xdr:rowOff>
    </xdr:from>
    <xdr:to>
      <xdr:col>15</xdr:col>
      <xdr:colOff>50800</xdr:colOff>
      <xdr:row>96</xdr:row>
      <xdr:rowOff>112954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33958"/>
          <a:ext cx="889000" cy="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112954</xdr:rowOff>
    </xdr:from>
    <xdr:to>
      <xdr:col>10</xdr:col>
      <xdr:colOff>114300</xdr:colOff>
      <xdr:row>96</xdr:row>
      <xdr:rowOff>148501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72154"/>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28206</xdr:rowOff>
    </xdr:from>
    <xdr:to>
      <xdr:col>24</xdr:col>
      <xdr:colOff>114300</xdr:colOff>
      <xdr:row>95</xdr:row>
      <xdr:rowOff>129806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6633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9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115266</xdr:rowOff>
    </xdr:from>
    <xdr:to>
      <xdr:col>20</xdr:col>
      <xdr:colOff>38100</xdr:colOff>
      <xdr:row>96</xdr:row>
      <xdr:rowOff>45416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36543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23958</xdr:rowOff>
    </xdr:from>
    <xdr:to>
      <xdr:col>15</xdr:col>
      <xdr:colOff>101600</xdr:colOff>
      <xdr:row>96</xdr:row>
      <xdr:rowOff>125558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116685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7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62154</xdr:rowOff>
    </xdr:from>
    <xdr:to>
      <xdr:col>10</xdr:col>
      <xdr:colOff>165100</xdr:colOff>
      <xdr:row>96</xdr:row>
      <xdr:rowOff>163754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154881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97701</xdr:rowOff>
    </xdr:from>
    <xdr:to>
      <xdr:col>6</xdr:col>
      <xdr:colOff>38100</xdr:colOff>
      <xdr:row>97</xdr:row>
      <xdr:rowOff>27851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18978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112493</xdr:rowOff>
    </xdr:from>
    <xdr:to>
      <xdr:col>55</xdr:col>
      <xdr:colOff>0</xdr:colOff>
      <xdr:row>38</xdr:row>
      <xdr:rowOff>32723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13243"/>
          <a:ext cx="838200" cy="4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32723</xdr:rowOff>
    </xdr:from>
    <xdr:to>
      <xdr:col>50</xdr:col>
      <xdr:colOff>114300</xdr:colOff>
      <xdr:row>38</xdr:row>
      <xdr:rowOff>41684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4782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95139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38922</xdr:rowOff>
    </xdr:from>
    <xdr:to>
      <xdr:col>45</xdr:col>
      <xdr:colOff>177800</xdr:colOff>
      <xdr:row>38</xdr:row>
      <xdr:rowOff>41684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54022"/>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26234</xdr:rowOff>
    </xdr:from>
    <xdr:to>
      <xdr:col>41</xdr:col>
      <xdr:colOff>50800</xdr:colOff>
      <xdr:row>38</xdr:row>
      <xdr:rowOff>38922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4133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61693</xdr:rowOff>
    </xdr:from>
    <xdr:to>
      <xdr:col>55</xdr:col>
      <xdr:colOff>50800</xdr:colOff>
      <xdr:row>35</xdr:row>
      <xdr:rowOff>163293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148070</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7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153373</xdr:rowOff>
    </xdr:from>
    <xdr:to>
      <xdr:col>50</xdr:col>
      <xdr:colOff>165100</xdr:colOff>
      <xdr:row>38</xdr:row>
      <xdr:rowOff>83523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74650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8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162334</xdr:rowOff>
    </xdr:from>
    <xdr:to>
      <xdr:col>46</xdr:col>
      <xdr:colOff>38100</xdr:colOff>
      <xdr:row>38</xdr:row>
      <xdr:rowOff>92484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109011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159572</xdr:rowOff>
    </xdr:from>
    <xdr:to>
      <xdr:col>41</xdr:col>
      <xdr:colOff>101600</xdr:colOff>
      <xdr:row>38</xdr:row>
      <xdr:rowOff>89722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106249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7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146884</xdr:rowOff>
    </xdr:from>
    <xdr:to>
      <xdr:col>36</xdr:col>
      <xdr:colOff>165100</xdr:colOff>
      <xdr:row>38</xdr:row>
      <xdr:rowOff>77034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93561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6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60741</xdr:rowOff>
    </xdr:from>
    <xdr:to>
      <xdr:col>55</xdr:col>
      <xdr:colOff>0</xdr:colOff>
      <xdr:row>57</xdr:row>
      <xdr:rowOff>67193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61941"/>
          <a:ext cx="838200" cy="17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60741</xdr:rowOff>
    </xdr:from>
    <xdr:to>
      <xdr:col>50</xdr:col>
      <xdr:colOff>114300</xdr:colOff>
      <xdr:row>57</xdr:row>
      <xdr:rowOff>111600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61941"/>
          <a:ext cx="889000" cy="2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19831</xdr:rowOff>
    </xdr:from>
    <xdr:to>
      <xdr:col>45</xdr:col>
      <xdr:colOff>177800</xdr:colOff>
      <xdr:row>57</xdr:row>
      <xdr:rowOff>111600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92481"/>
          <a:ext cx="889000" cy="9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19831</xdr:rowOff>
    </xdr:from>
    <xdr:to>
      <xdr:col>41</xdr:col>
      <xdr:colOff>50800</xdr:colOff>
      <xdr:row>57</xdr:row>
      <xdr:rowOff>83885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92481"/>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16393</xdr:rowOff>
    </xdr:from>
    <xdr:to>
      <xdr:col>55</xdr:col>
      <xdr:colOff>50800</xdr:colOff>
      <xdr:row>57</xdr:row>
      <xdr:rowOff>117993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166270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9941</xdr:rowOff>
    </xdr:from>
    <xdr:to>
      <xdr:col>50</xdr:col>
      <xdr:colOff>165100</xdr:colOff>
      <xdr:row>56</xdr:row>
      <xdr:rowOff>111541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128068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60800</xdr:rowOff>
    </xdr:from>
    <xdr:to>
      <xdr:col>46</xdr:col>
      <xdr:colOff>38100</xdr:colOff>
      <xdr:row>57</xdr:row>
      <xdr:rowOff>162400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153527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140481</xdr:rowOff>
    </xdr:from>
    <xdr:to>
      <xdr:col>41</xdr:col>
      <xdr:colOff>101600</xdr:colOff>
      <xdr:row>57</xdr:row>
      <xdr:rowOff>70631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5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33085</xdr:rowOff>
    </xdr:from>
    <xdr:to>
      <xdr:col>36</xdr:col>
      <xdr:colOff>165100</xdr:colOff>
      <xdr:row>57</xdr:row>
      <xdr:rowOff>134685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20396</xdr:rowOff>
    </xdr:from>
    <xdr:to>
      <xdr:col>55</xdr:col>
      <xdr:colOff>0</xdr:colOff>
      <xdr:row>78</xdr:row>
      <xdr:rowOff>83058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50596"/>
          <a:ext cx="838200" cy="4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20396</xdr:rowOff>
    </xdr:from>
    <xdr:to>
      <xdr:col>50</xdr:col>
      <xdr:colOff>114300</xdr:colOff>
      <xdr:row>78</xdr:row>
      <xdr:rowOff>64021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50596"/>
          <a:ext cx="889000" cy="3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36834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82259</xdr:rowOff>
    </xdr:from>
    <xdr:to>
      <xdr:col>45</xdr:col>
      <xdr:colOff>177800</xdr:colOff>
      <xdr:row>78</xdr:row>
      <xdr:rowOff>64021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83909"/>
          <a:ext cx="889000" cy="1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82259</xdr:rowOff>
    </xdr:from>
    <xdr:to>
      <xdr:col>41</xdr:col>
      <xdr:colOff>50800</xdr:colOff>
      <xdr:row>77</xdr:row>
      <xdr:rowOff>122504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83909"/>
          <a:ext cx="889000" cy="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32258</xdr:rowOff>
    </xdr:from>
    <xdr:to>
      <xdr:col>55</xdr:col>
      <xdr:colOff>50800</xdr:colOff>
      <xdr:row>78</xdr:row>
      <xdr:rowOff>133858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10685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141046</xdr:rowOff>
    </xdr:from>
    <xdr:to>
      <xdr:col>50</xdr:col>
      <xdr:colOff>165100</xdr:colOff>
      <xdr:row>76</xdr:row>
      <xdr:rowOff>71196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87723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13221</xdr:rowOff>
    </xdr:from>
    <xdr:to>
      <xdr:col>46</xdr:col>
      <xdr:colOff>38100</xdr:colOff>
      <xdr:row>78</xdr:row>
      <xdr:rowOff>114821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105948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31459</xdr:rowOff>
    </xdr:from>
    <xdr:to>
      <xdr:col>41</xdr:col>
      <xdr:colOff>101600</xdr:colOff>
      <xdr:row>77</xdr:row>
      <xdr:rowOff>133059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149586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71704</xdr:rowOff>
    </xdr:from>
    <xdr:to>
      <xdr:col>36</xdr:col>
      <xdr:colOff>165100</xdr:colOff>
      <xdr:row>78</xdr:row>
      <xdr:rowOff>1854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18381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121389</xdr:rowOff>
    </xdr:from>
    <xdr:to>
      <xdr:col>55</xdr:col>
      <xdr:colOff>0</xdr:colOff>
      <xdr:row>97</xdr:row>
      <xdr:rowOff>154544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52039"/>
          <a:ext cx="838200" cy="3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121389</xdr:rowOff>
    </xdr:from>
    <xdr:to>
      <xdr:col>50</xdr:col>
      <xdr:colOff>114300</xdr:colOff>
      <xdr:row>98</xdr:row>
      <xdr:rowOff>76264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52039"/>
          <a:ext cx="889000" cy="1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163796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38705</xdr:rowOff>
    </xdr:from>
    <xdr:to>
      <xdr:col>45</xdr:col>
      <xdr:colOff>177800</xdr:colOff>
      <xdr:row>98</xdr:row>
      <xdr:rowOff>76264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40805"/>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38705</xdr:rowOff>
    </xdr:from>
    <xdr:to>
      <xdr:col>41</xdr:col>
      <xdr:colOff>50800</xdr:colOff>
      <xdr:row>98</xdr:row>
      <xdr:rowOff>162247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40805"/>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73097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103744</xdr:rowOff>
    </xdr:from>
    <xdr:to>
      <xdr:col>55</xdr:col>
      <xdr:colOff>50800</xdr:colOff>
      <xdr:row>98</xdr:row>
      <xdr:rowOff>33894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82171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70589</xdr:rowOff>
    </xdr:from>
    <xdr:to>
      <xdr:col>50</xdr:col>
      <xdr:colOff>165100</xdr:colOff>
      <xdr:row>98</xdr:row>
      <xdr:rowOff>739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17266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25464</xdr:rowOff>
    </xdr:from>
    <xdr:to>
      <xdr:col>46</xdr:col>
      <xdr:colOff>38100</xdr:colOff>
      <xdr:row>98</xdr:row>
      <xdr:rowOff>127064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118191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159355</xdr:rowOff>
    </xdr:from>
    <xdr:to>
      <xdr:col>41</xdr:col>
      <xdr:colOff>101600</xdr:colOff>
      <xdr:row>98</xdr:row>
      <xdr:rowOff>89505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80632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111447</xdr:rowOff>
    </xdr:from>
    <xdr:to>
      <xdr:col>36</xdr:col>
      <xdr:colOff>165100</xdr:colOff>
      <xdr:row>99</xdr:row>
      <xdr:rowOff>41597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32724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00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42583</xdr:rowOff>
    </xdr:from>
    <xdr:to>
      <xdr:col>85</xdr:col>
      <xdr:colOff>127000</xdr:colOff>
      <xdr:row>39</xdr:row>
      <xdr:rowOff>43497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913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42583</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70324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164147</xdr:rowOff>
    </xdr:from>
    <xdr:to>
      <xdr:col>85</xdr:col>
      <xdr:colOff>177800</xdr:colOff>
      <xdr:row>39</xdr:row>
      <xdr:rowOff>94297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79074</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163233</xdr:rowOff>
    </xdr:from>
    <xdr:to>
      <xdr:col>81</xdr:col>
      <xdr:colOff>101600</xdr:colOff>
      <xdr:row>39</xdr:row>
      <xdr:rowOff>93383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84510</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103284</xdr:rowOff>
    </xdr:from>
    <xdr:to>
      <xdr:col>85</xdr:col>
      <xdr:colOff>127000</xdr:colOff>
      <xdr:row>77</xdr:row>
      <xdr:rowOff>114136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04934"/>
          <a:ext cx="8382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114136</xdr:rowOff>
    </xdr:from>
    <xdr:to>
      <xdr:col>81</xdr:col>
      <xdr:colOff>50800</xdr:colOff>
      <xdr:row>77</xdr:row>
      <xdr:rowOff>118988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15786"/>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118988</xdr:rowOff>
    </xdr:from>
    <xdr:to>
      <xdr:col>76</xdr:col>
      <xdr:colOff>114300</xdr:colOff>
      <xdr:row>77</xdr:row>
      <xdr:rowOff>120269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2063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142660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00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120269</xdr:rowOff>
    </xdr:from>
    <xdr:to>
      <xdr:col>71</xdr:col>
      <xdr:colOff>177800</xdr:colOff>
      <xdr:row>77</xdr:row>
      <xdr:rowOff>126746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2191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143880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143964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52484</xdr:rowOff>
    </xdr:from>
    <xdr:to>
      <xdr:col>85</xdr:col>
      <xdr:colOff>177800</xdr:colOff>
      <xdr:row>77</xdr:row>
      <xdr:rowOff>154084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30911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63336</xdr:rowOff>
    </xdr:from>
    <xdr:to>
      <xdr:col>81</xdr:col>
      <xdr:colOff>101600</xdr:colOff>
      <xdr:row>77</xdr:row>
      <xdr:rowOff>164936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156063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68188</xdr:rowOff>
    </xdr:from>
    <xdr:to>
      <xdr:col>76</xdr:col>
      <xdr:colOff>165100</xdr:colOff>
      <xdr:row>77</xdr:row>
      <xdr:rowOff>169788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160915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69469</xdr:rowOff>
    </xdr:from>
    <xdr:to>
      <xdr:col>72</xdr:col>
      <xdr:colOff>38100</xdr:colOff>
      <xdr:row>77</xdr:row>
      <xdr:rowOff>171069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162196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75946</xdr:rowOff>
    </xdr:from>
    <xdr:to>
      <xdr:col>67</xdr:col>
      <xdr:colOff>101600</xdr:colOff>
      <xdr:row>78</xdr:row>
      <xdr:rowOff>6096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168673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41554</xdr:rowOff>
    </xdr:from>
    <xdr:to>
      <xdr:col>85</xdr:col>
      <xdr:colOff>127000</xdr:colOff>
      <xdr:row>98</xdr:row>
      <xdr:rowOff>82728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3654"/>
          <a:ext cx="838200" cy="4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82728</xdr:rowOff>
    </xdr:from>
    <xdr:to>
      <xdr:col>81</xdr:col>
      <xdr:colOff>50800</xdr:colOff>
      <xdr:row>98</xdr:row>
      <xdr:rowOff>87807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84828"/>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50978</xdr:rowOff>
    </xdr:from>
    <xdr:to>
      <xdr:col>76</xdr:col>
      <xdr:colOff>114300</xdr:colOff>
      <xdr:row>98</xdr:row>
      <xdr:rowOff>87807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53078"/>
          <a:ext cx="889000" cy="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140703</xdr:rowOff>
    </xdr:from>
    <xdr:to>
      <xdr:col>71</xdr:col>
      <xdr:colOff>177800</xdr:colOff>
      <xdr:row>98</xdr:row>
      <xdr:rowOff>50978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71353"/>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162204</xdr:rowOff>
    </xdr:from>
    <xdr:to>
      <xdr:col>85</xdr:col>
      <xdr:colOff>177800</xdr:colOff>
      <xdr:row>98</xdr:row>
      <xdr:rowOff>92354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140631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31928</xdr:rowOff>
    </xdr:from>
    <xdr:to>
      <xdr:col>81</xdr:col>
      <xdr:colOff>101600</xdr:colOff>
      <xdr:row>98</xdr:row>
      <xdr:rowOff>133528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124655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37007</xdr:rowOff>
    </xdr:from>
    <xdr:to>
      <xdr:col>76</xdr:col>
      <xdr:colOff>165100</xdr:colOff>
      <xdr:row>98</xdr:row>
      <xdr:rowOff>138607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129734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xdr:rowOff>
    </xdr:from>
    <xdr:to>
      <xdr:col>72</xdr:col>
      <xdr:colOff>38100</xdr:colOff>
      <xdr:row>98</xdr:row>
      <xdr:rowOff>101778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118305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89903</xdr:rowOff>
    </xdr:from>
    <xdr:to>
      <xdr:col>67</xdr:col>
      <xdr:colOff>101600</xdr:colOff>
      <xdr:row>98</xdr:row>
      <xdr:rowOff>20053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36580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46980</xdr:rowOff>
    </xdr:from>
    <xdr:to>
      <xdr:col>116</xdr:col>
      <xdr:colOff>63500</xdr:colOff>
      <xdr:row>52</xdr:row>
      <xdr:rowOff>158308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790930"/>
          <a:ext cx="838200" cy="2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73543</xdr:rowOff>
    </xdr:from>
    <xdr:to>
      <xdr:col>111</xdr:col>
      <xdr:colOff>177800</xdr:colOff>
      <xdr:row>52</xdr:row>
      <xdr:rowOff>158308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8988943"/>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73543</xdr:rowOff>
    </xdr:from>
    <xdr:to>
      <xdr:col>107</xdr:col>
      <xdr:colOff>50800</xdr:colOff>
      <xdr:row>52</xdr:row>
      <xdr:rowOff>79898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898894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79898</xdr:rowOff>
    </xdr:from>
    <xdr:to>
      <xdr:col>102</xdr:col>
      <xdr:colOff>114300</xdr:colOff>
      <xdr:row>52</xdr:row>
      <xdr:rowOff>86847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899529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167630</xdr:rowOff>
    </xdr:from>
    <xdr:to>
      <xdr:col>116</xdr:col>
      <xdr:colOff>114300</xdr:colOff>
      <xdr:row>51</xdr:row>
      <xdr:rowOff>97780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7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19057</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5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107508</xdr:rowOff>
    </xdr:from>
    <xdr:to>
      <xdr:col>112</xdr:col>
      <xdr:colOff>38100</xdr:colOff>
      <xdr:row>53</xdr:row>
      <xdr:rowOff>37658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02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54185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87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22743</xdr:rowOff>
    </xdr:from>
    <xdr:to>
      <xdr:col>107</xdr:col>
      <xdr:colOff>101600</xdr:colOff>
      <xdr:row>52</xdr:row>
      <xdr:rowOff>124343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89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140870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87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29098</xdr:rowOff>
    </xdr:from>
    <xdr:to>
      <xdr:col>102</xdr:col>
      <xdr:colOff>165100</xdr:colOff>
      <xdr:row>52</xdr:row>
      <xdr:rowOff>130698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89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147225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87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36047</xdr:rowOff>
    </xdr:from>
    <xdr:to>
      <xdr:col>98</xdr:col>
      <xdr:colOff>38100</xdr:colOff>
      <xdr:row>52</xdr:row>
      <xdr:rowOff>137647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89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154174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7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79006</xdr:rowOff>
    </xdr:from>
    <xdr:to>
      <xdr:col>116</xdr:col>
      <xdr:colOff>63500</xdr:colOff>
      <xdr:row>77</xdr:row>
      <xdr:rowOff>93484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06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93484</xdr:rowOff>
    </xdr:from>
    <xdr:to>
      <xdr:col>111</xdr:col>
      <xdr:colOff>177800</xdr:colOff>
      <xdr:row>77</xdr:row>
      <xdr:rowOff>129299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5134"/>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63390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129299</xdr:rowOff>
    </xdr:from>
    <xdr:to>
      <xdr:col>107</xdr:col>
      <xdr:colOff>50800</xdr:colOff>
      <xdr:row>77</xdr:row>
      <xdr:rowOff>130384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3094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38301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130384</xdr:rowOff>
    </xdr:from>
    <xdr:to>
      <xdr:col>102</xdr:col>
      <xdr:colOff>114300</xdr:colOff>
      <xdr:row>77</xdr:row>
      <xdr:rowOff>168904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32034"/>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17994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28206</xdr:rowOff>
    </xdr:from>
    <xdr:to>
      <xdr:col>116</xdr:col>
      <xdr:colOff>114300</xdr:colOff>
      <xdr:row>77</xdr:row>
      <xdr:rowOff>129806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6633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0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42684</xdr:rowOff>
    </xdr:from>
    <xdr:to>
      <xdr:col>112</xdr:col>
      <xdr:colOff>38100</xdr:colOff>
      <xdr:row>77</xdr:row>
      <xdr:rowOff>144284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135411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78499</xdr:rowOff>
    </xdr:from>
    <xdr:to>
      <xdr:col>107</xdr:col>
      <xdr:colOff>101600</xdr:colOff>
      <xdr:row>78</xdr:row>
      <xdr:rowOff>8649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171226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79584</xdr:rowOff>
    </xdr:from>
    <xdr:to>
      <xdr:col>102</xdr:col>
      <xdr:colOff>165100</xdr:colOff>
      <xdr:row>78</xdr:row>
      <xdr:rowOff>9734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118104</xdr:rowOff>
    </xdr:from>
    <xdr:to>
      <xdr:col>98</xdr:col>
      <xdr:colOff>38100</xdr:colOff>
      <xdr:row>78</xdr:row>
      <xdr:rowOff>48254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39381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人件費一人当たりのコストは、会計年度任用職員社会保険料等により対前年度決算額が増加したことから、結果として対前年度比</a:t>
          </a:r>
          <a:r>
            <a:rPr kumimoji="1" lang="en-US" altLang="ja-JP" sz="1300">
              <a:latin typeface="ＭＳ Ｐゴシック" panose="020B0600070205080204" pitchFamily="50" charset="-128"/>
              <a:ea typeface="ＭＳ Ｐゴシック" panose="020B0600070205080204" pitchFamily="50" charset="-128"/>
            </a:rPr>
            <a:t>3,252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81,885</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円となったものの、類似団体内平均を下回っています。物件費の一人当たりのコストは、対前年度決算額が増加したことから、結果として対前年度比</a:t>
          </a:r>
          <a:r>
            <a:rPr kumimoji="1" lang="en-US" altLang="ja-JP" sz="1300">
              <a:latin typeface="ＭＳ Ｐゴシック" panose="020B0600070205080204" pitchFamily="50" charset="-128"/>
              <a:ea typeface="ＭＳ Ｐゴシック" panose="020B0600070205080204" pitchFamily="50" charset="-128"/>
            </a:rPr>
            <a:t>630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53,534</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円となったものの、類似団体内平均は下回りました。維持補修費の一人当たりのコストは、主にインフラや社会教育施設に係る修繕料が対前年度比で増加したことにより</a:t>
          </a:r>
          <a:r>
            <a:rPr kumimoji="1" lang="en-US" altLang="ja-JP" sz="1300">
              <a:latin typeface="ＭＳ Ｐゴシック" panose="020B0600070205080204" pitchFamily="50" charset="-128"/>
              <a:ea typeface="ＭＳ Ｐゴシック" panose="020B0600070205080204" pitchFamily="50" charset="-128"/>
            </a:rPr>
            <a:t>2,575</a:t>
          </a:r>
          <a:r>
            <a:rPr kumimoji="1" lang="ja-JP" altLang="en-US" sz="1300">
              <a:latin typeface="ＭＳ Ｐゴシック" panose="020B0600070205080204" pitchFamily="50" charset="-128"/>
              <a:ea typeface="ＭＳ Ｐゴシック" panose="020B0600070205080204" pitchFamily="50" charset="-128"/>
            </a:rPr>
            <a:t>円となりましたが、類似団体内平均を下回りました。扶助費の一人当たりのコストは、生活保護措置費等の増加に加え、ひとり親、子育て世帯への給付事業費の影響もあり大幅な増加となりました。補助費等の一人当たりのコストは、特別定額給付金給付事業費やがんばる事業者応援給付金等により、対前年度</a:t>
          </a:r>
          <a:r>
            <a:rPr kumimoji="1" lang="en-US" altLang="ja-JP" sz="1300">
              <a:latin typeface="ＭＳ Ｐゴシック" panose="020B0600070205080204" pitchFamily="50" charset="-128"/>
              <a:ea typeface="ＭＳ Ｐゴシック" panose="020B0600070205080204" pitchFamily="50" charset="-128"/>
            </a:rPr>
            <a:t>114,063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162,141</a:t>
          </a:r>
          <a:r>
            <a:rPr kumimoji="1" lang="ja-JP" altLang="en-US" sz="1300">
              <a:latin typeface="ＭＳ Ｐゴシック" panose="020B0600070205080204" pitchFamily="50" charset="-128"/>
              <a:ea typeface="ＭＳ Ｐゴシック" panose="020B0600070205080204" pitchFamily="50" charset="-128"/>
            </a:rPr>
            <a:t>円となりましたが、類似団体内平均を下回っています。普通建設事業費は、令和元年度に実施した駅前公共スペース等整備事業など、大型ハード事業が終了した影響で大幅な減となり、類似団体内平均を下回りました。公債費は、臨時財政対策債の元利償還金が増加しており、一人当たりのコストは</a:t>
          </a:r>
          <a:r>
            <a:rPr kumimoji="1" lang="en-US" altLang="ja-JP" sz="1300">
              <a:latin typeface="ＭＳ Ｐゴシック" panose="020B0600070205080204" pitchFamily="50" charset="-128"/>
              <a:ea typeface="ＭＳ Ｐゴシック" panose="020B0600070205080204" pitchFamily="50" charset="-128"/>
            </a:rPr>
            <a:t>37,279</a:t>
          </a:r>
          <a:r>
            <a:rPr kumimoji="1" lang="ja-JP" altLang="en-US" sz="1300">
              <a:latin typeface="ＭＳ Ｐゴシック" panose="020B0600070205080204" pitchFamily="50" charset="-128"/>
              <a:ea typeface="ＭＳ Ｐゴシック" panose="020B0600070205080204" pitchFamily="50" charset="-128"/>
            </a:rPr>
            <a:t>円となりましたが、類似団体内平均を下回っています。貸付金は類似団体内平均を大きく上回り</a:t>
          </a:r>
          <a:r>
            <a:rPr kumimoji="1" lang="en-US" altLang="ja-JP" sz="1300">
              <a:latin typeface="ＭＳ Ｐゴシック" panose="020B0600070205080204" pitchFamily="50" charset="-128"/>
              <a:ea typeface="ＭＳ Ｐゴシック" panose="020B0600070205080204" pitchFamily="50" charset="-128"/>
            </a:rPr>
            <a:t>28,273</a:t>
          </a:r>
          <a:r>
            <a:rPr kumimoji="1" lang="ja-JP" altLang="en-US" sz="1300">
              <a:latin typeface="ＭＳ Ｐゴシック" panose="020B0600070205080204" pitchFamily="50" charset="-128"/>
              <a:ea typeface="ＭＳ Ｐゴシック" panose="020B0600070205080204" pitchFamily="50" charset="-128"/>
            </a:rPr>
            <a:t>円となっており、商工業貸付金が大部分を占めています。繰出金の一人当たりのコストは、後期高齢者医療広域連合への負担金の増加などに伴い、対前年度比</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36,186</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49,193
47,951
109.17
27,666,104
26,721,694
807,115
12,286,672
20,484,837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10051</xdr:rowOff>
    </xdr:from>
    <xdr:to>
      <xdr:col>24</xdr:col>
      <xdr:colOff>63500</xdr:colOff>
      <xdr:row>39</xdr:row>
      <xdr:rowOff>23114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9660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169745</xdr:rowOff>
    </xdr:from>
    <xdr:to>
      <xdr:col>19</xdr:col>
      <xdr:colOff>177800</xdr:colOff>
      <xdr:row>39</xdr:row>
      <xdr:rowOff>10051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8484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60396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160274</xdr:rowOff>
    </xdr:from>
    <xdr:to>
      <xdr:col>15</xdr:col>
      <xdr:colOff>50800</xdr:colOff>
      <xdr:row>38</xdr:row>
      <xdr:rowOff>169745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7537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59417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0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160274</xdr:rowOff>
    </xdr:from>
    <xdr:to>
      <xdr:col>10</xdr:col>
      <xdr:colOff>114300</xdr:colOff>
      <xdr:row>39</xdr:row>
      <xdr:rowOff>2540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753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20555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6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143764</xdr:rowOff>
    </xdr:from>
    <xdr:to>
      <xdr:col>24</xdr:col>
      <xdr:colOff>114300</xdr:colOff>
      <xdr:row>39</xdr:row>
      <xdr:rowOff>73914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58691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130701</xdr:rowOff>
    </xdr:from>
    <xdr:to>
      <xdr:col>20</xdr:col>
      <xdr:colOff>38100</xdr:colOff>
      <xdr:row>39</xdr:row>
      <xdr:rowOff>60851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51978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118945</xdr:rowOff>
    </xdr:from>
    <xdr:to>
      <xdr:col>15</xdr:col>
      <xdr:colOff>101600</xdr:colOff>
      <xdr:row>39</xdr:row>
      <xdr:rowOff>49095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40222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2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109474</xdr:rowOff>
    </xdr:from>
    <xdr:to>
      <xdr:col>10</xdr:col>
      <xdr:colOff>165100</xdr:colOff>
      <xdr:row>39</xdr:row>
      <xdr:rowOff>39624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56151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123190</xdr:rowOff>
    </xdr:from>
    <xdr:to>
      <xdr:col>6</xdr:col>
      <xdr:colOff>38100</xdr:colOff>
      <xdr:row>39</xdr:row>
      <xdr:rowOff>53340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44467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108786</xdr:rowOff>
    </xdr:from>
    <xdr:to>
      <xdr:col>24</xdr:col>
      <xdr:colOff>63500</xdr:colOff>
      <xdr:row>58</xdr:row>
      <xdr:rowOff>14800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09986"/>
          <a:ext cx="838200" cy="24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14800</xdr:rowOff>
    </xdr:from>
    <xdr:to>
      <xdr:col>19</xdr:col>
      <xdr:colOff>177800</xdr:colOff>
      <xdr:row>58</xdr:row>
      <xdr:rowOff>94692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58900"/>
          <a:ext cx="889000" cy="7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94692</xdr:rowOff>
    </xdr:from>
    <xdr:to>
      <xdr:col>15</xdr:col>
      <xdr:colOff>50800</xdr:colOff>
      <xdr:row>58</xdr:row>
      <xdr:rowOff>105165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38792"/>
          <a:ext cx="8890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49347</xdr:rowOff>
    </xdr:from>
    <xdr:to>
      <xdr:col>10</xdr:col>
      <xdr:colOff>114300</xdr:colOff>
      <xdr:row>58</xdr:row>
      <xdr:rowOff>105165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93447"/>
          <a:ext cx="889000" cy="5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159687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57986</xdr:rowOff>
    </xdr:from>
    <xdr:to>
      <xdr:col>24</xdr:col>
      <xdr:colOff>114300</xdr:colOff>
      <xdr:row>56</xdr:row>
      <xdr:rowOff>159586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144363</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7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135450</xdr:rowOff>
    </xdr:from>
    <xdr:to>
      <xdr:col>20</xdr:col>
      <xdr:colOff>38100</xdr:colOff>
      <xdr:row>58</xdr:row>
      <xdr:rowOff>65600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82127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8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43892</xdr:rowOff>
    </xdr:from>
    <xdr:to>
      <xdr:col>15</xdr:col>
      <xdr:colOff>101600</xdr:colOff>
      <xdr:row>58</xdr:row>
      <xdr:rowOff>145492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136619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54365</xdr:rowOff>
    </xdr:from>
    <xdr:to>
      <xdr:col>10</xdr:col>
      <xdr:colOff>165100</xdr:colOff>
      <xdr:row>58</xdr:row>
      <xdr:rowOff>155965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147092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169997</xdr:rowOff>
    </xdr:from>
    <xdr:to>
      <xdr:col>6</xdr:col>
      <xdr:colOff>38100</xdr:colOff>
      <xdr:row>58</xdr:row>
      <xdr:rowOff>100147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116674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1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6051</xdr:rowOff>
    </xdr:from>
    <xdr:to>
      <xdr:col>24</xdr:col>
      <xdr:colOff>63500</xdr:colOff>
      <xdr:row>77</xdr:row>
      <xdr:rowOff>34886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07701"/>
          <a:ext cx="8382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34886</xdr:rowOff>
    </xdr:from>
    <xdr:to>
      <xdr:col>19</xdr:col>
      <xdr:colOff>177800</xdr:colOff>
      <xdr:row>78</xdr:row>
      <xdr:rowOff>64050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36536"/>
          <a:ext cx="889000" cy="20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167720</xdr:rowOff>
    </xdr:from>
    <xdr:to>
      <xdr:col>15</xdr:col>
      <xdr:colOff>50800</xdr:colOff>
      <xdr:row>78</xdr:row>
      <xdr:rowOff>64050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369370"/>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20914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167720</xdr:rowOff>
    </xdr:from>
    <xdr:to>
      <xdr:col>10</xdr:col>
      <xdr:colOff>114300</xdr:colOff>
      <xdr:row>78</xdr:row>
      <xdr:rowOff>134083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69370"/>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158988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0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126701</xdr:rowOff>
    </xdr:from>
    <xdr:to>
      <xdr:col>24</xdr:col>
      <xdr:colOff>114300</xdr:colOff>
      <xdr:row>77</xdr:row>
      <xdr:rowOff>56851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105128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155536</xdr:rowOff>
    </xdr:from>
    <xdr:to>
      <xdr:col>20</xdr:col>
      <xdr:colOff>38100</xdr:colOff>
      <xdr:row>77</xdr:row>
      <xdr:rowOff>85686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76813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27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13250</xdr:rowOff>
    </xdr:from>
    <xdr:to>
      <xdr:col>15</xdr:col>
      <xdr:colOff>101600</xdr:colOff>
      <xdr:row>78</xdr:row>
      <xdr:rowOff>114850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105977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7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116920</xdr:rowOff>
    </xdr:from>
    <xdr:to>
      <xdr:col>10</xdr:col>
      <xdr:colOff>165100</xdr:colOff>
      <xdr:row>78</xdr:row>
      <xdr:rowOff>47070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38197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83283</xdr:rowOff>
    </xdr:from>
    <xdr:to>
      <xdr:col>6</xdr:col>
      <xdr:colOff>38100</xdr:colOff>
      <xdr:row>79</xdr:row>
      <xdr:rowOff>13433</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4560</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4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33313</xdr:rowOff>
    </xdr:from>
    <xdr:to>
      <xdr:col>24</xdr:col>
      <xdr:colOff>63500</xdr:colOff>
      <xdr:row>99</xdr:row>
      <xdr:rowOff>34773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7006863"/>
          <a:ext cx="8382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34773</xdr:rowOff>
    </xdr:from>
    <xdr:to>
      <xdr:col>19</xdr:col>
      <xdr:colOff>177800</xdr:colOff>
      <xdr:row>99</xdr:row>
      <xdr:rowOff>61037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7008323"/>
          <a:ext cx="8890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61037</xdr:rowOff>
    </xdr:from>
    <xdr:to>
      <xdr:col>15</xdr:col>
      <xdr:colOff>50800</xdr:colOff>
      <xdr:row>99</xdr:row>
      <xdr:rowOff>83769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7034587"/>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83769</xdr:rowOff>
    </xdr:from>
    <xdr:to>
      <xdr:col>10</xdr:col>
      <xdr:colOff>114300</xdr:colOff>
      <xdr:row>99</xdr:row>
      <xdr:rowOff>93180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57319"/>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153963</xdr:rowOff>
    </xdr:from>
    <xdr:to>
      <xdr:col>24</xdr:col>
      <xdr:colOff>114300</xdr:colOff>
      <xdr:row>99</xdr:row>
      <xdr:rowOff>84113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68890</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155423</xdr:rowOff>
    </xdr:from>
    <xdr:to>
      <xdr:col>20</xdr:col>
      <xdr:colOff>38100</xdr:colOff>
      <xdr:row>99</xdr:row>
      <xdr:rowOff>85573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76700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10237</xdr:rowOff>
    </xdr:from>
    <xdr:to>
      <xdr:col>15</xdr:col>
      <xdr:colOff>101600</xdr:colOff>
      <xdr:row>99</xdr:row>
      <xdr:rowOff>111837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102964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7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32969</xdr:rowOff>
    </xdr:from>
    <xdr:to>
      <xdr:col>10</xdr:col>
      <xdr:colOff>165100</xdr:colOff>
      <xdr:row>99</xdr:row>
      <xdr:rowOff>134569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70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125696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42380</xdr:rowOff>
    </xdr:from>
    <xdr:to>
      <xdr:col>6</xdr:col>
      <xdr:colOff>38100</xdr:colOff>
      <xdr:row>99</xdr:row>
      <xdr:rowOff>143980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135107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1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61290</xdr:rowOff>
    </xdr:from>
    <xdr:to>
      <xdr:col>55</xdr:col>
      <xdr:colOff>0</xdr:colOff>
      <xdr:row>37</xdr:row>
      <xdr:rowOff>64719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0494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53518</xdr:rowOff>
    </xdr:from>
    <xdr:to>
      <xdr:col>50</xdr:col>
      <xdr:colOff>114300</xdr:colOff>
      <xdr:row>37</xdr:row>
      <xdr:rowOff>61290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9716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136271</xdr:rowOff>
    </xdr:from>
    <xdr:to>
      <xdr:col>45</xdr:col>
      <xdr:colOff>177800</xdr:colOff>
      <xdr:row>37</xdr:row>
      <xdr:rowOff>53518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08471"/>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136271</xdr:rowOff>
    </xdr:from>
    <xdr:to>
      <xdr:col>41</xdr:col>
      <xdr:colOff>50800</xdr:colOff>
      <xdr:row>36</xdr:row>
      <xdr:rowOff>142443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0847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19321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xdr:rowOff>
    </xdr:from>
    <xdr:to>
      <xdr:col>55</xdr:col>
      <xdr:colOff>50800</xdr:colOff>
      <xdr:row>37</xdr:row>
      <xdr:rowOff>115519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163796</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10490</xdr:rowOff>
    </xdr:from>
    <xdr:to>
      <xdr:col>50</xdr:col>
      <xdr:colOff>165100</xdr:colOff>
      <xdr:row>37</xdr:row>
      <xdr:rowOff>112090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103217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4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2718</xdr:rowOff>
    </xdr:from>
    <xdr:to>
      <xdr:col>46</xdr:col>
      <xdr:colOff>38100</xdr:colOff>
      <xdr:row>37</xdr:row>
      <xdr:rowOff>104318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95445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4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85471</xdr:rowOff>
    </xdr:from>
    <xdr:to>
      <xdr:col>41</xdr:col>
      <xdr:colOff>101600</xdr:colOff>
      <xdr:row>37</xdr:row>
      <xdr:rowOff>15621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32148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3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91643</xdr:rowOff>
    </xdr:from>
    <xdr:to>
      <xdr:col>36</xdr:col>
      <xdr:colOff>165100</xdr:colOff>
      <xdr:row>37</xdr:row>
      <xdr:rowOff>21793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12920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136271</xdr:rowOff>
    </xdr:from>
    <xdr:to>
      <xdr:col>55</xdr:col>
      <xdr:colOff>0</xdr:colOff>
      <xdr:row>58</xdr:row>
      <xdr:rowOff>140900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080371"/>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140900</xdr:rowOff>
    </xdr:from>
    <xdr:to>
      <xdr:col>50</xdr:col>
      <xdr:colOff>114300</xdr:colOff>
      <xdr:row>58</xdr:row>
      <xdr:rowOff>144443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08500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24871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144443</xdr:rowOff>
    </xdr:from>
    <xdr:to>
      <xdr:col>45</xdr:col>
      <xdr:colOff>177800</xdr:colOff>
      <xdr:row>58</xdr:row>
      <xdr:rowOff>146482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08854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39711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104363</xdr:rowOff>
    </xdr:from>
    <xdr:to>
      <xdr:col>41</xdr:col>
      <xdr:colOff>50800</xdr:colOff>
      <xdr:row>58</xdr:row>
      <xdr:rowOff>146482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048463"/>
          <a:ext cx="8890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85471</xdr:rowOff>
    </xdr:from>
    <xdr:to>
      <xdr:col>55</xdr:col>
      <xdr:colOff>50800</xdr:colOff>
      <xdr:row>59</xdr:row>
      <xdr:rowOff>15621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398</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4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90100</xdr:rowOff>
    </xdr:from>
    <xdr:to>
      <xdr:col>50</xdr:col>
      <xdr:colOff>165100</xdr:colOff>
      <xdr:row>59</xdr:row>
      <xdr:rowOff>20250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11377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1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93643</xdr:rowOff>
    </xdr:from>
    <xdr:to>
      <xdr:col>46</xdr:col>
      <xdr:colOff>38100</xdr:colOff>
      <xdr:row>59</xdr:row>
      <xdr:rowOff>23793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14920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13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95682</xdr:rowOff>
    </xdr:from>
    <xdr:to>
      <xdr:col>41</xdr:col>
      <xdr:colOff>101600</xdr:colOff>
      <xdr:row>59</xdr:row>
      <xdr:rowOff>25832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16959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13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53563</xdr:rowOff>
    </xdr:from>
    <xdr:to>
      <xdr:col>36</xdr:col>
      <xdr:colOff>165100</xdr:colOff>
      <xdr:row>58</xdr:row>
      <xdr:rowOff>155163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146290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145473</xdr:rowOff>
    </xdr:from>
    <xdr:to>
      <xdr:col>55</xdr:col>
      <xdr:colOff>0</xdr:colOff>
      <xdr:row>75</xdr:row>
      <xdr:rowOff>152940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661323"/>
          <a:ext cx="838200" cy="3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111258</xdr:rowOff>
    </xdr:from>
    <xdr:to>
      <xdr:col>50</xdr:col>
      <xdr:colOff>114300</xdr:colOff>
      <xdr:row>75</xdr:row>
      <xdr:rowOff>152940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70008"/>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111258</xdr:rowOff>
    </xdr:from>
    <xdr:to>
      <xdr:col>45</xdr:col>
      <xdr:colOff>177800</xdr:colOff>
      <xdr:row>75</xdr:row>
      <xdr:rowOff>126803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97000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104077</xdr:rowOff>
    </xdr:from>
    <xdr:to>
      <xdr:col>41</xdr:col>
      <xdr:colOff>50800</xdr:colOff>
      <xdr:row>75</xdr:row>
      <xdr:rowOff>126803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962827"/>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94673</xdr:rowOff>
    </xdr:from>
    <xdr:to>
      <xdr:col>55</xdr:col>
      <xdr:colOff>50800</xdr:colOff>
      <xdr:row>74</xdr:row>
      <xdr:rowOff>24823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117550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4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102140</xdr:rowOff>
    </xdr:from>
    <xdr:to>
      <xdr:col>50</xdr:col>
      <xdr:colOff>165100</xdr:colOff>
      <xdr:row>76</xdr:row>
      <xdr:rowOff>32290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48817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7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60458</xdr:rowOff>
    </xdr:from>
    <xdr:to>
      <xdr:col>46</xdr:col>
      <xdr:colOff>38100</xdr:colOff>
      <xdr:row>75</xdr:row>
      <xdr:rowOff>162058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7135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6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76003</xdr:rowOff>
    </xdr:from>
    <xdr:to>
      <xdr:col>41</xdr:col>
      <xdr:colOff>101600</xdr:colOff>
      <xdr:row>76</xdr:row>
      <xdr:rowOff>6153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22680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53277</xdr:rowOff>
    </xdr:from>
    <xdr:to>
      <xdr:col>36</xdr:col>
      <xdr:colOff>165100</xdr:colOff>
      <xdr:row>75</xdr:row>
      <xdr:rowOff>154877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171404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6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143836</xdr:rowOff>
    </xdr:from>
    <xdr:to>
      <xdr:col>55</xdr:col>
      <xdr:colOff>0</xdr:colOff>
      <xdr:row>97</xdr:row>
      <xdr:rowOff>169103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74486"/>
          <a:ext cx="8382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143836</xdr:rowOff>
    </xdr:from>
    <xdr:to>
      <xdr:col>50</xdr:col>
      <xdr:colOff>114300</xdr:colOff>
      <xdr:row>98</xdr:row>
      <xdr:rowOff>102166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74486"/>
          <a:ext cx="889000" cy="1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76574</xdr:rowOff>
    </xdr:from>
    <xdr:to>
      <xdr:col>45</xdr:col>
      <xdr:colOff>177800</xdr:colOff>
      <xdr:row>98</xdr:row>
      <xdr:rowOff>102166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878674"/>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70304</xdr:rowOff>
    </xdr:from>
    <xdr:to>
      <xdr:col>41</xdr:col>
      <xdr:colOff>50800</xdr:colOff>
      <xdr:row>98</xdr:row>
      <xdr:rowOff>76574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872404"/>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118303</xdr:rowOff>
    </xdr:from>
    <xdr:to>
      <xdr:col>55</xdr:col>
      <xdr:colOff>50800</xdr:colOff>
      <xdr:row>98</xdr:row>
      <xdr:rowOff>48453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96730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93036</xdr:rowOff>
    </xdr:from>
    <xdr:to>
      <xdr:col>50</xdr:col>
      <xdr:colOff>165100</xdr:colOff>
      <xdr:row>98</xdr:row>
      <xdr:rowOff>23186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39713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51366</xdr:rowOff>
    </xdr:from>
    <xdr:to>
      <xdr:col>46</xdr:col>
      <xdr:colOff>38100</xdr:colOff>
      <xdr:row>98</xdr:row>
      <xdr:rowOff>152966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169493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25774</xdr:rowOff>
    </xdr:from>
    <xdr:to>
      <xdr:col>41</xdr:col>
      <xdr:colOff>101600</xdr:colOff>
      <xdr:row>98</xdr:row>
      <xdr:rowOff>127374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143901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19504</xdr:rowOff>
    </xdr:from>
    <xdr:to>
      <xdr:col>36</xdr:col>
      <xdr:colOff>165100</xdr:colOff>
      <xdr:row>98</xdr:row>
      <xdr:rowOff>121104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137631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22999</xdr:rowOff>
    </xdr:from>
    <xdr:to>
      <xdr:col>85</xdr:col>
      <xdr:colOff>127000</xdr:colOff>
      <xdr:row>38</xdr:row>
      <xdr:rowOff>37249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538099"/>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37249</xdr:rowOff>
    </xdr:from>
    <xdr:to>
      <xdr:col>81</xdr:col>
      <xdr:colOff>50800</xdr:colOff>
      <xdr:row>38</xdr:row>
      <xdr:rowOff>79426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52349"/>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28605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57404</xdr:rowOff>
    </xdr:from>
    <xdr:to>
      <xdr:col>76</xdr:col>
      <xdr:colOff>114300</xdr:colOff>
      <xdr:row>38</xdr:row>
      <xdr:rowOff>79426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058154"/>
          <a:ext cx="889000" cy="5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55351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57404</xdr:rowOff>
    </xdr:from>
    <xdr:to>
      <xdr:col>71</xdr:col>
      <xdr:colOff>177800</xdr:colOff>
      <xdr:row>38</xdr:row>
      <xdr:rowOff>116345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058154"/>
          <a:ext cx="889000" cy="57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143650</xdr:rowOff>
    </xdr:from>
    <xdr:to>
      <xdr:col>85</xdr:col>
      <xdr:colOff>177800</xdr:colOff>
      <xdr:row>38</xdr:row>
      <xdr:rowOff>73800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122077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157899</xdr:rowOff>
    </xdr:from>
    <xdr:to>
      <xdr:col>81</xdr:col>
      <xdr:colOff>101600</xdr:colOff>
      <xdr:row>38</xdr:row>
      <xdr:rowOff>88049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79176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9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28626</xdr:rowOff>
    </xdr:from>
    <xdr:to>
      <xdr:col>76</xdr:col>
      <xdr:colOff>165100</xdr:colOff>
      <xdr:row>38</xdr:row>
      <xdr:rowOff>130226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5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121353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6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6604</xdr:rowOff>
    </xdr:from>
    <xdr:to>
      <xdr:col>72</xdr:col>
      <xdr:colOff>38100</xdr:colOff>
      <xdr:row>35</xdr:row>
      <xdr:rowOff>108204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124731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65545</xdr:rowOff>
    </xdr:from>
    <xdr:to>
      <xdr:col>67</xdr:col>
      <xdr:colOff>101600</xdr:colOff>
      <xdr:row>38</xdr:row>
      <xdr:rowOff>167145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158272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105595</xdr:rowOff>
    </xdr:from>
    <xdr:to>
      <xdr:col>85</xdr:col>
      <xdr:colOff>127000</xdr:colOff>
      <xdr:row>58</xdr:row>
      <xdr:rowOff>124961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10049695"/>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105595</xdr:rowOff>
    </xdr:from>
    <xdr:to>
      <xdr:col>81</xdr:col>
      <xdr:colOff>50800</xdr:colOff>
      <xdr:row>59</xdr:row>
      <xdr:rowOff>46551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49695"/>
          <a:ext cx="8890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46551</xdr:rowOff>
    </xdr:from>
    <xdr:to>
      <xdr:col>76</xdr:col>
      <xdr:colOff>114300</xdr:colOff>
      <xdr:row>59</xdr:row>
      <xdr:rowOff>63761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162101"/>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147449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63761</xdr:rowOff>
    </xdr:from>
    <xdr:to>
      <xdr:col>71</xdr:col>
      <xdr:colOff>177800</xdr:colOff>
      <xdr:row>59</xdr:row>
      <xdr:rowOff>97050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179311"/>
          <a:ext cx="889000" cy="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159337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74161</xdr:rowOff>
    </xdr:from>
    <xdr:to>
      <xdr:col>85</xdr:col>
      <xdr:colOff>177800</xdr:colOff>
      <xdr:row>59</xdr:row>
      <xdr:rowOff>4311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160538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54795</xdr:rowOff>
    </xdr:from>
    <xdr:to>
      <xdr:col>81</xdr:col>
      <xdr:colOff>101600</xdr:colOff>
      <xdr:row>58</xdr:row>
      <xdr:rowOff>156395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147522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167201</xdr:rowOff>
    </xdr:from>
    <xdr:to>
      <xdr:col>76</xdr:col>
      <xdr:colOff>165100</xdr:colOff>
      <xdr:row>59</xdr:row>
      <xdr:rowOff>97351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1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88478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2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12961</xdr:rowOff>
    </xdr:from>
    <xdr:to>
      <xdr:col>72</xdr:col>
      <xdr:colOff>38100</xdr:colOff>
      <xdr:row>59</xdr:row>
      <xdr:rowOff>114561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1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105688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2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46250</xdr:rowOff>
    </xdr:from>
    <xdr:to>
      <xdr:col>67</xdr:col>
      <xdr:colOff>101600</xdr:colOff>
      <xdr:row>59</xdr:row>
      <xdr:rowOff>147850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138977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2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42583</xdr:rowOff>
    </xdr:from>
    <xdr:to>
      <xdr:col>85</xdr:col>
      <xdr:colOff>127000</xdr:colOff>
      <xdr:row>79</xdr:row>
      <xdr:rowOff>43498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713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42583</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87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70305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164148</xdr:rowOff>
    </xdr:from>
    <xdr:to>
      <xdr:col>85</xdr:col>
      <xdr:colOff>177800</xdr:colOff>
      <xdr:row>79</xdr:row>
      <xdr:rowOff>94298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79075</xdr:rowOff>
    </xdr:from>
    <xdr:ext cx="313932"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2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163233</xdr:rowOff>
    </xdr:from>
    <xdr:to>
      <xdr:col>81</xdr:col>
      <xdr:colOff>101600</xdr:colOff>
      <xdr:row>79</xdr:row>
      <xdr:rowOff>93383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84510</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24333" y="13629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103284</xdr:rowOff>
    </xdr:from>
    <xdr:to>
      <xdr:col>85</xdr:col>
      <xdr:colOff>127000</xdr:colOff>
      <xdr:row>97</xdr:row>
      <xdr:rowOff>114136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33934"/>
          <a:ext cx="8382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114136</xdr:rowOff>
    </xdr:from>
    <xdr:to>
      <xdr:col>81</xdr:col>
      <xdr:colOff>50800</xdr:colOff>
      <xdr:row>97</xdr:row>
      <xdr:rowOff>118988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744786"/>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147148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118988</xdr:rowOff>
    </xdr:from>
    <xdr:to>
      <xdr:col>76</xdr:col>
      <xdr:colOff>114300</xdr:colOff>
      <xdr:row>97</xdr:row>
      <xdr:rowOff>120269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4963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142577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43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120269</xdr:rowOff>
    </xdr:from>
    <xdr:to>
      <xdr:col>71</xdr:col>
      <xdr:colOff>177800</xdr:colOff>
      <xdr:row>97</xdr:row>
      <xdr:rowOff>126746</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75091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143873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143956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3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52484</xdr:rowOff>
    </xdr:from>
    <xdr:to>
      <xdr:col>85</xdr:col>
      <xdr:colOff>177800</xdr:colOff>
      <xdr:row>97</xdr:row>
      <xdr:rowOff>154084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30911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63336</xdr:rowOff>
    </xdr:from>
    <xdr:to>
      <xdr:col>81</xdr:col>
      <xdr:colOff>101600</xdr:colOff>
      <xdr:row>97</xdr:row>
      <xdr:rowOff>164936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156063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68188</xdr:rowOff>
    </xdr:from>
    <xdr:to>
      <xdr:col>76</xdr:col>
      <xdr:colOff>165100</xdr:colOff>
      <xdr:row>97</xdr:row>
      <xdr:rowOff>169788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160915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69469</xdr:rowOff>
    </xdr:from>
    <xdr:to>
      <xdr:col>72</xdr:col>
      <xdr:colOff>38100</xdr:colOff>
      <xdr:row>97</xdr:row>
      <xdr:rowOff>171069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162196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135699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964999"/>
          <a:ext cx="1269" cy="76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74312</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608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82376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74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135699</xdr:rowOff>
    </xdr:from>
    <xdr:to>
      <xdr:col>116</xdr:col>
      <xdr:colOff>152400</xdr:colOff>
      <xdr:row>34</xdr:row>
      <xdr:rowOff>135699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964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122365</xdr:rowOff>
    </xdr:from>
    <xdr:to>
      <xdr:col>116</xdr:col>
      <xdr:colOff>63500</xdr:colOff>
      <xdr:row>36</xdr:row>
      <xdr:rowOff>124460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6123115"/>
          <a:ext cx="838200" cy="1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118762</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6338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140335</xdr:rowOff>
    </xdr:from>
    <xdr:to>
      <xdr:col>116</xdr:col>
      <xdr:colOff>114300</xdr:colOff>
      <xdr:row>39</xdr:row>
      <xdr:rowOff>70485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124460</xdr:rowOff>
    </xdr:from>
    <xdr:to>
      <xdr:col>111</xdr:col>
      <xdr:colOff>177800</xdr:colOff>
      <xdr:row>37</xdr:row>
      <xdr:rowOff>26162</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6296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148145</xdr:rowOff>
    </xdr:from>
    <xdr:to>
      <xdr:col>112</xdr:col>
      <xdr:colOff>38100</xdr:colOff>
      <xdr:row>39</xdr:row>
      <xdr:rowOff>78295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69422</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3683</xdr:rowOff>
    </xdr:from>
    <xdr:to>
      <xdr:col>107</xdr:col>
      <xdr:colOff>50800</xdr:colOff>
      <xdr:row>37</xdr:row>
      <xdr:rowOff>26162</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5661533"/>
          <a:ext cx="889000" cy="70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148145</xdr:rowOff>
    </xdr:from>
    <xdr:to>
      <xdr:col>107</xdr:col>
      <xdr:colOff>101600</xdr:colOff>
      <xdr:row>39</xdr:row>
      <xdr:rowOff>78295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69422</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157035</xdr:rowOff>
    </xdr:from>
    <xdr:to>
      <xdr:col>102</xdr:col>
      <xdr:colOff>114300</xdr:colOff>
      <xdr:row>33</xdr:row>
      <xdr:rowOff>3683</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5300535"/>
          <a:ext cx="889000" cy="3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122047</xdr:rowOff>
    </xdr:from>
    <xdr:to>
      <xdr:col>102</xdr:col>
      <xdr:colOff>165100</xdr:colOff>
      <xdr:row>39</xdr:row>
      <xdr:rowOff>52197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43324</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113665</xdr:rowOff>
    </xdr:from>
    <xdr:to>
      <xdr:col>98</xdr:col>
      <xdr:colOff>38100</xdr:colOff>
      <xdr:row>39</xdr:row>
      <xdr:rowOff>43815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34942</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71565</xdr:rowOff>
    </xdr:from>
    <xdr:to>
      <xdr:col>116</xdr:col>
      <xdr:colOff>114300</xdr:colOff>
      <xdr:row>36</xdr:row>
      <xdr:rowOff>1715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94442</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92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73660</xdr:rowOff>
    </xdr:from>
    <xdr:to>
      <xdr:col>112</xdr:col>
      <xdr:colOff>38100</xdr:colOff>
      <xdr:row>37</xdr:row>
      <xdr:rowOff>3810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20337</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146812</xdr:rowOff>
    </xdr:from>
    <xdr:to>
      <xdr:col>107</xdr:col>
      <xdr:colOff>101600</xdr:colOff>
      <xdr:row>37</xdr:row>
      <xdr:rowOff>76962</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93489</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124333</xdr:rowOff>
    </xdr:from>
    <xdr:to>
      <xdr:col>102</xdr:col>
      <xdr:colOff>165100</xdr:colOff>
      <xdr:row>33</xdr:row>
      <xdr:rowOff>54483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71010</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106235</xdr:rowOff>
    </xdr:from>
    <xdr:to>
      <xdr:col>98</xdr:col>
      <xdr:colOff>38100</xdr:colOff>
      <xdr:row>31</xdr:row>
      <xdr:rowOff>36385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52912</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502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総務費の一人当たりのコストは、令和２年度は特別定額給付金給付費等の影響により対前年度比</a:t>
          </a:r>
          <a:r>
            <a:rPr kumimoji="1" lang="en-US" altLang="ja-JP" sz="1300">
              <a:latin typeface="ＭＳ Ｐゴシック" panose="020B0600070205080204" pitchFamily="50" charset="-128"/>
              <a:ea typeface="ＭＳ Ｐゴシック" panose="020B0600070205080204" pitchFamily="50" charset="-128"/>
            </a:rPr>
            <a:t>76,220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154,466</a:t>
          </a:r>
          <a:r>
            <a:rPr kumimoji="1" lang="ja-JP" altLang="en-US" sz="1300">
              <a:latin typeface="ＭＳ Ｐゴシック" panose="020B0600070205080204" pitchFamily="50" charset="-128"/>
              <a:ea typeface="ＭＳ Ｐゴシック" panose="020B0600070205080204" pitchFamily="50" charset="-128"/>
            </a:rPr>
            <a:t>円と大幅に増加したものの、類似団体内平均は下回りました。民生費の一人当たりのコストは、生活保護や障害者福祉に係る扶助費の増加に加え、ひとり親・子育て世帯に対する臨時特別給付金の給付事業などにより、対前年度比</a:t>
          </a:r>
          <a:r>
            <a:rPr kumimoji="1" lang="en-US" altLang="ja-JP" sz="1300">
              <a:latin typeface="ＭＳ Ｐゴシック" panose="020B0600070205080204" pitchFamily="50" charset="-128"/>
              <a:ea typeface="ＭＳ Ｐゴシック" panose="020B0600070205080204" pitchFamily="50" charset="-128"/>
            </a:rPr>
            <a:t>1,766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146,685</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は下回っています。衛生費は、清掃センター解体事業費の終了により、類似団体内平均は下回っています。商工費は、コロナウイルス感染症の影響を受ける事業者支援としてがんばる事業者応援給付金事業費や宿泊施設誘客支援事業を実施したことで類似団体内平均を大きく上回っています。土木費の一人当たりのコストは、柳並線道路整備事業の進捗に伴い減少しており、類似団体内平均も下回っています。消防費の一人当たりのコストは消防団屯所補助金等の増加に伴い対前年度比</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15,063</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円となっていますが、類似団体内平均は下回っています。教育費の一人当たりのコストは、小中学校への冷暖房設備の設置が終了したことにより、対前年度比</a:t>
          </a:r>
          <a:r>
            <a:rPr kumimoji="1" lang="en-US" altLang="ja-JP" sz="1300">
              <a:latin typeface="ＭＳ Ｐゴシック" panose="020B0600070205080204" pitchFamily="50" charset="-128"/>
              <a:ea typeface="ＭＳ Ｐゴシック" panose="020B0600070205080204" pitchFamily="50" charset="-128"/>
            </a:rPr>
            <a:t>1,779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43,354</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公債費は、高利率の地方債償還の減少や、建設地方債の発行抑制により減少傾向にありましたが、臨時財政対策債の元利償還金が増加しており、一人当たりのコストは対前年度比</a:t>
          </a:r>
          <a:r>
            <a:rPr kumimoji="1" lang="en-US" altLang="ja-JP" sz="1300">
              <a:latin typeface="ＭＳ Ｐゴシック" panose="020B0600070205080204" pitchFamily="50" charset="-128"/>
              <a:ea typeface="ＭＳ Ｐゴシック" panose="020B0600070205080204" pitchFamily="50" charset="-128"/>
            </a:rPr>
            <a:t>1,424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37,279</a:t>
          </a:r>
          <a:r>
            <a:rPr kumimoji="1" lang="ja-JP" altLang="en-US" sz="1300">
              <a:latin typeface="ＭＳ Ｐゴシック" panose="020B0600070205080204" pitchFamily="50" charset="-128"/>
              <a:ea typeface="ＭＳ Ｐゴシック" panose="020B0600070205080204" pitchFamily="50" charset="-128"/>
            </a:rPr>
            <a:t>円となりました。諸支出金は、土地開発公社から計画的に用地の再取得を行っているため、類似団体内平均を大幅に上回っています。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令和２年度は、前年度の歳入歳出の決算余剰金を財政調整基金へ積み立てたものの、積立金の取崩し額が積立額より多かったことから財政調整基金残高の対標準財政規模比は</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ポイントの減となっています。実質収支額は、翌年度に繰り越すべき財源、形式収支ともに増加したことから、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ポイントの増となっています。実質単年度収支については、単年度収支、積立金も増加したことから、</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ポイントの増となっています。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について、一般会計の実質収支比率にあたる資金余剰額の対標準財政規模比は前年度と比較して、温泉事業会計、水道事業会計、下水道事業会計ともに微減とはなっているものの、大きな変動はありません。な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27666104</v>
      </c>
      <c r="BO4" s="464"/>
      <c r="BP4" s="464"/>
      <c r="BQ4" s="464"/>
      <c r="BR4" s="464"/>
      <c r="BS4" s="464"/>
      <c r="BT4" s="464"/>
      <c r="BU4" s="465"/>
      <c r="BV4" s="463">
        <v>22942307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6.6</v>
      </c>
      <c r="CU4" s="648"/>
      <c r="CV4" s="648"/>
      <c r="CW4" s="648"/>
      <c r="CX4" s="648"/>
      <c r="CY4" s="648"/>
      <c r="CZ4" s="648"/>
      <c r="DA4" s="649"/>
      <c r="DB4" s="647">
        <v>6.5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26721694</v>
      </c>
      <c r="BO5" s="469"/>
      <c r="BP5" s="469"/>
      <c r="BQ5" s="469"/>
      <c r="BR5" s="469"/>
      <c r="BS5" s="469"/>
      <c r="BT5" s="469"/>
      <c r="BU5" s="470"/>
      <c r="BV5" s="468">
        <v>22152392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90.3</v>
      </c>
      <c r="CU5" s="439"/>
      <c r="CV5" s="439"/>
      <c r="CW5" s="439"/>
      <c r="CX5" s="439"/>
      <c r="CY5" s="439"/>
      <c r="CZ5" s="439"/>
      <c r="DA5" s="440"/>
      <c r="DB5" s="438">
        <v>89.6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944410</v>
      </c>
      <c r="BO6" s="469"/>
      <c r="BP6" s="469"/>
      <c r="BQ6" s="469"/>
      <c r="BR6" s="469"/>
      <c r="BS6" s="469"/>
      <c r="BT6" s="469"/>
      <c r="BU6" s="470"/>
      <c r="BV6" s="468">
        <v>789915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96.3</v>
      </c>
      <c r="CU6" s="622"/>
      <c r="CV6" s="622"/>
      <c r="CW6" s="622"/>
      <c r="CX6" s="622"/>
      <c r="CY6" s="622"/>
      <c r="CZ6" s="622"/>
      <c r="DA6" s="623"/>
      <c r="DB6" s="621">
        <v>95.1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137295</v>
      </c>
      <c r="BO7" s="469"/>
      <c r="BP7" s="469"/>
      <c r="BQ7" s="469"/>
      <c r="BR7" s="469"/>
      <c r="BS7" s="469"/>
      <c r="BT7" s="469"/>
      <c r="BU7" s="470"/>
      <c r="BV7" s="468">
        <v>25608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12286672</v>
      </c>
      <c r="CU7" s="469"/>
      <c r="CV7" s="469"/>
      <c r="CW7" s="469"/>
      <c r="CX7" s="469"/>
      <c r="CY7" s="469"/>
      <c r="CZ7" s="469"/>
      <c r="DA7" s="470"/>
      <c r="DB7" s="468">
        <v>11687859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807115</v>
      </c>
      <c r="BO8" s="469"/>
      <c r="BP8" s="469"/>
      <c r="BQ8" s="469"/>
      <c r="BR8" s="469"/>
      <c r="BS8" s="469"/>
      <c r="BT8" s="469"/>
      <c r="BU8" s="470"/>
      <c r="BV8" s="468">
        <v>764307</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0.74</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48729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42808</v>
      </c>
      <c r="BO9" s="469"/>
      <c r="BP9" s="469"/>
      <c r="BQ9" s="469"/>
      <c r="BR9" s="469"/>
      <c r="BS9" s="469"/>
      <c r="BT9" s="469"/>
      <c r="BU9" s="470"/>
      <c r="BV9" s="468">
        <v>-51371</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11.9</v>
      </c>
      <c r="CU9" s="439"/>
      <c r="CV9" s="439"/>
      <c r="CW9" s="439"/>
      <c r="CX9" s="439"/>
      <c r="CY9" s="439"/>
      <c r="CZ9" s="439"/>
      <c r="DA9" s="440"/>
      <c r="DB9" s="438">
        <v>12.2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50140</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94</v>
      </c>
      <c r="AV10" s="526"/>
      <c r="AW10" s="526"/>
      <c r="AX10" s="526"/>
      <c r="AY10" s="448" t="s">
        <v>122</v>
      </c>
      <c r="AZ10" s="449"/>
      <c r="BA10" s="449"/>
      <c r="BB10" s="449"/>
      <c r="BC10" s="449"/>
      <c r="BD10" s="449"/>
      <c r="BE10" s="449"/>
      <c r="BF10" s="449"/>
      <c r="BG10" s="449"/>
      <c r="BH10" s="449"/>
      <c r="BI10" s="449"/>
      <c r="BJ10" s="449"/>
      <c r="BK10" s="449"/>
      <c r="BL10" s="449"/>
      <c r="BM10" s="450"/>
      <c r="BN10" s="468">
        <v>395137</v>
      </c>
      <c r="BO10" s="469"/>
      <c r="BP10" s="469"/>
      <c r="BQ10" s="469"/>
      <c r="BR10" s="469"/>
      <c r="BS10" s="469"/>
      <c r="BT10" s="469"/>
      <c r="BU10" s="470"/>
      <c r="BV10" s="468">
        <v>340858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49193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535000</v>
      </c>
      <c r="BO12" s="469"/>
      <c r="BP12" s="469"/>
      <c r="BQ12" s="469"/>
      <c r="BR12" s="469"/>
      <c r="BS12" s="469"/>
      <c r="BT12" s="469"/>
      <c r="BU12" s="470"/>
      <c r="BV12" s="468">
        <v>460000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47951</v>
      </c>
      <c r="S13" s="572"/>
      <c r="T13" s="572"/>
      <c r="U13" s="572"/>
      <c r="V13" s="573"/>
      <c r="W13" s="559" t="s">
        <v>139</v>
      </c>
      <c r="X13" s="481"/>
      <c r="Y13" s="481"/>
      <c r="Z13" s="481"/>
      <c r="AA13" s="481"/>
      <c r="AB13" s="482"/>
      <c r="AC13" s="444">
        <v>797</v>
      </c>
      <c r="AD13" s="445"/>
      <c r="AE13" s="445"/>
      <c r="AF13" s="445"/>
      <c r="AG13" s="446"/>
      <c r="AH13" s="444">
        <v>860</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-97055</v>
      </c>
      <c r="BO13" s="469"/>
      <c r="BP13" s="469"/>
      <c r="BQ13" s="469"/>
      <c r="BR13" s="469"/>
      <c r="BS13" s="469"/>
      <c r="BT13" s="469"/>
      <c r="BU13" s="470"/>
      <c r="BV13" s="468">
        <v>-170513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5.2</v>
      </c>
      <c r="CU13" s="439"/>
      <c r="CV13" s="439"/>
      <c r="CW13" s="439"/>
      <c r="CX13" s="439"/>
      <c r="CY13" s="439"/>
      <c r="CZ13" s="439"/>
      <c r="DA13" s="440"/>
      <c r="DB13" s="438">
        <v>4.3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49452</v>
      </c>
      <c r="S14" s="572"/>
      <c r="T14" s="572"/>
      <c r="U14" s="572"/>
      <c r="V14" s="573"/>
      <c r="W14" s="574"/>
      <c r="X14" s="484"/>
      <c r="Y14" s="484"/>
      <c r="Z14" s="484"/>
      <c r="AA14" s="484"/>
      <c r="AB14" s="485"/>
      <c r="AC14" s="564">
        <v>3.3</v>
      </c>
      <c r="AD14" s="565"/>
      <c r="AE14" s="565"/>
      <c r="AF14" s="565"/>
      <c r="AG14" s="566"/>
      <c r="AH14" s="564">
        <v>3.4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82.1</v>
      </c>
      <c r="CU14" s="576"/>
      <c r="CV14" s="576"/>
      <c r="CW14" s="576"/>
      <c r="CX14" s="576"/>
      <c r="CY14" s="576"/>
      <c r="CZ14" s="576"/>
      <c r="DA14" s="577"/>
      <c r="DB14" s="575">
        <v>92.6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48158</v>
      </c>
      <c r="S15" s="572"/>
      <c r="T15" s="572"/>
      <c r="U15" s="572"/>
      <c r="V15" s="573"/>
      <c r="W15" s="559" t="s">
        <v>147</v>
      </c>
      <c r="X15" s="481"/>
      <c r="Y15" s="481"/>
      <c r="Z15" s="481"/>
      <c r="AA15" s="481"/>
      <c r="AB15" s="482"/>
      <c r="AC15" s="444">
        <v>8434</v>
      </c>
      <c r="AD15" s="445"/>
      <c r="AE15" s="445"/>
      <c r="AF15" s="445"/>
      <c r="AG15" s="446"/>
      <c r="AH15" s="444">
        <v>9054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7023213</v>
      </c>
      <c r="BO15" s="464"/>
      <c r="BP15" s="464"/>
      <c r="BQ15" s="464"/>
      <c r="BR15" s="464"/>
      <c r="BS15" s="464"/>
      <c r="BT15" s="464"/>
      <c r="BU15" s="465"/>
      <c r="BV15" s="463">
        <v>6794602</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34.700000000000003</v>
      </c>
      <c r="AD16" s="565"/>
      <c r="AE16" s="565"/>
      <c r="AF16" s="565"/>
      <c r="AG16" s="566"/>
      <c r="AH16" s="564">
        <v>36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9598348</v>
      </c>
      <c r="BO16" s="469"/>
      <c r="BP16" s="469"/>
      <c r="BQ16" s="469"/>
      <c r="BR16" s="469"/>
      <c r="BS16" s="469"/>
      <c r="BT16" s="469"/>
      <c r="BU16" s="470"/>
      <c r="BV16" s="468">
        <v>9060902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15090</v>
      </c>
      <c r="AD17" s="445"/>
      <c r="AE17" s="445"/>
      <c r="AF17" s="445"/>
      <c r="AG17" s="446"/>
      <c r="AH17" s="444">
        <v>15203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8960466</v>
      </c>
      <c r="BO17" s="469"/>
      <c r="BP17" s="469"/>
      <c r="BQ17" s="469"/>
      <c r="BR17" s="469"/>
      <c r="BS17" s="469"/>
      <c r="BT17" s="469"/>
      <c r="BU17" s="470"/>
      <c r="BV17" s="468">
        <v>8734462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109.17</v>
      </c>
      <c r="M18" s="533"/>
      <c r="N18" s="533"/>
      <c r="O18" s="533"/>
      <c r="P18" s="533"/>
      <c r="Q18" s="533"/>
      <c r="R18" s="534"/>
      <c r="S18" s="534"/>
      <c r="T18" s="534"/>
      <c r="U18" s="534"/>
      <c r="V18" s="535"/>
      <c r="W18" s="549"/>
      <c r="X18" s="550"/>
      <c r="Y18" s="550"/>
      <c r="Z18" s="550"/>
      <c r="AA18" s="550"/>
      <c r="AB18" s="560"/>
      <c r="AC18" s="432">
        <v>62</v>
      </c>
      <c r="AD18" s="433"/>
      <c r="AE18" s="433"/>
      <c r="AF18" s="433"/>
      <c r="AG18" s="536"/>
      <c r="AH18" s="432">
        <v>60.5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11062927</v>
      </c>
      <c r="BO18" s="469"/>
      <c r="BP18" s="469"/>
      <c r="BQ18" s="469"/>
      <c r="BR18" s="469"/>
      <c r="BS18" s="469"/>
      <c r="BT18" s="469"/>
      <c r="BU18" s="470"/>
      <c r="BV18" s="468">
        <v>10711106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446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15411055</v>
      </c>
      <c r="BO19" s="469"/>
      <c r="BP19" s="469"/>
      <c r="BQ19" s="469"/>
      <c r="BR19" s="469"/>
      <c r="BS19" s="469"/>
      <c r="BT19" s="469"/>
      <c r="BU19" s="470"/>
      <c r="BV19" s="468">
        <v>14488820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20776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20484837</v>
      </c>
      <c r="BO23" s="469"/>
      <c r="BP23" s="469"/>
      <c r="BQ23" s="469"/>
      <c r="BR23" s="469"/>
      <c r="BS23" s="469"/>
      <c r="BT23" s="469"/>
      <c r="BU23" s="470"/>
      <c r="BV23" s="468">
        <v>20411435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9010</v>
      </c>
      <c r="R24" s="445"/>
      <c r="S24" s="445"/>
      <c r="T24" s="445"/>
      <c r="U24" s="445"/>
      <c r="V24" s="446"/>
      <c r="W24" s="510"/>
      <c r="X24" s="501"/>
      <c r="Y24" s="502"/>
      <c r="Z24" s="441" t="s">
        <v>171</v>
      </c>
      <c r="AA24" s="442"/>
      <c r="AB24" s="442"/>
      <c r="AC24" s="442"/>
      <c r="AD24" s="442"/>
      <c r="AE24" s="442"/>
      <c r="AF24" s="442"/>
      <c r="AG24" s="443"/>
      <c r="AH24" s="444">
        <v>425</v>
      </c>
      <c r="AI24" s="445"/>
      <c r="AJ24" s="445"/>
      <c r="AK24" s="445"/>
      <c r="AL24" s="446"/>
      <c r="AM24" s="444">
        <v>1243125</v>
      </c>
      <c r="AN24" s="445"/>
      <c r="AO24" s="445"/>
      <c r="AP24" s="445"/>
      <c r="AQ24" s="445"/>
      <c r="AR24" s="446"/>
      <c r="AS24" s="444">
        <v>2925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15967281</v>
      </c>
      <c r="BO24" s="469"/>
      <c r="BP24" s="469"/>
      <c r="BQ24" s="469"/>
      <c r="BR24" s="469"/>
      <c r="BS24" s="469"/>
      <c r="BT24" s="469"/>
      <c r="BU24" s="470"/>
      <c r="BV24" s="468">
        <v>15738029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7460</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5273649</v>
      </c>
      <c r="BO25" s="464"/>
      <c r="BP25" s="464"/>
      <c r="BQ25" s="464"/>
      <c r="BR25" s="464"/>
      <c r="BS25" s="464"/>
      <c r="BT25" s="464"/>
      <c r="BU25" s="465"/>
      <c r="BV25" s="463">
        <v>5863794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6571</v>
      </c>
      <c r="R26" s="445"/>
      <c r="S26" s="445"/>
      <c r="T26" s="445"/>
      <c r="U26" s="445"/>
      <c r="V26" s="446"/>
      <c r="W26" s="510"/>
      <c r="X26" s="501"/>
      <c r="Y26" s="502"/>
      <c r="Z26" s="441" t="s">
        <v>178</v>
      </c>
      <c r="AA26" s="523"/>
      <c r="AB26" s="523"/>
      <c r="AC26" s="523"/>
      <c r="AD26" s="523"/>
      <c r="AE26" s="523"/>
      <c r="AF26" s="523"/>
      <c r="AG26" s="524"/>
      <c r="AH26" s="444">
        <v>1</v>
      </c>
      <c r="AI26" s="445"/>
      <c r="AJ26" s="445"/>
      <c r="AK26" s="445"/>
      <c r="AL26" s="446"/>
      <c r="AM26" s="444" t="s">
        <v>179</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4560</v>
      </c>
      <c r="R27" s="445"/>
      <c r="S27" s="445"/>
      <c r="T27" s="445"/>
      <c r="U27" s="445"/>
      <c r="V27" s="446"/>
      <c r="W27" s="510"/>
      <c r="X27" s="501"/>
      <c r="Y27" s="502"/>
      <c r="Z27" s="441" t="s">
        <v>182</v>
      </c>
      <c r="AA27" s="442"/>
      <c r="AB27" s="442"/>
      <c r="AC27" s="442"/>
      <c r="AD27" s="442"/>
      <c r="AE27" s="442"/>
      <c r="AF27" s="442"/>
      <c r="AG27" s="443"/>
      <c r="AH27" s="444">
        <v>1</v>
      </c>
      <c r="AI27" s="445"/>
      <c r="AJ27" s="445"/>
      <c r="AK27" s="445"/>
      <c r="AL27" s="446"/>
      <c r="AM27" s="444" t="s">
        <v>183</v>
      </c>
      <c r="AN27" s="445"/>
      <c r="AO27" s="445"/>
      <c r="AP27" s="445"/>
      <c r="AQ27" s="445"/>
      <c r="AR27" s="446"/>
      <c r="AS27" s="444" t="s">
        <v>179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500000</v>
      </c>
      <c r="BO27" s="472"/>
      <c r="BP27" s="472"/>
      <c r="BQ27" s="472"/>
      <c r="BR27" s="472"/>
      <c r="BS27" s="472"/>
      <c r="BT27" s="472"/>
      <c r="BU27" s="473"/>
      <c r="BV27" s="471">
        <v>500000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3880</v>
      </c>
      <c r="R28" s="445"/>
      <c r="S28" s="445"/>
      <c r="T28" s="445"/>
      <c r="U28" s="445"/>
      <c r="V28" s="446"/>
      <c r="W28" s="510"/>
      <c r="X28" s="501"/>
      <c r="Y28" s="502"/>
      <c r="Z28" s="441" t="s">
        <v>186</v>
      </c>
      <c r="AA28" s="442"/>
      <c r="AB28" s="442"/>
      <c r="AC28" s="442"/>
      <c r="AD28" s="442"/>
      <c r="AE28" s="442"/>
      <c r="AF28" s="442"/>
      <c r="AG28" s="443"/>
      <c r="AH28" s="444" t="s">
        <v>137</v>
      </c>
      <c r="AI28" s="445"/>
      <c r="AJ28" s="445"/>
      <c r="AK28" s="445"/>
      <c r="AL28" s="446"/>
      <c r="AM28" s="444" t="s">
        <v>175</v>
      </c>
      <c r="AN28" s="445"/>
      <c r="AO28" s="445"/>
      <c r="AP28" s="445"/>
      <c r="AQ28" s="445"/>
      <c r="AR28" s="446"/>
      <c r="AS28" s="444" t="s">
        <v>175</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1607036</v>
      </c>
      <c r="BO28" s="464"/>
      <c r="BP28" s="464"/>
      <c r="BQ28" s="464"/>
      <c r="BR28" s="464"/>
      <c r="BS28" s="464"/>
      <c r="BT28" s="464"/>
      <c r="BU28" s="465"/>
      <c r="BV28" s="463">
        <v>1746899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13</v>
      </c>
      <c r="M29" s="445"/>
      <c r="N29" s="445"/>
      <c r="O29" s="445"/>
      <c r="P29" s="446"/>
      <c r="Q29" s="444">
        <v>3490</v>
      </c>
      <c r="R29" s="445"/>
      <c r="S29" s="445"/>
      <c r="T29" s="445"/>
      <c r="U29" s="445"/>
      <c r="V29" s="446"/>
      <c r="W29" s="511"/>
      <c r="X29" s="512"/>
      <c r="Y29" s="513"/>
      <c r="Z29" s="441" t="s">
        <v>189</v>
      </c>
      <c r="AA29" s="442"/>
      <c r="AB29" s="442"/>
      <c r="AC29" s="442"/>
      <c r="AD29" s="442"/>
      <c r="AE29" s="442"/>
      <c r="AF29" s="442"/>
      <c r="AG29" s="443"/>
      <c r="AH29" s="444">
        <v>426</v>
      </c>
      <c r="AI29" s="445"/>
      <c r="AJ29" s="445"/>
      <c r="AK29" s="445"/>
      <c r="AL29" s="446"/>
      <c r="AM29" s="444">
        <v>1246167</v>
      </c>
      <c r="AN29" s="445"/>
      <c r="AO29" s="445"/>
      <c r="AP29" s="445"/>
      <c r="AQ29" s="445"/>
      <c r="AR29" s="446"/>
      <c r="AS29" s="444">
        <v>2925</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1014979</v>
      </c>
      <c r="BO29" s="469"/>
      <c r="BP29" s="469"/>
      <c r="BQ29" s="469"/>
      <c r="BR29" s="469"/>
      <c r="BS29" s="469"/>
      <c r="BT29" s="469"/>
      <c r="BU29" s="470"/>
      <c r="BV29" s="468">
        <v>1013382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96.6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1310674</v>
      </c>
      <c r="BO30" s="472"/>
      <c r="BP30" s="472"/>
      <c r="BQ30" s="472"/>
      <c r="BR30" s="472"/>
      <c r="BS30" s="472"/>
      <c r="BT30" s="472"/>
      <c r="BU30" s="473"/>
      <c r="BV30" s="471">
        <v>1192201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公設地方卸売市場事業特別会計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諏訪広域連合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諏訪市土地開発公社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霧ヶ峰リフト事業特別会計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駐車場事業特別会計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温泉事業会計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（救護施設八ヶ岳寮特別会計）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（介護保険特別会計）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（諏訪広域消防特別会計）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（ふるさと振興基金事業特別会計）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長野県後期高齢者医療広域連合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諏訪中央病院組合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QwgzwpHsWgU8x1lIVN/IkALdTNnKvtNiktYqmzHGXtJ1tesvB+omiUoBxS4xA6rpxOSqsGp681bwzR9akdgviA==" saltValue="Yx9TVpRIrYS5D2fr5w3k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14.11</v>
      </c>
      <c r="G34" s="33">
        <v>14.84</v>
      </c>
      <c r="H34" s="33">
        <v>15.54</v>
      </c>
      <c r="I34" s="33">
        <v>16.21</v>
      </c>
      <c r="J34" s="34">
        <v>15.63</v>
      </c>
      <c r="K34" s="22"/>
      <c r="L34" s="22"/>
      <c r="M34" s="22"/>
      <c r="N34" s="22"/>
      <c r="O34" s="22"/>
      <c r="P34" s="22"/>
    </row>
    <row r="35" spans="1:16" ht="39" customHeight="1" x14ac:dyDescent="0.15">
      <c r="A35" s="22"/>
      <c r="B35" s="35"/>
      <c r="C35" s="1244" t="s">
        <v>575</v>
      </c>
      <c r="D35" s="1245"/>
      <c r="E35" s="1246"/>
      <c r="F35" s="36">
        <v>10.3</v>
      </c>
      <c r="G35" s="37">
        <v>10.54</v>
      </c>
      <c r="H35" s="37">
        <v>10.130000000000001</v>
      </c>
      <c r="I35" s="37">
        <v>10.47</v>
      </c>
      <c r="J35" s="38">
        <v>9.25</v>
      </c>
      <c r="K35" s="22"/>
      <c r="L35" s="22"/>
      <c r="M35" s="22"/>
      <c r="N35" s="22"/>
      <c r="O35" s="22"/>
      <c r="P35" s="22"/>
    </row>
    <row r="36" spans="1:16" ht="39" customHeight="1" x14ac:dyDescent="0.15">
      <c r="A36" s="22"/>
      <c r="B36" s="35"/>
      <c r="C36" s="1244" t="s">
        <v>576</v>
      </c>
      <c r="D36" s="1245"/>
      <c r="E36" s="1246"/>
      <c r="F36" s="36">
        <v>7.83</v>
      </c>
      <c r="G36" s="37">
        <v>7.51</v>
      </c>
      <c r="H36" s="37">
        <v>8.0399999999999991</v>
      </c>
      <c r="I36" s="37">
        <v>8.48</v>
      </c>
      <c r="J36" s="38">
        <v>8.35</v>
      </c>
      <c r="K36" s="22"/>
      <c r="L36" s="22"/>
      <c r="M36" s="22"/>
      <c r="N36" s="22"/>
      <c r="O36" s="22"/>
      <c r="P36" s="22"/>
    </row>
    <row r="37" spans="1:16" ht="39" customHeight="1" x14ac:dyDescent="0.15">
      <c r="A37" s="22"/>
      <c r="B37" s="35"/>
      <c r="C37" s="1244" t="s">
        <v>577</v>
      </c>
      <c r="D37" s="1245"/>
      <c r="E37" s="1246"/>
      <c r="F37" s="36">
        <v>6.44</v>
      </c>
      <c r="G37" s="37">
        <v>6.92</v>
      </c>
      <c r="H37" s="37">
        <v>6.98</v>
      </c>
      <c r="I37" s="37">
        <v>6.53</v>
      </c>
      <c r="J37" s="38">
        <v>6.56</v>
      </c>
      <c r="K37" s="22"/>
      <c r="L37" s="22"/>
      <c r="M37" s="22"/>
      <c r="N37" s="22"/>
      <c r="O37" s="22"/>
      <c r="P37" s="22"/>
    </row>
    <row r="38" spans="1:16" ht="39" customHeight="1" x14ac:dyDescent="0.15">
      <c r="A38" s="22"/>
      <c r="B38" s="35"/>
      <c r="C38" s="1244" t="s">
        <v>578</v>
      </c>
      <c r="D38" s="1245"/>
      <c r="E38" s="1246"/>
      <c r="F38" s="36">
        <v>0.36</v>
      </c>
      <c r="G38" s="37">
        <v>2.15</v>
      </c>
      <c r="H38" s="37">
        <v>0.86</v>
      </c>
      <c r="I38" s="37">
        <v>0.47</v>
      </c>
      <c r="J38" s="38">
        <v>0.79</v>
      </c>
      <c r="K38" s="22"/>
      <c r="L38" s="22"/>
      <c r="M38" s="22"/>
      <c r="N38" s="22"/>
      <c r="O38" s="22"/>
      <c r="P38" s="22"/>
    </row>
    <row r="39" spans="1:16" ht="39" customHeight="1" x14ac:dyDescent="0.15">
      <c r="A39" s="22"/>
      <c r="B39" s="35"/>
      <c r="C39" s="1244" t="s">
        <v>579</v>
      </c>
      <c r="D39" s="1245"/>
      <c r="E39" s="1246"/>
      <c r="F39" s="36">
        <v>0.15</v>
      </c>
      <c r="G39" s="37">
        <v>0.15</v>
      </c>
      <c r="H39" s="37">
        <v>0.31</v>
      </c>
      <c r="I39" s="37">
        <v>0.24</v>
      </c>
      <c r="J39" s="38">
        <v>0.19</v>
      </c>
      <c r="K39" s="22"/>
      <c r="L39" s="22"/>
      <c r="M39" s="22"/>
      <c r="N39" s="22"/>
      <c r="O39" s="22"/>
      <c r="P39" s="22"/>
    </row>
    <row r="40" spans="1:16" ht="39" customHeight="1" x14ac:dyDescent="0.15">
      <c r="A40" s="22"/>
      <c r="B40" s="35"/>
      <c r="C40" s="1244" t="s">
        <v>580</v>
      </c>
      <c r="D40" s="1245"/>
      <c r="E40" s="1246"/>
      <c r="F40" s="36">
        <v>7.0000000000000007E-2</v>
      </c>
      <c r="G40" s="37">
        <v>0.08</v>
      </c>
      <c r="H40" s="37">
        <v>0.06</v>
      </c>
      <c r="I40" s="37">
        <v>0.06</v>
      </c>
      <c r="J40" s="38">
        <v>7.0000000000000007E-2</v>
      </c>
      <c r="K40" s="22"/>
      <c r="L40" s="22"/>
      <c r="M40" s="22"/>
      <c r="N40" s="22"/>
      <c r="O40" s="22"/>
      <c r="P40" s="22"/>
    </row>
    <row r="41" spans="1:16" ht="39" customHeight="1" x14ac:dyDescent="0.15">
      <c r="A41" s="22"/>
      <c r="B41" s="35"/>
      <c r="C41" s="1244" t="s">
        <v>581</v>
      </c>
      <c r="D41" s="1245"/>
      <c r="E41" s="1246"/>
      <c r="F41" s="36">
        <v>0.01</v>
      </c>
      <c r="G41" s="37">
        <v>0.01</v>
      </c>
      <c r="H41" s="37">
        <v>0</v>
      </c>
      <c r="I41" s="37">
        <v>0.02</v>
      </c>
      <c r="J41" s="38">
        <v>0.01</v>
      </c>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bZ469P4FhkTxX8ARh96QFM2+oIyffkQH+NMoKZMWJimM+Usw50eBVmHGBarTOzpGj4o9Vx3G34Y3DOF8SnqlQ==" saltValue="lOsAEYwAU31PvPcV6Oc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1773</v>
      </c>
      <c r="L45" s="60">
        <v>1771</v>
      </c>
      <c r="M45" s="60">
        <v>1770</v>
      </c>
      <c r="N45" s="60">
        <v>1786</v>
      </c>
      <c r="O45" s="61">
        <v>1848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15</v>
      </c>
      <c r="F48" s="1254"/>
      <c r="G48" s="1254"/>
      <c r="H48" s="1254"/>
      <c r="I48" s="1254"/>
      <c r="J48" s="1255"/>
      <c r="K48" s="63">
        <v>583</v>
      </c>
      <c r="L48" s="64">
        <v>533</v>
      </c>
      <c r="M48" s="64">
        <v>526</v>
      </c>
      <c r="N48" s="64">
        <v>510</v>
      </c>
      <c r="O48" s="65">
        <v>478</v>
      </c>
      <c r="P48" s="48"/>
      <c r="Q48" s="48"/>
      <c r="R48" s="48"/>
      <c r="S48" s="48"/>
      <c r="T48" s="48"/>
      <c r="U48" s="48"/>
    </row>
    <row r="49" spans="1:21" ht="30.75" customHeight="1" x14ac:dyDescent="0.15">
      <c r="A49" s="48"/>
      <c r="B49" s="1272"/>
      <c r="C49" s="1273"/>
      <c r="D49" s="62"/>
      <c r="E49" s="1254" t="s">
        <v>16</v>
      </c>
      <c r="F49" s="1254"/>
      <c r="G49" s="1254"/>
      <c r="H49" s="1254"/>
      <c r="I49" s="1254"/>
      <c r="J49" s="1255"/>
      <c r="K49" s="63">
        <v>57</v>
      </c>
      <c r="L49" s="64">
        <v>81</v>
      </c>
      <c r="M49" s="64">
        <v>102</v>
      </c>
      <c r="N49" s="64">
        <v>205</v>
      </c>
      <c r="O49" s="65">
        <v>268</v>
      </c>
      <c r="P49" s="48"/>
      <c r="Q49" s="48"/>
      <c r="R49" s="48"/>
      <c r="S49" s="48"/>
      <c r="T49" s="48"/>
      <c r="U49" s="48"/>
    </row>
    <row r="50" spans="1:21" ht="30.75" customHeight="1" x14ac:dyDescent="0.15">
      <c r="A50" s="48"/>
      <c r="B50" s="1272"/>
      <c r="C50" s="1273"/>
      <c r="D50" s="62"/>
      <c r="E50" s="1254" t="s">
        <v>17</v>
      </c>
      <c r="F50" s="1254"/>
      <c r="G50" s="1254"/>
      <c r="H50" s="1254"/>
      <c r="I50" s="1254"/>
      <c r="J50" s="1255"/>
      <c r="K50" s="63">
        <v>205</v>
      </c>
      <c r="L50" s="64">
        <v>198</v>
      </c>
      <c r="M50" s="64">
        <v>187</v>
      </c>
      <c r="N50" s="64">
        <v>178</v>
      </c>
      <c r="O50" s="65">
        <v>178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525</v>
      </c>
      <c r="L51" s="64">
        <v>0</v>
      </c>
      <c r="M51" s="64" t="s">
        <v>525</v>
      </c>
      <c r="N51" s="64" t="s">
        <v>525</v>
      </c>
      <c r="O51" s="65" t="s">
        <v>525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2185</v>
      </c>
      <c r="L52" s="64">
        <v>2214</v>
      </c>
      <c r="M52" s="64">
        <v>2198</v>
      </c>
      <c r="N52" s="64">
        <v>2157</v>
      </c>
      <c r="O52" s="65">
        <v>2092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433</v>
      </c>
      <c r="L53" s="69">
        <v>369</v>
      </c>
      <c r="M53" s="69">
        <v>387</v>
      </c>
      <c r="N53" s="69">
        <v>522</v>
      </c>
      <c r="O53" s="70">
        <v>680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621</v>
      </c>
      <c r="L57" s="84" t="s">
        <v>622</v>
      </c>
      <c r="M57" s="84" t="s">
        <v>623</v>
      </c>
      <c r="N57" s="84" t="s">
        <v>622</v>
      </c>
      <c r="O57" s="85" t="s">
        <v>623</v>
      </c>
    </row>
    <row r="58" spans="1:21" ht="31.5" customHeight="1" thickBot="1" x14ac:dyDescent="0.2">
      <c r="B58" s="1262"/>
      <c r="C58" s="1263"/>
      <c r="D58" s="1267" t="s">
        <v>27</v>
      </c>
      <c r="E58" s="1268"/>
      <c r="F58" s="1268"/>
      <c r="G58" s="1268"/>
      <c r="H58" s="1268"/>
      <c r="I58" s="1268"/>
      <c r="J58" s="1269"/>
      <c r="K58" s="86" t="s">
        <v>622</v>
      </c>
      <c r="L58" s="87" t="s">
        <v>622</v>
      </c>
      <c r="M58" s="87" t="s">
        <v>624</v>
      </c>
      <c r="N58" s="87" t="s">
        <v>622</v>
      </c>
      <c r="O58" s="88" t="s">
        <v>625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UDT+ASGk8s3bTfDN+I2uxnBdDRNVr3Cl78z6qiyF1q11XFyQ1X5ttCZm0jqbAZKL/2/JDl2BOCDCtmjcsjxA==" saltValue="XA/Ncv32VYq5gIUDlU1C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19142</v>
      </c>
      <c r="J41" s="104">
        <v>19771</v>
      </c>
      <c r="K41" s="104">
        <v>19546</v>
      </c>
      <c r="L41" s="104">
        <v>20561</v>
      </c>
      <c r="M41" s="105">
        <v>20620</v>
      </c>
    </row>
    <row r="42" spans="2:13" ht="27.75" customHeight="1" x14ac:dyDescent="0.15">
      <c r="B42" s="1280"/>
      <c r="C42" s="1281"/>
      <c r="D42" s="106"/>
      <c r="E42" s="1284" t="s">
        <v>32</v>
      </c>
      <c r="F42" s="1284"/>
      <c r="G42" s="1284"/>
      <c r="H42" s="1285"/>
      <c r="I42" s="107">
        <v>2443</v>
      </c>
      <c r="J42" s="108">
        <v>2246</v>
      </c>
      <c r="K42" s="108">
        <v>2049</v>
      </c>
      <c r="L42" s="108">
        <v>1871</v>
      </c>
      <c r="M42" s="109">
        <v>1694</v>
      </c>
    </row>
    <row r="43" spans="2:13" ht="27.75" customHeight="1" x14ac:dyDescent="0.15">
      <c r="B43" s="1280"/>
      <c r="C43" s="1281"/>
      <c r="D43" s="106"/>
      <c r="E43" s="1284" t="s">
        <v>33</v>
      </c>
      <c r="F43" s="1284"/>
      <c r="G43" s="1284"/>
      <c r="H43" s="1285"/>
      <c r="I43" s="107">
        <v>6042</v>
      </c>
      <c r="J43" s="108">
        <v>5571</v>
      </c>
      <c r="K43" s="108">
        <v>5177</v>
      </c>
      <c r="L43" s="108">
        <v>4681</v>
      </c>
      <c r="M43" s="109">
        <v>4282</v>
      </c>
    </row>
    <row r="44" spans="2:13" ht="27.75" customHeight="1" x14ac:dyDescent="0.15">
      <c r="B44" s="1280"/>
      <c r="C44" s="1281"/>
      <c r="D44" s="106"/>
      <c r="E44" s="1284" t="s">
        <v>34</v>
      </c>
      <c r="F44" s="1284"/>
      <c r="G44" s="1284"/>
      <c r="H44" s="1285"/>
      <c r="I44" s="107">
        <v>2807</v>
      </c>
      <c r="J44" s="108">
        <v>2688</v>
      </c>
      <c r="K44" s="108">
        <v>2647</v>
      </c>
      <c r="L44" s="108">
        <v>2458</v>
      </c>
      <c r="M44" s="109">
        <v>2202</v>
      </c>
    </row>
    <row r="45" spans="2:13" ht="27.75" customHeight="1" x14ac:dyDescent="0.15">
      <c r="B45" s="1280"/>
      <c r="C45" s="1281"/>
      <c r="D45" s="106"/>
      <c r="E45" s="1284" t="s">
        <v>35</v>
      </c>
      <c r="F45" s="1284"/>
      <c r="G45" s="1284"/>
      <c r="H45" s="1285"/>
      <c r="I45" s="107">
        <v>3058</v>
      </c>
      <c r="J45" s="108">
        <v>3118</v>
      </c>
      <c r="K45" s="108">
        <v>2985</v>
      </c>
      <c r="L45" s="108">
        <v>2861</v>
      </c>
      <c r="M45" s="109">
        <v>2813</v>
      </c>
    </row>
    <row r="46" spans="2:13" ht="27.75" customHeight="1" x14ac:dyDescent="0.15">
      <c r="B46" s="1280"/>
      <c r="C46" s="1281"/>
      <c r="D46" s="110"/>
      <c r="E46" s="1284" t="s">
        <v>36</v>
      </c>
      <c r="F46" s="1284"/>
      <c r="G46" s="1284"/>
      <c r="H46" s="1285"/>
      <c r="I46" s="107">
        <v>4427</v>
      </c>
      <c r="J46" s="108">
        <v>4131</v>
      </c>
      <c r="K46" s="108">
        <v>3934</v>
      </c>
      <c r="L46" s="108">
        <v>3753</v>
      </c>
      <c r="M46" s="109">
        <v>3587</v>
      </c>
    </row>
    <row r="47" spans="2:13" ht="27.75" customHeight="1" x14ac:dyDescent="0.15">
      <c r="B47" s="1280"/>
      <c r="C47" s="1281"/>
      <c r="D47" s="111"/>
      <c r="E47" s="1294" t="s">
        <v>37</v>
      </c>
      <c r="F47" s="1295"/>
      <c r="G47" s="1295"/>
      <c r="H47" s="1296"/>
      <c r="I47" s="107" t="s">
        <v>525</v>
      </c>
      <c r="J47" s="108" t="s">
        <v>525</v>
      </c>
      <c r="K47" s="108" t="s">
        <v>525</v>
      </c>
      <c r="L47" s="108" t="s">
        <v>525</v>
      </c>
      <c r="M47" s="109" t="s">
        <v>525</v>
      </c>
    </row>
    <row r="48" spans="2:13" ht="27.75" customHeight="1" x14ac:dyDescent="0.15">
      <c r="B48" s="1280"/>
      <c r="C48" s="1281"/>
      <c r="D48" s="106"/>
      <c r="E48" s="1284" t="s">
        <v>38</v>
      </c>
      <c r="F48" s="1284"/>
      <c r="G48" s="1284"/>
      <c r="H48" s="1285"/>
      <c r="I48" s="107" t="s">
        <v>525</v>
      </c>
      <c r="J48" s="108" t="s">
        <v>525</v>
      </c>
      <c r="K48" s="108" t="s">
        <v>525</v>
      </c>
      <c r="L48" s="108" t="s">
        <v>525</v>
      </c>
      <c r="M48" s="109" t="s">
        <v>525</v>
      </c>
    </row>
    <row r="49" spans="2:13" ht="27.75" customHeight="1" x14ac:dyDescent="0.15">
      <c r="B49" s="1282"/>
      <c r="C49" s="1283"/>
      <c r="D49" s="106"/>
      <c r="E49" s="1284" t="s">
        <v>39</v>
      </c>
      <c r="F49" s="1284"/>
      <c r="G49" s="1284"/>
      <c r="H49" s="1285"/>
      <c r="I49" s="107" t="s">
        <v>525</v>
      </c>
      <c r="J49" s="108" t="s">
        <v>525</v>
      </c>
      <c r="K49" s="108" t="s">
        <v>525</v>
      </c>
      <c r="L49" s="108" t="s">
        <v>525</v>
      </c>
      <c r="M49" s="109" t="s">
        <v>525</v>
      </c>
    </row>
    <row r="50" spans="2:13" ht="27.75" customHeight="1" x14ac:dyDescent="0.15">
      <c r="B50" s="1278" t="s">
        <v>40</v>
      </c>
      <c r="C50" s="1279"/>
      <c r="D50" s="112"/>
      <c r="E50" s="1284" t="s">
        <v>41</v>
      </c>
      <c r="F50" s="1284"/>
      <c r="G50" s="1284"/>
      <c r="H50" s="1285"/>
      <c r="I50" s="107">
        <v>4377</v>
      </c>
      <c r="J50" s="108">
        <v>4334</v>
      </c>
      <c r="K50" s="108">
        <v>4339</v>
      </c>
      <c r="L50" s="108">
        <v>4276</v>
      </c>
      <c r="M50" s="109">
        <v>4288</v>
      </c>
    </row>
    <row r="51" spans="2:13" ht="27.75" customHeight="1" x14ac:dyDescent="0.15">
      <c r="B51" s="1280"/>
      <c r="C51" s="1281"/>
      <c r="D51" s="106"/>
      <c r="E51" s="1284" t="s">
        <v>42</v>
      </c>
      <c r="F51" s="1284"/>
      <c r="G51" s="1284"/>
      <c r="H51" s="1285"/>
      <c r="I51" s="107">
        <v>2476</v>
      </c>
      <c r="J51" s="108">
        <v>2512</v>
      </c>
      <c r="K51" s="108">
        <v>2385</v>
      </c>
      <c r="L51" s="108">
        <v>2504</v>
      </c>
      <c r="M51" s="109">
        <v>2375</v>
      </c>
    </row>
    <row r="52" spans="2:13" ht="27.75" customHeight="1" x14ac:dyDescent="0.15">
      <c r="B52" s="1282"/>
      <c r="C52" s="1283"/>
      <c r="D52" s="106"/>
      <c r="E52" s="1284" t="s">
        <v>43</v>
      </c>
      <c r="F52" s="1284"/>
      <c r="G52" s="1284"/>
      <c r="H52" s="1285"/>
      <c r="I52" s="107">
        <v>21919</v>
      </c>
      <c r="J52" s="108">
        <v>21295</v>
      </c>
      <c r="K52" s="108">
        <v>20843</v>
      </c>
      <c r="L52" s="108">
        <v>20313</v>
      </c>
      <c r="M52" s="109">
        <v>19944</v>
      </c>
    </row>
    <row r="53" spans="2:13" ht="27.75" customHeight="1" thickBot="1" x14ac:dyDescent="0.2">
      <c r="B53" s="1286" t="s">
        <v>44</v>
      </c>
      <c r="C53" s="1287"/>
      <c r="D53" s="113"/>
      <c r="E53" s="1288" t="s">
        <v>45</v>
      </c>
      <c r="F53" s="1288"/>
      <c r="G53" s="1288"/>
      <c r="H53" s="1289"/>
      <c r="I53" s="114">
        <v>9147</v>
      </c>
      <c r="J53" s="115">
        <v>9383</v>
      </c>
      <c r="K53" s="115">
        <v>8771</v>
      </c>
      <c r="L53" s="115">
        <v>9091</v>
      </c>
      <c r="M53" s="116">
        <v>8591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3K8pNJdAIdAISqCu1YYyYEgF1sdkxGbwHAyC3wCxGT8vO07+KabYJrTZbd0/1M64HmLucJukNTQ+6Mgka9p2cg==" saltValue="3Me/YNQP4lkY3L7PTsWd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1866</v>
      </c>
      <c r="G55" s="128">
        <v>1747</v>
      </c>
      <c r="H55" s="129">
        <v>1607</v>
      </c>
    </row>
    <row r="56" spans="2:8" ht="52.5" customHeight="1" x14ac:dyDescent="0.15">
      <c r="B56" s="130"/>
      <c r="C56" s="1307" t="s">
        <v>49</v>
      </c>
      <c r="D56" s="1307"/>
      <c r="E56" s="1308"/>
      <c r="F56" s="131">
        <v>1011</v>
      </c>
      <c r="G56" s="131">
        <v>1013</v>
      </c>
      <c r="H56" s="132">
        <v>1015</v>
      </c>
    </row>
    <row r="57" spans="2:8" ht="53.25" customHeight="1" x14ac:dyDescent="0.15">
      <c r="B57" s="130"/>
      <c r="C57" s="1309" t="s">
        <v>50</v>
      </c>
      <c r="D57" s="1309"/>
      <c r="E57" s="1310"/>
      <c r="F57" s="133">
        <v>1238</v>
      </c>
      <c r="G57" s="133">
        <v>1192</v>
      </c>
      <c r="H57" s="134">
        <v>1311</v>
      </c>
    </row>
    <row r="58" spans="2:8" ht="45.75" customHeight="1" x14ac:dyDescent="0.15">
      <c r="B58" s="135"/>
      <c r="C58" s="1297" t="s">
        <v>612</v>
      </c>
      <c r="D58" s="1298"/>
      <c r="E58" s="1299"/>
      <c r="F58" s="136">
        <v>441</v>
      </c>
      <c r="G58" s="136">
        <v>332</v>
      </c>
      <c r="H58" s="137">
        <v>382</v>
      </c>
    </row>
    <row r="59" spans="2:8" ht="45.75" customHeight="1" x14ac:dyDescent="0.15">
      <c r="B59" s="135"/>
      <c r="C59" s="1297" t="s">
        <v>613</v>
      </c>
      <c r="D59" s="1298"/>
      <c r="E59" s="1299"/>
      <c r="F59" s="136">
        <v>200</v>
      </c>
      <c r="G59" s="136">
        <v>271</v>
      </c>
      <c r="H59" s="137">
        <v>341</v>
      </c>
    </row>
    <row r="60" spans="2:8" ht="45.75" customHeight="1" x14ac:dyDescent="0.15">
      <c r="B60" s="135"/>
      <c r="C60" s="1297" t="s">
        <v>614</v>
      </c>
      <c r="D60" s="1298"/>
      <c r="E60" s="1299"/>
      <c r="F60" s="136">
        <v>185</v>
      </c>
      <c r="G60" s="136">
        <v>169</v>
      </c>
      <c r="H60" s="137">
        <v>161</v>
      </c>
    </row>
    <row r="61" spans="2:8" ht="45.75" customHeight="1" x14ac:dyDescent="0.15">
      <c r="B61" s="135"/>
      <c r="C61" s="1297" t="s">
        <v>615</v>
      </c>
      <c r="D61" s="1298"/>
      <c r="E61" s="1299"/>
      <c r="F61" s="136">
        <v>93</v>
      </c>
      <c r="G61" s="136">
        <v>99</v>
      </c>
      <c r="H61" s="137">
        <v>107</v>
      </c>
    </row>
    <row r="62" spans="2:8" ht="45.75" customHeight="1" thickBot="1" x14ac:dyDescent="0.2">
      <c r="B62" s="138"/>
      <c r="C62" s="1300" t="s">
        <v>616</v>
      </c>
      <c r="D62" s="1301"/>
      <c r="E62" s="1302"/>
      <c r="F62" s="139">
        <v>100</v>
      </c>
      <c r="G62" s="139">
        <v>100</v>
      </c>
      <c r="H62" s="140">
        <v>100</v>
      </c>
    </row>
    <row r="63" spans="2:8" ht="52.5" customHeight="1" thickBot="1" x14ac:dyDescent="0.2">
      <c r="B63" s="141"/>
      <c r="C63" s="1303" t="s">
        <v>51</v>
      </c>
      <c r="D63" s="1303"/>
      <c r="E63" s="1304"/>
      <c r="F63" s="142">
        <v>4115</v>
      </c>
      <c r="G63" s="142">
        <v>3952</v>
      </c>
      <c r="H63" s="143">
        <v>3933</v>
      </c>
    </row>
    <row r="64" spans="2:8" ht="15" customHeight="1" x14ac:dyDescent="0.15"/>
  </sheetData>
  <sheetProtection algorithmName="SHA-512" hashValue="xgXNz5NqgI3ZyGSqU9to2jezmgULafcNKOReAX7ZjzfMgDz53b21L9q165zndnqOpUXv7NtGhqNsPcsltZtE6w==" saltValue="VV7lxjSRCdw6ycW9kEqL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636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566</v>
      </c>
      <c r="BQ50" s="1324"/>
      <c r="BR50" s="1324"/>
      <c r="BS50" s="1324"/>
      <c r="BT50" s="1324"/>
      <c r="BU50" s="1324"/>
      <c r="BV50" s="1324"/>
      <c r="BW50" s="1324"/>
      <c r="BX50" s="1324" t="s">
        <v>567</v>
      </c>
      <c r="BY50" s="1324"/>
      <c r="BZ50" s="1324"/>
      <c r="CA50" s="1324"/>
      <c r="CB50" s="1324"/>
      <c r="CC50" s="1324"/>
      <c r="CD50" s="1324"/>
      <c r="CE50" s="1324"/>
      <c r="CF50" s="1324" t="s">
        <v>568</v>
      </c>
      <c r="CG50" s="1324"/>
      <c r="CH50" s="1324"/>
      <c r="CI50" s="1324"/>
      <c r="CJ50" s="1324"/>
      <c r="CK50" s="1324"/>
      <c r="CL50" s="1324"/>
      <c r="CM50" s="1324"/>
      <c r="CN50" s="1324" t="s">
        <v>569</v>
      </c>
      <c r="CO50" s="1324"/>
      <c r="CP50" s="1324"/>
      <c r="CQ50" s="1324"/>
      <c r="CR50" s="1324"/>
      <c r="CS50" s="1324"/>
      <c r="CT50" s="1324"/>
      <c r="CU50" s="1324"/>
      <c r="CV50" s="1324" t="s">
        <v>570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630</v>
      </c>
      <c r="AO51" s="1327"/>
      <c r="AP51" s="1327"/>
      <c r="AQ51" s="1327"/>
      <c r="AR51" s="1327"/>
      <c r="AS51" s="1327"/>
      <c r="AT51" s="1327"/>
      <c r="AU51" s="1327"/>
      <c r="AV51" s="1327"/>
      <c r="AW51" s="1327"/>
      <c r="AX51" s="1327"/>
      <c r="AY51" s="1327"/>
      <c r="AZ51" s="1327"/>
      <c r="BA51" s="1327"/>
      <c r="BB51" s="1327" t="s">
        <v>631</v>
      </c>
      <c r="BC51" s="1327"/>
      <c r="BD51" s="1327"/>
      <c r="BE51" s="1327"/>
      <c r="BF51" s="1327"/>
      <c r="BG51" s="1327"/>
      <c r="BH51" s="1327"/>
      <c r="BI51" s="1327"/>
      <c r="BJ51" s="1327"/>
      <c r="BK51" s="1327"/>
      <c r="BL51" s="1327"/>
      <c r="BM51" s="1327"/>
      <c r="BN51" s="1327"/>
      <c r="BO51" s="1327"/>
      <c r="BP51" s="1325">
        <v>96.4</v>
      </c>
      <c r="BQ51" s="1325"/>
      <c r="BR51" s="1325"/>
      <c r="BS51" s="1325"/>
      <c r="BT51" s="1325"/>
      <c r="BU51" s="1325"/>
      <c r="BV51" s="1325"/>
      <c r="BW51" s="1325"/>
      <c r="BX51" s="1325">
        <v>98.2</v>
      </c>
      <c r="BY51" s="1325"/>
      <c r="BZ51" s="1325"/>
      <c r="CA51" s="1325"/>
      <c r="CB51" s="1325"/>
      <c r="CC51" s="1325"/>
      <c r="CD51" s="1325"/>
      <c r="CE51" s="1325"/>
      <c r="CF51" s="1325">
        <v>89.9</v>
      </c>
      <c r="CG51" s="1325"/>
      <c r="CH51" s="1325"/>
      <c r="CI51" s="1325"/>
      <c r="CJ51" s="1325"/>
      <c r="CK51" s="1325"/>
      <c r="CL51" s="1325"/>
      <c r="CM51" s="1325"/>
      <c r="CN51" s="1325">
        <v>92.6</v>
      </c>
      <c r="CO51" s="1325"/>
      <c r="CP51" s="1325"/>
      <c r="CQ51" s="1325"/>
      <c r="CR51" s="1325"/>
      <c r="CS51" s="1325"/>
      <c r="CT51" s="1325"/>
      <c r="CU51" s="1325"/>
      <c r="CV51" s="1325">
        <v>82.1</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632</v>
      </c>
      <c r="BC53" s="1327"/>
      <c r="BD53" s="1327"/>
      <c r="BE53" s="1327"/>
      <c r="BF53" s="1327"/>
      <c r="BG53" s="1327"/>
      <c r="BH53" s="1327"/>
      <c r="BI53" s="1327"/>
      <c r="BJ53" s="1327"/>
      <c r="BK53" s="1327"/>
      <c r="BL53" s="1327"/>
      <c r="BM53" s="1327"/>
      <c r="BN53" s="1327"/>
      <c r="BO53" s="1327"/>
      <c r="BP53" s="1325">
        <v>56</v>
      </c>
      <c r="BQ53" s="1325"/>
      <c r="BR53" s="1325"/>
      <c r="BS53" s="1325"/>
      <c r="BT53" s="1325"/>
      <c r="BU53" s="1325"/>
      <c r="BV53" s="1325"/>
      <c r="BW53" s="1325"/>
      <c r="BX53" s="1325">
        <v>59.8</v>
      </c>
      <c r="BY53" s="1325"/>
      <c r="BZ53" s="1325"/>
      <c r="CA53" s="1325"/>
      <c r="CB53" s="1325"/>
      <c r="CC53" s="1325"/>
      <c r="CD53" s="1325"/>
      <c r="CE53" s="1325"/>
      <c r="CF53" s="1325">
        <v>60.6</v>
      </c>
      <c r="CG53" s="1325"/>
      <c r="CH53" s="1325"/>
      <c r="CI53" s="1325"/>
      <c r="CJ53" s="1325"/>
      <c r="CK53" s="1325"/>
      <c r="CL53" s="1325"/>
      <c r="CM53" s="1325"/>
      <c r="CN53" s="1325">
        <v>60</v>
      </c>
      <c r="CO53" s="1325"/>
      <c r="CP53" s="1325"/>
      <c r="CQ53" s="1325"/>
      <c r="CR53" s="1325"/>
      <c r="CS53" s="1325"/>
      <c r="CT53" s="1325"/>
      <c r="CU53" s="1325"/>
      <c r="CV53" s="1325">
        <v>60.5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633</v>
      </c>
      <c r="AO55" s="1324"/>
      <c r="AP55" s="1324"/>
      <c r="AQ55" s="1324"/>
      <c r="AR55" s="1324"/>
      <c r="AS55" s="1324"/>
      <c r="AT55" s="1324"/>
      <c r="AU55" s="1324"/>
      <c r="AV55" s="1324"/>
      <c r="AW55" s="1324"/>
      <c r="AX55" s="1324"/>
      <c r="AY55" s="1324"/>
      <c r="AZ55" s="1324"/>
      <c r="BA55" s="1324"/>
      <c r="BB55" s="1327" t="s">
        <v>631</v>
      </c>
      <c r="BC55" s="1327"/>
      <c r="BD55" s="1327"/>
      <c r="BE55" s="1327"/>
      <c r="BF55" s="1327"/>
      <c r="BG55" s="1327"/>
      <c r="BH55" s="1327"/>
      <c r="BI55" s="1327"/>
      <c r="BJ55" s="1327"/>
      <c r="BK55" s="1327"/>
      <c r="BL55" s="1327"/>
      <c r="BM55" s="1327"/>
      <c r="BN55" s="1327"/>
      <c r="BO55" s="1327"/>
      <c r="BP55" s="1325">
        <v>33.1</v>
      </c>
      <c r="BQ55" s="1325"/>
      <c r="BR55" s="1325"/>
      <c r="BS55" s="1325"/>
      <c r="BT55" s="1325"/>
      <c r="BU55" s="1325"/>
      <c r="BV55" s="1325"/>
      <c r="BW55" s="1325"/>
      <c r="BX55" s="1325">
        <v>31.3</v>
      </c>
      <c r="BY55" s="1325"/>
      <c r="BZ55" s="1325"/>
      <c r="CA55" s="1325"/>
      <c r="CB55" s="1325"/>
      <c r="CC55" s="1325"/>
      <c r="CD55" s="1325"/>
      <c r="CE55" s="1325"/>
      <c r="CF55" s="1325">
        <v>25.3</v>
      </c>
      <c r="CG55" s="1325"/>
      <c r="CH55" s="1325"/>
      <c r="CI55" s="1325"/>
      <c r="CJ55" s="1325"/>
      <c r="CK55" s="1325"/>
      <c r="CL55" s="1325"/>
      <c r="CM55" s="1325"/>
      <c r="CN55" s="1325">
        <v>25.5</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632</v>
      </c>
      <c r="BC57" s="1327"/>
      <c r="BD57" s="1327"/>
      <c r="BE57" s="1327"/>
      <c r="BF57" s="1327"/>
      <c r="BG57" s="1327"/>
      <c r="BH57" s="1327"/>
      <c r="BI57" s="1327"/>
      <c r="BJ57" s="1327"/>
      <c r="BK57" s="1327"/>
      <c r="BL57" s="1327"/>
      <c r="BM57" s="1327"/>
      <c r="BN57" s="1327"/>
      <c r="BO57" s="1327"/>
      <c r="BP57" s="1325">
        <v>57.2</v>
      </c>
      <c r="BQ57" s="1325"/>
      <c r="BR57" s="1325"/>
      <c r="BS57" s="1325"/>
      <c r="BT57" s="1325"/>
      <c r="BU57" s="1325"/>
      <c r="BV57" s="1325"/>
      <c r="BW57" s="1325"/>
      <c r="BX57" s="1325">
        <v>58.5</v>
      </c>
      <c r="BY57" s="1325"/>
      <c r="BZ57" s="1325"/>
      <c r="CA57" s="1325"/>
      <c r="CB57" s="1325"/>
      <c r="CC57" s="1325"/>
      <c r="CD57" s="1325"/>
      <c r="CE57" s="1325"/>
      <c r="CF57" s="1325">
        <v>59.8</v>
      </c>
      <c r="CG57" s="1325"/>
      <c r="CH57" s="1325"/>
      <c r="CI57" s="1325"/>
      <c r="CJ57" s="1325"/>
      <c r="CK57" s="1325"/>
      <c r="CL57" s="1325"/>
      <c r="CM57" s="1325"/>
      <c r="CN57" s="1325">
        <v>61.1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634</v>
      </c>
    </row>
    <row r="64" spans="1:109" x14ac:dyDescent="0.15">
      <c r="B64" s="397"/>
      <c r="G64" s="404"/>
      <c r="I64" s="417"/>
      <c r="J64" s="417"/>
      <c r="K64" s="417"/>
      <c r="L64" s="417"/>
      <c r="M64" s="417"/>
      <c r="N64" s="418"/>
      <c r="AM64" s="404"/>
      <c r="AN64" s="404" t="s">
        <v>628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637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566</v>
      </c>
      <c r="BQ72" s="1324"/>
      <c r="BR72" s="1324"/>
      <c r="BS72" s="1324"/>
      <c r="BT72" s="1324"/>
      <c r="BU72" s="1324"/>
      <c r="BV72" s="1324"/>
      <c r="BW72" s="1324"/>
      <c r="BX72" s="1324" t="s">
        <v>567</v>
      </c>
      <c r="BY72" s="1324"/>
      <c r="BZ72" s="1324"/>
      <c r="CA72" s="1324"/>
      <c r="CB72" s="1324"/>
      <c r="CC72" s="1324"/>
      <c r="CD72" s="1324"/>
      <c r="CE72" s="1324"/>
      <c r="CF72" s="1324" t="s">
        <v>568</v>
      </c>
      <c r="CG72" s="1324"/>
      <c r="CH72" s="1324"/>
      <c r="CI72" s="1324"/>
      <c r="CJ72" s="1324"/>
      <c r="CK72" s="1324"/>
      <c r="CL72" s="1324"/>
      <c r="CM72" s="1324"/>
      <c r="CN72" s="1324" t="s">
        <v>569</v>
      </c>
      <c r="CO72" s="1324"/>
      <c r="CP72" s="1324"/>
      <c r="CQ72" s="1324"/>
      <c r="CR72" s="1324"/>
      <c r="CS72" s="1324"/>
      <c r="CT72" s="1324"/>
      <c r="CU72" s="1324"/>
      <c r="CV72" s="1324" t="s">
        <v>570</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630</v>
      </c>
      <c r="AO73" s="1327"/>
      <c r="AP73" s="1327"/>
      <c r="AQ73" s="1327"/>
      <c r="AR73" s="1327"/>
      <c r="AS73" s="1327"/>
      <c r="AT73" s="1327"/>
      <c r="AU73" s="1327"/>
      <c r="AV73" s="1327"/>
      <c r="AW73" s="1327"/>
      <c r="AX73" s="1327"/>
      <c r="AY73" s="1327"/>
      <c r="AZ73" s="1327"/>
      <c r="BA73" s="1327"/>
      <c r="BB73" s="1327" t="s">
        <v>631</v>
      </c>
      <c r="BC73" s="1327"/>
      <c r="BD73" s="1327"/>
      <c r="BE73" s="1327"/>
      <c r="BF73" s="1327"/>
      <c r="BG73" s="1327"/>
      <c r="BH73" s="1327"/>
      <c r="BI73" s="1327"/>
      <c r="BJ73" s="1327"/>
      <c r="BK73" s="1327"/>
      <c r="BL73" s="1327"/>
      <c r="BM73" s="1327"/>
      <c r="BN73" s="1327"/>
      <c r="BO73" s="1327"/>
      <c r="BP73" s="1325">
        <v>96.4</v>
      </c>
      <c r="BQ73" s="1325"/>
      <c r="BR73" s="1325"/>
      <c r="BS73" s="1325"/>
      <c r="BT73" s="1325"/>
      <c r="BU73" s="1325"/>
      <c r="BV73" s="1325"/>
      <c r="BW73" s="1325"/>
      <c r="BX73" s="1325">
        <v>98.2</v>
      </c>
      <c r="BY73" s="1325"/>
      <c r="BZ73" s="1325"/>
      <c r="CA73" s="1325"/>
      <c r="CB73" s="1325"/>
      <c r="CC73" s="1325"/>
      <c r="CD73" s="1325"/>
      <c r="CE73" s="1325"/>
      <c r="CF73" s="1325">
        <v>89.9</v>
      </c>
      <c r="CG73" s="1325"/>
      <c r="CH73" s="1325"/>
      <c r="CI73" s="1325"/>
      <c r="CJ73" s="1325"/>
      <c r="CK73" s="1325"/>
      <c r="CL73" s="1325"/>
      <c r="CM73" s="1325"/>
      <c r="CN73" s="1325">
        <v>92.6</v>
      </c>
      <c r="CO73" s="1325"/>
      <c r="CP73" s="1325"/>
      <c r="CQ73" s="1325"/>
      <c r="CR73" s="1325"/>
      <c r="CS73" s="1325"/>
      <c r="CT73" s="1325"/>
      <c r="CU73" s="1325"/>
      <c r="CV73" s="1325">
        <v>82.1</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635</v>
      </c>
      <c r="BC75" s="1327"/>
      <c r="BD75" s="1327"/>
      <c r="BE75" s="1327"/>
      <c r="BF75" s="1327"/>
      <c r="BG75" s="1327"/>
      <c r="BH75" s="1327"/>
      <c r="BI75" s="1327"/>
      <c r="BJ75" s="1327"/>
      <c r="BK75" s="1327"/>
      <c r="BL75" s="1327"/>
      <c r="BM75" s="1327"/>
      <c r="BN75" s="1327"/>
      <c r="BO75" s="1327"/>
      <c r="BP75" s="1325">
        <v>4.2</v>
      </c>
      <c r="BQ75" s="1325"/>
      <c r="BR75" s="1325"/>
      <c r="BS75" s="1325"/>
      <c r="BT75" s="1325"/>
      <c r="BU75" s="1325"/>
      <c r="BV75" s="1325"/>
      <c r="BW75" s="1325"/>
      <c r="BX75" s="1325">
        <v>3.9</v>
      </c>
      <c r="BY75" s="1325"/>
      <c r="BZ75" s="1325"/>
      <c r="CA75" s="1325"/>
      <c r="CB75" s="1325"/>
      <c r="CC75" s="1325"/>
      <c r="CD75" s="1325"/>
      <c r="CE75" s="1325"/>
      <c r="CF75" s="1325">
        <v>4.0999999999999996</v>
      </c>
      <c r="CG75" s="1325"/>
      <c r="CH75" s="1325"/>
      <c r="CI75" s="1325"/>
      <c r="CJ75" s="1325"/>
      <c r="CK75" s="1325"/>
      <c r="CL75" s="1325"/>
      <c r="CM75" s="1325"/>
      <c r="CN75" s="1325">
        <v>4.3</v>
      </c>
      <c r="CO75" s="1325"/>
      <c r="CP75" s="1325"/>
      <c r="CQ75" s="1325"/>
      <c r="CR75" s="1325"/>
      <c r="CS75" s="1325"/>
      <c r="CT75" s="1325"/>
      <c r="CU75" s="1325"/>
      <c r="CV75" s="1325">
        <v>5.2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633</v>
      </c>
      <c r="AO77" s="1324"/>
      <c r="AP77" s="1324"/>
      <c r="AQ77" s="1324"/>
      <c r="AR77" s="1324"/>
      <c r="AS77" s="1324"/>
      <c r="AT77" s="1324"/>
      <c r="AU77" s="1324"/>
      <c r="AV77" s="1324"/>
      <c r="AW77" s="1324"/>
      <c r="AX77" s="1324"/>
      <c r="AY77" s="1324"/>
      <c r="AZ77" s="1324"/>
      <c r="BA77" s="1324"/>
      <c r="BB77" s="1327" t="s">
        <v>631</v>
      </c>
      <c r="BC77" s="1327"/>
      <c r="BD77" s="1327"/>
      <c r="BE77" s="1327"/>
      <c r="BF77" s="1327"/>
      <c r="BG77" s="1327"/>
      <c r="BH77" s="1327"/>
      <c r="BI77" s="1327"/>
      <c r="BJ77" s="1327"/>
      <c r="BK77" s="1327"/>
      <c r="BL77" s="1327"/>
      <c r="BM77" s="1327"/>
      <c r="BN77" s="1327"/>
      <c r="BO77" s="1327"/>
      <c r="BP77" s="1325">
        <v>33.1</v>
      </c>
      <c r="BQ77" s="1325"/>
      <c r="BR77" s="1325"/>
      <c r="BS77" s="1325"/>
      <c r="BT77" s="1325"/>
      <c r="BU77" s="1325"/>
      <c r="BV77" s="1325"/>
      <c r="BW77" s="1325"/>
      <c r="BX77" s="1325">
        <v>31.3</v>
      </c>
      <c r="BY77" s="1325"/>
      <c r="BZ77" s="1325"/>
      <c r="CA77" s="1325"/>
      <c r="CB77" s="1325"/>
      <c r="CC77" s="1325"/>
      <c r="CD77" s="1325"/>
      <c r="CE77" s="1325"/>
      <c r="CF77" s="1325">
        <v>25.3</v>
      </c>
      <c r="CG77" s="1325"/>
      <c r="CH77" s="1325"/>
      <c r="CI77" s="1325"/>
      <c r="CJ77" s="1325"/>
      <c r="CK77" s="1325"/>
      <c r="CL77" s="1325"/>
      <c r="CM77" s="1325"/>
      <c r="CN77" s="1325">
        <v>25.5</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635</v>
      </c>
      <c r="BC79" s="1327"/>
      <c r="BD79" s="1327"/>
      <c r="BE79" s="1327"/>
      <c r="BF79" s="1327"/>
      <c r="BG79" s="1327"/>
      <c r="BH79" s="1327"/>
      <c r="BI79" s="1327"/>
      <c r="BJ79" s="1327"/>
      <c r="BK79" s="1327"/>
      <c r="BL79" s="1327"/>
      <c r="BM79" s="1327"/>
      <c r="BN79" s="1327"/>
      <c r="BO79" s="1327"/>
      <c r="BP79" s="1325">
        <v>7.5</v>
      </c>
      <c r="BQ79" s="1325"/>
      <c r="BR79" s="1325"/>
      <c r="BS79" s="1325"/>
      <c r="BT79" s="1325"/>
      <c r="BU79" s="1325"/>
      <c r="BV79" s="1325"/>
      <c r="BW79" s="1325"/>
      <c r="BX79" s="1325">
        <v>7.2</v>
      </c>
      <c r="BY79" s="1325"/>
      <c r="BZ79" s="1325"/>
      <c r="CA79" s="1325"/>
      <c r="CB79" s="1325"/>
      <c r="CC79" s="1325"/>
      <c r="CD79" s="1325"/>
      <c r="CE79" s="1325"/>
      <c r="CF79" s="1325">
        <v>6.9</v>
      </c>
      <c r="CG79" s="1325"/>
      <c r="CH79" s="1325"/>
      <c r="CI79" s="1325"/>
      <c r="CJ79" s="1325"/>
      <c r="CK79" s="1325"/>
      <c r="CL79" s="1325"/>
      <c r="CM79" s="1325"/>
      <c r="CN79" s="1325">
        <v>6.6</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PmuVxgM6IA0ywPmFu1CIC/Caa+toLorOIRQv1e5CLThu5ZE0e/lgxpI9Xvhmi4/y8l/yNokFnSQwfFbv9wINQ==" saltValue="cUXgYE4qjkxq6LAVKXBk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EopjsddagKUkayLRZkxsqLzZZQc4KaYlAxdRZZ4bzLwObALIKUet3SP6ygKKizqSyVaJ8JjUC0ExPIgfU6xYTA==" saltValue="ek3TAfuE2mYRlpUaTO57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BTMEDFUiSZ7OgtUr4XtxF/1yDXCzT3QU+6j/uLZ2h/kRwPo/iktZCT8FxWMZ+6B71JAb8shPlC8VSLeu4tayiA==" saltValue="GKDTCsszQDAtoVwKQ4hu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49708</v>
      </c>
      <c r="E3" s="162"/>
      <c r="F3" s="163">
        <v>57295</v>
      </c>
      <c r="G3" s="164"/>
      <c r="H3" s="165"/>
    </row>
    <row r="4" spans="1:8" x14ac:dyDescent="0.15">
      <c r="A4" s="166"/>
      <c r="B4" s="167"/>
      <c r="C4" s="168"/>
      <c r="D4" s="169">
        <v>38636</v>
      </c>
      <c r="E4" s="170"/>
      <c r="F4" s="171">
        <v>32771</v>
      </c>
      <c r="G4" s="172"/>
      <c r="H4" s="173"/>
    </row>
    <row r="5" spans="1:8" x14ac:dyDescent="0.15">
      <c r="A5" s="154" t="s">
        <v>558</v>
      </c>
      <c r="B5" s="159"/>
      <c r="C5" s="160"/>
      <c r="D5" s="161">
        <v>63718</v>
      </c>
      <c r="E5" s="162"/>
      <c r="F5" s="163">
        <v>54110</v>
      </c>
      <c r="G5" s="164"/>
      <c r="H5" s="165"/>
    </row>
    <row r="6" spans="1:8" x14ac:dyDescent="0.15">
      <c r="A6" s="166"/>
      <c r="B6" s="167"/>
      <c r="C6" s="168"/>
      <c r="D6" s="169">
        <v>45651</v>
      </c>
      <c r="E6" s="170"/>
      <c r="F6" s="171">
        <v>30620</v>
      </c>
      <c r="G6" s="172"/>
      <c r="H6" s="173"/>
    </row>
    <row r="7" spans="1:8" x14ac:dyDescent="0.15">
      <c r="A7" s="154" t="s">
        <v>559</v>
      </c>
      <c r="B7" s="159"/>
      <c r="C7" s="160"/>
      <c r="D7" s="161">
        <v>43646</v>
      </c>
      <c r="E7" s="162"/>
      <c r="F7" s="163">
        <v>54684</v>
      </c>
      <c r="G7" s="164"/>
      <c r="H7" s="165"/>
    </row>
    <row r="8" spans="1:8" x14ac:dyDescent="0.15">
      <c r="A8" s="166"/>
      <c r="B8" s="167"/>
      <c r="C8" s="168"/>
      <c r="D8" s="169">
        <v>29642</v>
      </c>
      <c r="E8" s="170"/>
      <c r="F8" s="171">
        <v>32829</v>
      </c>
      <c r="G8" s="172"/>
      <c r="H8" s="173"/>
    </row>
    <row r="9" spans="1:8" x14ac:dyDescent="0.15">
      <c r="A9" s="154" t="s">
        <v>560</v>
      </c>
      <c r="B9" s="159"/>
      <c r="C9" s="160"/>
      <c r="D9" s="161">
        <v>92270</v>
      </c>
      <c r="E9" s="162"/>
      <c r="F9" s="163">
        <v>62383</v>
      </c>
      <c r="G9" s="164"/>
      <c r="H9" s="165"/>
    </row>
    <row r="10" spans="1:8" x14ac:dyDescent="0.15">
      <c r="A10" s="166"/>
      <c r="B10" s="167"/>
      <c r="C10" s="168"/>
      <c r="D10" s="169">
        <v>32023</v>
      </c>
      <c r="E10" s="170"/>
      <c r="F10" s="171">
        <v>35325</v>
      </c>
      <c r="G10" s="172"/>
      <c r="H10" s="173"/>
    </row>
    <row r="11" spans="1:8" x14ac:dyDescent="0.15">
      <c r="A11" s="154" t="s">
        <v>561</v>
      </c>
      <c r="B11" s="159"/>
      <c r="C11" s="160"/>
      <c r="D11" s="161">
        <v>53359</v>
      </c>
      <c r="E11" s="162"/>
      <c r="F11" s="163">
        <v>76347</v>
      </c>
      <c r="G11" s="164"/>
      <c r="H11" s="165"/>
    </row>
    <row r="12" spans="1:8" x14ac:dyDescent="0.15">
      <c r="A12" s="166"/>
      <c r="B12" s="167"/>
      <c r="C12" s="174"/>
      <c r="D12" s="169">
        <v>27907</v>
      </c>
      <c r="E12" s="170"/>
      <c r="F12" s="171">
        <v>41762</v>
      </c>
      <c r="G12" s="172"/>
      <c r="H12" s="173"/>
    </row>
    <row r="13" spans="1:8" x14ac:dyDescent="0.15">
      <c r="A13" s="154"/>
      <c r="B13" s="159"/>
      <c r="C13" s="175"/>
      <c r="D13" s="176">
        <v>60540</v>
      </c>
      <c r="E13" s="177"/>
      <c r="F13" s="178">
        <v>60964</v>
      </c>
      <c r="G13" s="179"/>
      <c r="H13" s="165"/>
    </row>
    <row r="14" spans="1:8" x14ac:dyDescent="0.15">
      <c r="A14" s="166"/>
      <c r="B14" s="167"/>
      <c r="C14" s="168"/>
      <c r="D14" s="169">
        <v>34772</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6.44</v>
      </c>
      <c r="C19" s="180">
        <f>ROUND(VALUE(SUBSTITUTE(実質収支比率等に係る経年分析!G$48,"▲","-")),2)</f>
        <v>6.94</v>
      </c>
      <c r="D19" s="180">
        <f>ROUND(VALUE(SUBSTITUTE(実質収支比率等に係る経年分析!H$48,"▲","-")),2)</f>
        <v>6.98</v>
      </c>
      <c r="E19" s="180">
        <f>ROUND(VALUE(SUBSTITUTE(実質収支比率等に係る経年分析!I$48,"▲","-")),2)</f>
        <v>6.54</v>
      </c>
      <c r="F19" s="180">
        <f>ROUND(VALUE(SUBSTITUTE(実質収支比率等に係る経年分析!J$48,"▲","-")),2)</f>
        <v>6.57</v>
      </c>
    </row>
    <row r="20" spans="1:11" x14ac:dyDescent="0.15">
      <c r="A20" s="180" t="s">
        <v>55</v>
      </c>
      <c r="B20" s="180">
        <f>ROUND(VALUE(SUBSTITUTE(実質収支比率等に係る経年分析!F$47,"▲","-")),2)</f>
        <v>17.73</v>
      </c>
      <c r="C20" s="180">
        <f>ROUND(VALUE(SUBSTITUTE(実質収支比率等に係る経年分析!G$47,"▲","-")),2)</f>
        <v>19.149999999999999</v>
      </c>
      <c r="D20" s="180">
        <f>ROUND(VALUE(SUBSTITUTE(実質収支比率等に係る経年分析!H$47,"▲","-")),2)</f>
        <v>15.98</v>
      </c>
      <c r="E20" s="180">
        <f>ROUND(VALUE(SUBSTITUTE(実質収支比率等に係る経年分析!I$47,"▲","-")),2)</f>
        <v>14.95</v>
      </c>
      <c r="F20" s="180">
        <f>ROUND(VALUE(SUBSTITUTE(実質収支比率等に係る経年分析!J$47,"▲","-")),2)</f>
        <v>13.08</v>
      </c>
    </row>
    <row r="21" spans="1:11" x14ac:dyDescent="0.15">
      <c r="A21" s="180" t="s">
        <v>56</v>
      </c>
      <c r="B21" s="180">
        <f>IF(ISNUMBER(VALUE(SUBSTITUTE(実質収支比率等に係る経年分析!F$49,"▲","-"))),ROUND(VALUE(SUBSTITUTE(実質収支比率等に係る経年分析!F$49,"▲","-")),2),NA())</f>
        <v>2.17</v>
      </c>
      <c r="C21" s="180">
        <f>IF(ISNUMBER(VALUE(SUBSTITUTE(実質収支比率等に係る経年分析!G$49,"▲","-"))),ROUND(VALUE(SUBSTITUTE(実質収支比率等に係る経年分析!G$49,"▲","-")),2),NA())</f>
        <v>2.02</v>
      </c>
      <c r="D21" s="180">
        <f>IF(ISNUMBER(VALUE(SUBSTITUTE(実質収支比率等に係る経年分析!H$49,"▲","-"))),ROUND(VALUE(SUBSTITUTE(実質収支比率等に係る経年分析!H$49,"▲","-")),2),NA())</f>
        <v>-2.69</v>
      </c>
      <c r="E21" s="180">
        <f>IF(ISNUMBER(VALUE(SUBSTITUTE(実質収支比率等に係る経年分析!I$49,"▲","-"))),ROUND(VALUE(SUBSTITUTE(実質収支比率等に係る経年分析!I$49,"▲","-")),2),NA())</f>
        <v>-1.46</v>
      </c>
      <c r="F21" s="180">
        <f>IF(ISNUMBER(VALUE(SUBSTITUTE(実質収支比率等に係る経年分析!J$49,"▲","-"))),ROUND(VALUE(SUBSTITUTE(実質収支比率等に係る経年分析!J$49,"▲","-")),2),NA())</f>
        <v>-0.79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公設地方卸売市場事業特別会計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6.56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8.0399999999999991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8.35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10.130000000000001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9.25</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2185</v>
      </c>
      <c r="E42" s="182"/>
      <c r="F42" s="182"/>
      <c r="G42" s="182">
        <f>'実質公債費比率（分子）の構造'!L$52</f>
        <v>2214</v>
      </c>
      <c r="H42" s="182"/>
      <c r="I42" s="182"/>
      <c r="J42" s="182">
        <f>'実質公債費比率（分子）の構造'!M$52</f>
        <v>2198</v>
      </c>
      <c r="K42" s="182"/>
      <c r="L42" s="182"/>
      <c r="M42" s="182">
        <f>'実質公債費比率（分子）の構造'!N$52</f>
        <v>2157</v>
      </c>
      <c r="N42" s="182"/>
      <c r="O42" s="182"/>
      <c r="P42" s="182">
        <f>'実質公債費比率（分子）の構造'!O$52</f>
        <v>2092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205</v>
      </c>
      <c r="C44" s="182"/>
      <c r="D44" s="182"/>
      <c r="E44" s="182">
        <f>'実質公債費比率（分子）の構造'!L$50</f>
        <v>198</v>
      </c>
      <c r="F44" s="182"/>
      <c r="G44" s="182"/>
      <c r="H44" s="182">
        <f>'実質公債費比率（分子）の構造'!M$50</f>
        <v>187</v>
      </c>
      <c r="I44" s="182"/>
      <c r="J44" s="182"/>
      <c r="K44" s="182">
        <f>'実質公債費比率（分子）の構造'!N$50</f>
        <v>178</v>
      </c>
      <c r="L44" s="182"/>
      <c r="M44" s="182"/>
      <c r="N44" s="182">
        <f>'実質公債費比率（分子）の構造'!O$50</f>
        <v>178</v>
      </c>
      <c r="O44" s="182"/>
      <c r="P44" s="182"/>
    </row>
    <row r="45" spans="1:16" x14ac:dyDescent="0.15">
      <c r="A45" s="182" t="s">
        <v>66</v>
      </c>
      <c r="B45" s="182">
        <f>'実質公債費比率（分子）の構造'!K$49</f>
        <v>57</v>
      </c>
      <c r="C45" s="182"/>
      <c r="D45" s="182"/>
      <c r="E45" s="182">
        <f>'実質公債費比率（分子）の構造'!L$49</f>
        <v>81</v>
      </c>
      <c r="F45" s="182"/>
      <c r="G45" s="182"/>
      <c r="H45" s="182">
        <f>'実質公債費比率（分子）の構造'!M$49</f>
        <v>102</v>
      </c>
      <c r="I45" s="182"/>
      <c r="J45" s="182"/>
      <c r="K45" s="182">
        <f>'実質公債費比率（分子）の構造'!N$49</f>
        <v>205</v>
      </c>
      <c r="L45" s="182"/>
      <c r="M45" s="182"/>
      <c r="N45" s="182">
        <f>'実質公債費比率（分子）の構造'!O$49</f>
        <v>268</v>
      </c>
      <c r="O45" s="182"/>
      <c r="P45" s="182"/>
    </row>
    <row r="46" spans="1:16" x14ac:dyDescent="0.15">
      <c r="A46" s="182" t="s">
        <v>67</v>
      </c>
      <c r="B46" s="182">
        <f>'実質公債費比率（分子）の構造'!K$48</f>
        <v>583</v>
      </c>
      <c r="C46" s="182"/>
      <c r="D46" s="182"/>
      <c r="E46" s="182">
        <f>'実質公債費比率（分子）の構造'!L$48</f>
        <v>533</v>
      </c>
      <c r="F46" s="182"/>
      <c r="G46" s="182"/>
      <c r="H46" s="182">
        <f>'実質公債費比率（分子）の構造'!M$48</f>
        <v>526</v>
      </c>
      <c r="I46" s="182"/>
      <c r="J46" s="182"/>
      <c r="K46" s="182">
        <f>'実質公債費比率（分子）の構造'!N$48</f>
        <v>510</v>
      </c>
      <c r="L46" s="182"/>
      <c r="M46" s="182"/>
      <c r="N46" s="182">
        <f>'実質公債費比率（分子）の構造'!O$48</f>
        <v>478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1773</v>
      </c>
      <c r="C49" s="182"/>
      <c r="D49" s="182"/>
      <c r="E49" s="182">
        <f>'実質公債費比率（分子）の構造'!L$45</f>
        <v>1771</v>
      </c>
      <c r="F49" s="182"/>
      <c r="G49" s="182"/>
      <c r="H49" s="182">
        <f>'実質公債費比率（分子）の構造'!M$45</f>
        <v>1770</v>
      </c>
      <c r="I49" s="182"/>
      <c r="J49" s="182"/>
      <c r="K49" s="182">
        <f>'実質公債費比率（分子）の構造'!N$45</f>
        <v>1786</v>
      </c>
      <c r="L49" s="182"/>
      <c r="M49" s="182"/>
      <c r="N49" s="182">
        <f>'実質公債費比率（分子）の構造'!O$45</f>
        <v>1848</v>
      </c>
      <c r="O49" s="182"/>
      <c r="P49" s="182"/>
    </row>
    <row r="50" spans="1:16" x14ac:dyDescent="0.15">
      <c r="A50" s="182" t="s">
        <v>71</v>
      </c>
      <c r="B50" s="182" t="e">
        <f>NA()</f>
        <v>#N/A</v>
      </c>
      <c r="C50" s="182">
        <f>IF(ISNUMBER('実質公債費比率（分子）の構造'!K$53),'実質公債費比率（分子）の構造'!K$53,NA())</f>
        <v>433</v>
      </c>
      <c r="D50" s="182" t="e">
        <f>NA()</f>
        <v>#N/A</v>
      </c>
      <c r="E50" s="182" t="e">
        <f>NA()</f>
        <v>#N/A</v>
      </c>
      <c r="F50" s="182">
        <f>IF(ISNUMBER('実質公債費比率（分子）の構造'!L$53),'実質公債費比率（分子）の構造'!L$53,NA())</f>
        <v>369</v>
      </c>
      <c r="G50" s="182" t="e">
        <f>NA()</f>
        <v>#N/A</v>
      </c>
      <c r="H50" s="182" t="e">
        <f>NA()</f>
        <v>#N/A</v>
      </c>
      <c r="I50" s="182">
        <f>IF(ISNUMBER('実質公債費比率（分子）の構造'!M$53),'実質公債費比率（分子）の構造'!M$53,NA())</f>
        <v>387</v>
      </c>
      <c r="J50" s="182" t="e">
        <f>NA()</f>
        <v>#N/A</v>
      </c>
      <c r="K50" s="182" t="e">
        <f>NA()</f>
        <v>#N/A</v>
      </c>
      <c r="L50" s="182">
        <f>IF(ISNUMBER('実質公債費比率（分子）の構造'!N$53),'実質公債費比率（分子）の構造'!N$53,NA())</f>
        <v>522</v>
      </c>
      <c r="M50" s="182" t="e">
        <f>NA()</f>
        <v>#N/A</v>
      </c>
      <c r="N50" s="182" t="e">
        <f>NA()</f>
        <v>#N/A</v>
      </c>
      <c r="O50" s="182">
        <f>IF(ISNUMBER('実質公債費比率（分子）の構造'!O$53),'実質公債費比率（分子）の構造'!O$53,NA())</f>
        <v>680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21919</v>
      </c>
      <c r="E56" s="181"/>
      <c r="F56" s="181"/>
      <c r="G56" s="181">
        <f>'将来負担比率（分子）の構造'!J$52</f>
        <v>21295</v>
      </c>
      <c r="H56" s="181"/>
      <c r="I56" s="181"/>
      <c r="J56" s="181">
        <f>'将来負担比率（分子）の構造'!K$52</f>
        <v>20843</v>
      </c>
      <c r="K56" s="181"/>
      <c r="L56" s="181"/>
      <c r="M56" s="181">
        <f>'将来負担比率（分子）の構造'!L$52</f>
        <v>20313</v>
      </c>
      <c r="N56" s="181"/>
      <c r="O56" s="181"/>
      <c r="P56" s="181">
        <f>'将来負担比率（分子）の構造'!M$52</f>
        <v>19944</v>
      </c>
    </row>
    <row r="57" spans="1:16" x14ac:dyDescent="0.15">
      <c r="A57" s="181" t="s">
        <v>42</v>
      </c>
      <c r="B57" s="181"/>
      <c r="C57" s="181"/>
      <c r="D57" s="181">
        <f>'将来負担比率（分子）の構造'!I$51</f>
        <v>2476</v>
      </c>
      <c r="E57" s="181"/>
      <c r="F57" s="181"/>
      <c r="G57" s="181">
        <f>'将来負担比率（分子）の構造'!J$51</f>
        <v>2512</v>
      </c>
      <c r="H57" s="181"/>
      <c r="I57" s="181"/>
      <c r="J57" s="181">
        <f>'将来負担比率（分子）の構造'!K$51</f>
        <v>2385</v>
      </c>
      <c r="K57" s="181"/>
      <c r="L57" s="181"/>
      <c r="M57" s="181">
        <f>'将来負担比率（分子）の構造'!L$51</f>
        <v>2504</v>
      </c>
      <c r="N57" s="181"/>
      <c r="O57" s="181"/>
      <c r="P57" s="181">
        <f>'将来負担比率（分子）の構造'!M$51</f>
        <v>2375</v>
      </c>
    </row>
    <row r="58" spans="1:16" x14ac:dyDescent="0.15">
      <c r="A58" s="181" t="s">
        <v>41</v>
      </c>
      <c r="B58" s="181"/>
      <c r="C58" s="181"/>
      <c r="D58" s="181">
        <f>'将来負担比率（分子）の構造'!I$50</f>
        <v>4377</v>
      </c>
      <c r="E58" s="181"/>
      <c r="F58" s="181"/>
      <c r="G58" s="181">
        <f>'将来負担比率（分子）の構造'!J$50</f>
        <v>4334</v>
      </c>
      <c r="H58" s="181"/>
      <c r="I58" s="181"/>
      <c r="J58" s="181">
        <f>'将来負担比率（分子）の構造'!K$50</f>
        <v>4339</v>
      </c>
      <c r="K58" s="181"/>
      <c r="L58" s="181"/>
      <c r="M58" s="181">
        <f>'将来負担比率（分子）の構造'!L$50</f>
        <v>4276</v>
      </c>
      <c r="N58" s="181"/>
      <c r="O58" s="181"/>
      <c r="P58" s="181">
        <f>'将来負担比率（分子）の構造'!M$50</f>
        <v>4288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4427</v>
      </c>
      <c r="C61" s="181"/>
      <c r="D61" s="181"/>
      <c r="E61" s="181">
        <f>'将来負担比率（分子）の構造'!J$46</f>
        <v>4131</v>
      </c>
      <c r="F61" s="181"/>
      <c r="G61" s="181"/>
      <c r="H61" s="181">
        <f>'将来負担比率（分子）の構造'!K$46</f>
        <v>3934</v>
      </c>
      <c r="I61" s="181"/>
      <c r="J61" s="181"/>
      <c r="K61" s="181">
        <f>'将来負担比率（分子）の構造'!L$46</f>
        <v>3753</v>
      </c>
      <c r="L61" s="181"/>
      <c r="M61" s="181"/>
      <c r="N61" s="181">
        <f>'将来負担比率（分子）の構造'!M$46</f>
        <v>3587</v>
      </c>
      <c r="O61" s="181"/>
      <c r="P61" s="181"/>
    </row>
    <row r="62" spans="1:16" x14ac:dyDescent="0.15">
      <c r="A62" s="181" t="s">
        <v>35</v>
      </c>
      <c r="B62" s="181">
        <f>'将来負担比率（分子）の構造'!I$45</f>
        <v>3058</v>
      </c>
      <c r="C62" s="181"/>
      <c r="D62" s="181"/>
      <c r="E62" s="181">
        <f>'将来負担比率（分子）の構造'!J$45</f>
        <v>3118</v>
      </c>
      <c r="F62" s="181"/>
      <c r="G62" s="181"/>
      <c r="H62" s="181">
        <f>'将来負担比率（分子）の構造'!K$45</f>
        <v>2985</v>
      </c>
      <c r="I62" s="181"/>
      <c r="J62" s="181"/>
      <c r="K62" s="181">
        <f>'将来負担比率（分子）の構造'!L$45</f>
        <v>2861</v>
      </c>
      <c r="L62" s="181"/>
      <c r="M62" s="181"/>
      <c r="N62" s="181">
        <f>'将来負担比率（分子）の構造'!M$45</f>
        <v>2813</v>
      </c>
      <c r="O62" s="181"/>
      <c r="P62" s="181"/>
    </row>
    <row r="63" spans="1:16" x14ac:dyDescent="0.15">
      <c r="A63" s="181" t="s">
        <v>34</v>
      </c>
      <c r="B63" s="181">
        <f>'将来負担比率（分子）の構造'!I$44</f>
        <v>2807</v>
      </c>
      <c r="C63" s="181"/>
      <c r="D63" s="181"/>
      <c r="E63" s="181">
        <f>'将来負担比率（分子）の構造'!J$44</f>
        <v>2688</v>
      </c>
      <c r="F63" s="181"/>
      <c r="G63" s="181"/>
      <c r="H63" s="181">
        <f>'将来負担比率（分子）の構造'!K$44</f>
        <v>2647</v>
      </c>
      <c r="I63" s="181"/>
      <c r="J63" s="181"/>
      <c r="K63" s="181">
        <f>'将来負担比率（分子）の構造'!L$44</f>
        <v>2458</v>
      </c>
      <c r="L63" s="181"/>
      <c r="M63" s="181"/>
      <c r="N63" s="181">
        <f>'将来負担比率（分子）の構造'!M$44</f>
        <v>2202</v>
      </c>
      <c r="O63" s="181"/>
      <c r="P63" s="181"/>
    </row>
    <row r="64" spans="1:16" x14ac:dyDescent="0.15">
      <c r="A64" s="181" t="s">
        <v>33</v>
      </c>
      <c r="B64" s="181">
        <f>'将来負担比率（分子）の構造'!I$43</f>
        <v>6042</v>
      </c>
      <c r="C64" s="181"/>
      <c r="D64" s="181"/>
      <c r="E64" s="181">
        <f>'将来負担比率（分子）の構造'!J$43</f>
        <v>5571</v>
      </c>
      <c r="F64" s="181"/>
      <c r="G64" s="181"/>
      <c r="H64" s="181">
        <f>'将来負担比率（分子）の構造'!K$43</f>
        <v>5177</v>
      </c>
      <c r="I64" s="181"/>
      <c r="J64" s="181"/>
      <c r="K64" s="181">
        <f>'将来負担比率（分子）の構造'!L$43</f>
        <v>4681</v>
      </c>
      <c r="L64" s="181"/>
      <c r="M64" s="181"/>
      <c r="N64" s="181">
        <f>'将来負担比率（分子）の構造'!M$43</f>
        <v>4282</v>
      </c>
      <c r="O64" s="181"/>
      <c r="P64" s="181"/>
    </row>
    <row r="65" spans="1:16" x14ac:dyDescent="0.15">
      <c r="A65" s="181" t="s">
        <v>32</v>
      </c>
      <c r="B65" s="181">
        <f>'将来負担比率（分子）の構造'!I$42</f>
        <v>2443</v>
      </c>
      <c r="C65" s="181"/>
      <c r="D65" s="181"/>
      <c r="E65" s="181">
        <f>'将来負担比率（分子）の構造'!J$42</f>
        <v>2246</v>
      </c>
      <c r="F65" s="181"/>
      <c r="G65" s="181"/>
      <c r="H65" s="181">
        <f>'将来負担比率（分子）の構造'!K$42</f>
        <v>2049</v>
      </c>
      <c r="I65" s="181"/>
      <c r="J65" s="181"/>
      <c r="K65" s="181">
        <f>'将来負担比率（分子）の構造'!L$42</f>
        <v>1871</v>
      </c>
      <c r="L65" s="181"/>
      <c r="M65" s="181"/>
      <c r="N65" s="181">
        <f>'将来負担比率（分子）の構造'!M$42</f>
        <v>1694</v>
      </c>
      <c r="O65" s="181"/>
      <c r="P65" s="181"/>
    </row>
    <row r="66" spans="1:16" x14ac:dyDescent="0.15">
      <c r="A66" s="181" t="s">
        <v>31</v>
      </c>
      <c r="B66" s="181">
        <f>'将来負担比率（分子）の構造'!I$41</f>
        <v>19142</v>
      </c>
      <c r="C66" s="181"/>
      <c r="D66" s="181"/>
      <c r="E66" s="181">
        <f>'将来負担比率（分子）の構造'!J$41</f>
        <v>19771</v>
      </c>
      <c r="F66" s="181"/>
      <c r="G66" s="181"/>
      <c r="H66" s="181">
        <f>'将来負担比率（分子）の構造'!K$41</f>
        <v>19546</v>
      </c>
      <c r="I66" s="181"/>
      <c r="J66" s="181"/>
      <c r="K66" s="181">
        <f>'将来負担比率（分子）の構造'!L$41</f>
        <v>20561</v>
      </c>
      <c r="L66" s="181"/>
      <c r="M66" s="181"/>
      <c r="N66" s="181">
        <f>'将来負担比率（分子）の構造'!M$41</f>
        <v>20620</v>
      </c>
      <c r="O66" s="181"/>
      <c r="P66" s="181"/>
    </row>
    <row r="67" spans="1:16" x14ac:dyDescent="0.15">
      <c r="A67" s="181" t="s">
        <v>75</v>
      </c>
      <c r="B67" s="181" t="e">
        <f>NA()</f>
        <v>#N/A</v>
      </c>
      <c r="C67" s="181">
        <f>IF(ISNUMBER('将来負担比率（分子）の構造'!I$53), IF('将来負担比率（分子）の構造'!I$53 &lt; 0, 0, '将来負担比率（分子）の構造'!I$53), NA())</f>
        <v>9147</v>
      </c>
      <c r="D67" s="181" t="e">
        <f>NA()</f>
        <v>#N/A</v>
      </c>
      <c r="E67" s="181" t="e">
        <f>NA()</f>
        <v>#N/A</v>
      </c>
      <c r="F67" s="181">
        <f>IF(ISNUMBER('将来負担比率（分子）の構造'!J$53), IF('将来負担比率（分子）の構造'!J$53 &lt; 0, 0, '将来負担比率（分子）の構造'!J$53), NA())</f>
        <v>9383</v>
      </c>
      <c r="G67" s="181" t="e">
        <f>NA()</f>
        <v>#N/A</v>
      </c>
      <c r="H67" s="181" t="e">
        <f>NA()</f>
        <v>#N/A</v>
      </c>
      <c r="I67" s="181">
        <f>IF(ISNUMBER('将来負担比率（分子）の構造'!K$53), IF('将来負担比率（分子）の構造'!K$53 &lt; 0, 0, '将来負担比率（分子）の構造'!K$53), NA())</f>
        <v>8771</v>
      </c>
      <c r="J67" s="181" t="e">
        <f>NA()</f>
        <v>#N/A</v>
      </c>
      <c r="K67" s="181" t="e">
        <f>NA()</f>
        <v>#N/A</v>
      </c>
      <c r="L67" s="181">
        <f>IF(ISNUMBER('将来負担比率（分子）の構造'!L$53), IF('将来負担比率（分子）の構造'!L$53 &lt; 0, 0, '将来負担比率（分子）の構造'!L$53), NA())</f>
        <v>9091</v>
      </c>
      <c r="M67" s="181" t="e">
        <f>NA()</f>
        <v>#N/A</v>
      </c>
      <c r="N67" s="181" t="e">
        <f>NA()</f>
        <v>#N/A</v>
      </c>
      <c r="O67" s="181">
        <f>IF(ISNUMBER('将来負担比率（分子）の構造'!M$53), IF('将来負担比率（分子）の構造'!M$53 &lt; 0, 0, '将来負担比率（分子）の構造'!M$53), NA())</f>
        <v>8591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1866</v>
      </c>
      <c r="C72" s="185">
        <f>基金残高に係る経年分析!G55</f>
        <v>1747</v>
      </c>
      <c r="D72" s="185">
        <f>基金残高に係る経年分析!H55</f>
        <v>1607</v>
      </c>
    </row>
    <row r="73" spans="1:16" x14ac:dyDescent="0.15">
      <c r="A73" s="184" t="s">
        <v>78</v>
      </c>
      <c r="B73" s="185">
        <f>基金残高に係る経年分析!F56</f>
        <v>1011</v>
      </c>
      <c r="C73" s="185">
        <f>基金残高に係る経年分析!G56</f>
        <v>1013</v>
      </c>
      <c r="D73" s="185">
        <f>基金残高に係る経年分析!H56</f>
        <v>1015</v>
      </c>
    </row>
    <row r="74" spans="1:16" x14ac:dyDescent="0.15">
      <c r="A74" s="184" t="s">
        <v>79</v>
      </c>
      <c r="B74" s="185">
        <f>基金残高に係る経年分析!F57</f>
        <v>1238</v>
      </c>
      <c r="C74" s="185">
        <f>基金残高に係る経年分析!G57</f>
        <v>1192</v>
      </c>
      <c r="D74" s="185">
        <f>基金残高に係る経年分析!H57</f>
        <v>1311</v>
      </c>
    </row>
  </sheetData>
  <sheetProtection algorithmName="SHA-512" hashValue="r06A+cX6GVELTdV2pHbIF0q2NS5FumUwsspT/fNffgRZJ3sJ5Kks+7jub6P/l49kGeNarKqKU60eis3BFpldPA==" saltValue="xy5XRFIXuhsQsgnETmPh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7696182</v>
      </c>
      <c r="S5" s="736"/>
      <c r="T5" s="736"/>
      <c r="U5" s="736"/>
      <c r="V5" s="736"/>
      <c r="W5" s="736"/>
      <c r="X5" s="736"/>
      <c r="Y5" s="779"/>
      <c r="Z5" s="797">
        <v>27.8</v>
      </c>
      <c r="AA5" s="797"/>
      <c r="AB5" s="797"/>
      <c r="AC5" s="797"/>
      <c r="AD5" s="798">
        <v>7280563</v>
      </c>
      <c r="AE5" s="798"/>
      <c r="AF5" s="798"/>
      <c r="AG5" s="798"/>
      <c r="AH5" s="798"/>
      <c r="AI5" s="798"/>
      <c r="AJ5" s="798"/>
      <c r="AK5" s="798"/>
      <c r="AL5" s="780">
        <v>63.4</v>
      </c>
      <c r="AM5" s="751"/>
      <c r="AN5" s="751"/>
      <c r="AO5" s="781"/>
      <c r="AP5" s="746" t="s">
        <v>229</v>
      </c>
      <c r="AQ5" s="747"/>
      <c r="AR5" s="747"/>
      <c r="AS5" s="747"/>
      <c r="AT5" s="747"/>
      <c r="AU5" s="747"/>
      <c r="AV5" s="747"/>
      <c r="AW5" s="747"/>
      <c r="AX5" s="747"/>
      <c r="AY5" s="747"/>
      <c r="AZ5" s="747"/>
      <c r="BA5" s="747"/>
      <c r="BB5" s="747"/>
      <c r="BC5" s="747"/>
      <c r="BD5" s="747"/>
      <c r="BE5" s="747"/>
      <c r="BF5" s="748"/>
      <c r="BG5" s="680">
        <v>7240161</v>
      </c>
      <c r="BH5" s="681"/>
      <c r="BI5" s="681"/>
      <c r="BJ5" s="681"/>
      <c r="BK5" s="681"/>
      <c r="BL5" s="681"/>
      <c r="BM5" s="681"/>
      <c r="BN5" s="682"/>
      <c r="BO5" s="713">
        <v>94.1</v>
      </c>
      <c r="BP5" s="713"/>
      <c r="BQ5" s="713"/>
      <c r="BR5" s="713"/>
      <c r="BS5" s="714" t="s">
        <v>137</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179863</v>
      </c>
      <c r="S6" s="681"/>
      <c r="T6" s="681"/>
      <c r="U6" s="681"/>
      <c r="V6" s="681"/>
      <c r="W6" s="681"/>
      <c r="X6" s="681"/>
      <c r="Y6" s="682"/>
      <c r="Z6" s="713">
        <v>0.7</v>
      </c>
      <c r="AA6" s="713"/>
      <c r="AB6" s="713"/>
      <c r="AC6" s="713"/>
      <c r="AD6" s="714">
        <v>179863</v>
      </c>
      <c r="AE6" s="714"/>
      <c r="AF6" s="714"/>
      <c r="AG6" s="714"/>
      <c r="AH6" s="714"/>
      <c r="AI6" s="714"/>
      <c r="AJ6" s="714"/>
      <c r="AK6" s="714"/>
      <c r="AL6" s="683">
        <v>1.6</v>
      </c>
      <c r="AM6" s="684"/>
      <c r="AN6" s="684"/>
      <c r="AO6" s="715"/>
      <c r="AP6" s="677" t="s">
        <v>234</v>
      </c>
      <c r="AQ6" s="678"/>
      <c r="AR6" s="678"/>
      <c r="AS6" s="678"/>
      <c r="AT6" s="678"/>
      <c r="AU6" s="678"/>
      <c r="AV6" s="678"/>
      <c r="AW6" s="678"/>
      <c r="AX6" s="678"/>
      <c r="AY6" s="678"/>
      <c r="AZ6" s="678"/>
      <c r="BA6" s="678"/>
      <c r="BB6" s="678"/>
      <c r="BC6" s="678"/>
      <c r="BD6" s="678"/>
      <c r="BE6" s="678"/>
      <c r="BF6" s="679"/>
      <c r="BG6" s="680">
        <v>7240161</v>
      </c>
      <c r="BH6" s="681"/>
      <c r="BI6" s="681"/>
      <c r="BJ6" s="681"/>
      <c r="BK6" s="681"/>
      <c r="BL6" s="681"/>
      <c r="BM6" s="681"/>
      <c r="BN6" s="682"/>
      <c r="BO6" s="713">
        <v>94.1</v>
      </c>
      <c r="BP6" s="713"/>
      <c r="BQ6" s="713"/>
      <c r="BR6" s="713"/>
      <c r="BS6" s="714" t="s">
        <v>235</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159001</v>
      </c>
      <c r="CS6" s="681"/>
      <c r="CT6" s="681"/>
      <c r="CU6" s="681"/>
      <c r="CV6" s="681"/>
      <c r="CW6" s="681"/>
      <c r="CX6" s="681"/>
      <c r="CY6" s="682"/>
      <c r="CZ6" s="780">
        <v>0.6</v>
      </c>
      <c r="DA6" s="751"/>
      <c r="DB6" s="751"/>
      <c r="DC6" s="783"/>
      <c r="DD6" s="686" t="s">
        <v>137</v>
      </c>
      <c r="DE6" s="681"/>
      <c r="DF6" s="681"/>
      <c r="DG6" s="681"/>
      <c r="DH6" s="681"/>
      <c r="DI6" s="681"/>
      <c r="DJ6" s="681"/>
      <c r="DK6" s="681"/>
      <c r="DL6" s="681"/>
      <c r="DM6" s="681"/>
      <c r="DN6" s="681"/>
      <c r="DO6" s="681"/>
      <c r="DP6" s="682"/>
      <c r="DQ6" s="686">
        <v>159001</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6357</v>
      </c>
      <c r="S7" s="681"/>
      <c r="T7" s="681"/>
      <c r="U7" s="681"/>
      <c r="V7" s="681"/>
      <c r="W7" s="681"/>
      <c r="X7" s="681"/>
      <c r="Y7" s="682"/>
      <c r="Z7" s="713">
        <v>0</v>
      </c>
      <c r="AA7" s="713"/>
      <c r="AB7" s="713"/>
      <c r="AC7" s="713"/>
      <c r="AD7" s="714">
        <v>6357</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3431507</v>
      </c>
      <c r="BH7" s="681"/>
      <c r="BI7" s="681"/>
      <c r="BJ7" s="681"/>
      <c r="BK7" s="681"/>
      <c r="BL7" s="681"/>
      <c r="BM7" s="681"/>
      <c r="BN7" s="682"/>
      <c r="BO7" s="713">
        <v>44.6</v>
      </c>
      <c r="BP7" s="713"/>
      <c r="BQ7" s="713"/>
      <c r="BR7" s="713"/>
      <c r="BS7" s="714" t="s">
        <v>137</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7598662</v>
      </c>
      <c r="CS7" s="681"/>
      <c r="CT7" s="681"/>
      <c r="CU7" s="681"/>
      <c r="CV7" s="681"/>
      <c r="CW7" s="681"/>
      <c r="CX7" s="681"/>
      <c r="CY7" s="682"/>
      <c r="CZ7" s="713">
        <v>28.4</v>
      </c>
      <c r="DA7" s="713"/>
      <c r="DB7" s="713"/>
      <c r="DC7" s="713"/>
      <c r="DD7" s="686">
        <v>6992</v>
      </c>
      <c r="DE7" s="681"/>
      <c r="DF7" s="681"/>
      <c r="DG7" s="681"/>
      <c r="DH7" s="681"/>
      <c r="DI7" s="681"/>
      <c r="DJ7" s="681"/>
      <c r="DK7" s="681"/>
      <c r="DL7" s="681"/>
      <c r="DM7" s="681"/>
      <c r="DN7" s="681"/>
      <c r="DO7" s="681"/>
      <c r="DP7" s="682"/>
      <c r="DQ7" s="686">
        <v>2191130</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28008</v>
      </c>
      <c r="S8" s="681"/>
      <c r="T8" s="681"/>
      <c r="U8" s="681"/>
      <c r="V8" s="681"/>
      <c r="W8" s="681"/>
      <c r="X8" s="681"/>
      <c r="Y8" s="682"/>
      <c r="Z8" s="713">
        <v>0.1</v>
      </c>
      <c r="AA8" s="713"/>
      <c r="AB8" s="713"/>
      <c r="AC8" s="713"/>
      <c r="AD8" s="714">
        <v>28008</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94729</v>
      </c>
      <c r="BH8" s="681"/>
      <c r="BI8" s="681"/>
      <c r="BJ8" s="681"/>
      <c r="BK8" s="681"/>
      <c r="BL8" s="681"/>
      <c r="BM8" s="681"/>
      <c r="BN8" s="682"/>
      <c r="BO8" s="713">
        <v>1.2</v>
      </c>
      <c r="BP8" s="713"/>
      <c r="BQ8" s="713"/>
      <c r="BR8" s="713"/>
      <c r="BS8" s="686" t="s">
        <v>235</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7215897</v>
      </c>
      <c r="CS8" s="681"/>
      <c r="CT8" s="681"/>
      <c r="CU8" s="681"/>
      <c r="CV8" s="681"/>
      <c r="CW8" s="681"/>
      <c r="CX8" s="681"/>
      <c r="CY8" s="682"/>
      <c r="CZ8" s="713">
        <v>27</v>
      </c>
      <c r="DA8" s="713"/>
      <c r="DB8" s="713"/>
      <c r="DC8" s="713"/>
      <c r="DD8" s="686">
        <v>93547</v>
      </c>
      <c r="DE8" s="681"/>
      <c r="DF8" s="681"/>
      <c r="DG8" s="681"/>
      <c r="DH8" s="681"/>
      <c r="DI8" s="681"/>
      <c r="DJ8" s="681"/>
      <c r="DK8" s="681"/>
      <c r="DL8" s="681"/>
      <c r="DM8" s="681"/>
      <c r="DN8" s="681"/>
      <c r="DO8" s="681"/>
      <c r="DP8" s="682"/>
      <c r="DQ8" s="686">
        <v>4046467</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32259</v>
      </c>
      <c r="S9" s="681"/>
      <c r="T9" s="681"/>
      <c r="U9" s="681"/>
      <c r="V9" s="681"/>
      <c r="W9" s="681"/>
      <c r="X9" s="681"/>
      <c r="Y9" s="682"/>
      <c r="Z9" s="713">
        <v>0.1</v>
      </c>
      <c r="AA9" s="713"/>
      <c r="AB9" s="713"/>
      <c r="AC9" s="713"/>
      <c r="AD9" s="714">
        <v>32259</v>
      </c>
      <c r="AE9" s="714"/>
      <c r="AF9" s="714"/>
      <c r="AG9" s="714"/>
      <c r="AH9" s="714"/>
      <c r="AI9" s="714"/>
      <c r="AJ9" s="714"/>
      <c r="AK9" s="714"/>
      <c r="AL9" s="683">
        <v>0.3</v>
      </c>
      <c r="AM9" s="684"/>
      <c r="AN9" s="684"/>
      <c r="AO9" s="715"/>
      <c r="AP9" s="677" t="s">
        <v>244</v>
      </c>
      <c r="AQ9" s="678"/>
      <c r="AR9" s="678"/>
      <c r="AS9" s="678"/>
      <c r="AT9" s="678"/>
      <c r="AU9" s="678"/>
      <c r="AV9" s="678"/>
      <c r="AW9" s="678"/>
      <c r="AX9" s="678"/>
      <c r="AY9" s="678"/>
      <c r="AZ9" s="678"/>
      <c r="BA9" s="678"/>
      <c r="BB9" s="678"/>
      <c r="BC9" s="678"/>
      <c r="BD9" s="678"/>
      <c r="BE9" s="678"/>
      <c r="BF9" s="679"/>
      <c r="BG9" s="680">
        <v>2802828</v>
      </c>
      <c r="BH9" s="681"/>
      <c r="BI9" s="681"/>
      <c r="BJ9" s="681"/>
      <c r="BK9" s="681"/>
      <c r="BL9" s="681"/>
      <c r="BM9" s="681"/>
      <c r="BN9" s="682"/>
      <c r="BO9" s="713">
        <v>36.4</v>
      </c>
      <c r="BP9" s="713"/>
      <c r="BQ9" s="713"/>
      <c r="BR9" s="713"/>
      <c r="BS9" s="686" t="s">
        <v>137</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1518926</v>
      </c>
      <c r="CS9" s="681"/>
      <c r="CT9" s="681"/>
      <c r="CU9" s="681"/>
      <c r="CV9" s="681"/>
      <c r="CW9" s="681"/>
      <c r="CX9" s="681"/>
      <c r="CY9" s="682"/>
      <c r="CZ9" s="713">
        <v>5.7</v>
      </c>
      <c r="DA9" s="713"/>
      <c r="DB9" s="713"/>
      <c r="DC9" s="713"/>
      <c r="DD9" s="686">
        <v>178390</v>
      </c>
      <c r="DE9" s="681"/>
      <c r="DF9" s="681"/>
      <c r="DG9" s="681"/>
      <c r="DH9" s="681"/>
      <c r="DI9" s="681"/>
      <c r="DJ9" s="681"/>
      <c r="DK9" s="681"/>
      <c r="DL9" s="681"/>
      <c r="DM9" s="681"/>
      <c r="DN9" s="681"/>
      <c r="DO9" s="681"/>
      <c r="DP9" s="682"/>
      <c r="DQ9" s="686">
        <v>1382512</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235</v>
      </c>
      <c r="AA10" s="713"/>
      <c r="AB10" s="713"/>
      <c r="AC10" s="713"/>
      <c r="AD10" s="714" t="s">
        <v>137</v>
      </c>
      <c r="AE10" s="714"/>
      <c r="AF10" s="714"/>
      <c r="AG10" s="714"/>
      <c r="AH10" s="714"/>
      <c r="AI10" s="714"/>
      <c r="AJ10" s="714"/>
      <c r="AK10" s="714"/>
      <c r="AL10" s="683" t="s">
        <v>235</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202887</v>
      </c>
      <c r="BH10" s="681"/>
      <c r="BI10" s="681"/>
      <c r="BJ10" s="681"/>
      <c r="BK10" s="681"/>
      <c r="BL10" s="681"/>
      <c r="BM10" s="681"/>
      <c r="BN10" s="682"/>
      <c r="BO10" s="713">
        <v>2.6</v>
      </c>
      <c r="BP10" s="713"/>
      <c r="BQ10" s="713"/>
      <c r="BR10" s="713"/>
      <c r="BS10" s="686" t="s">
        <v>137</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53032</v>
      </c>
      <c r="CS10" s="681"/>
      <c r="CT10" s="681"/>
      <c r="CU10" s="681"/>
      <c r="CV10" s="681"/>
      <c r="CW10" s="681"/>
      <c r="CX10" s="681"/>
      <c r="CY10" s="682"/>
      <c r="CZ10" s="713">
        <v>0.2</v>
      </c>
      <c r="DA10" s="713"/>
      <c r="DB10" s="713"/>
      <c r="DC10" s="713"/>
      <c r="DD10" s="686" t="s">
        <v>137</v>
      </c>
      <c r="DE10" s="681"/>
      <c r="DF10" s="681"/>
      <c r="DG10" s="681"/>
      <c r="DH10" s="681"/>
      <c r="DI10" s="681"/>
      <c r="DJ10" s="681"/>
      <c r="DK10" s="681"/>
      <c r="DL10" s="681"/>
      <c r="DM10" s="681"/>
      <c r="DN10" s="681"/>
      <c r="DO10" s="681"/>
      <c r="DP10" s="682"/>
      <c r="DQ10" s="686">
        <v>12811</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1199642</v>
      </c>
      <c r="S11" s="681"/>
      <c r="T11" s="681"/>
      <c r="U11" s="681"/>
      <c r="V11" s="681"/>
      <c r="W11" s="681"/>
      <c r="X11" s="681"/>
      <c r="Y11" s="682"/>
      <c r="Z11" s="683">
        <v>4.3</v>
      </c>
      <c r="AA11" s="684"/>
      <c r="AB11" s="684"/>
      <c r="AC11" s="685"/>
      <c r="AD11" s="686">
        <v>1199642</v>
      </c>
      <c r="AE11" s="681"/>
      <c r="AF11" s="681"/>
      <c r="AG11" s="681"/>
      <c r="AH11" s="681"/>
      <c r="AI11" s="681"/>
      <c r="AJ11" s="681"/>
      <c r="AK11" s="682"/>
      <c r="AL11" s="683">
        <v>10.4</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331063</v>
      </c>
      <c r="BH11" s="681"/>
      <c r="BI11" s="681"/>
      <c r="BJ11" s="681"/>
      <c r="BK11" s="681"/>
      <c r="BL11" s="681"/>
      <c r="BM11" s="681"/>
      <c r="BN11" s="682"/>
      <c r="BO11" s="713">
        <v>4.3</v>
      </c>
      <c r="BP11" s="713"/>
      <c r="BQ11" s="713"/>
      <c r="BR11" s="713"/>
      <c r="BS11" s="686" t="s">
        <v>137</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205615</v>
      </c>
      <c r="CS11" s="681"/>
      <c r="CT11" s="681"/>
      <c r="CU11" s="681"/>
      <c r="CV11" s="681"/>
      <c r="CW11" s="681"/>
      <c r="CX11" s="681"/>
      <c r="CY11" s="682"/>
      <c r="CZ11" s="713">
        <v>0.8</v>
      </c>
      <c r="DA11" s="713"/>
      <c r="DB11" s="713"/>
      <c r="DC11" s="713"/>
      <c r="DD11" s="686">
        <v>76926</v>
      </c>
      <c r="DE11" s="681"/>
      <c r="DF11" s="681"/>
      <c r="DG11" s="681"/>
      <c r="DH11" s="681"/>
      <c r="DI11" s="681"/>
      <c r="DJ11" s="681"/>
      <c r="DK11" s="681"/>
      <c r="DL11" s="681"/>
      <c r="DM11" s="681"/>
      <c r="DN11" s="681"/>
      <c r="DO11" s="681"/>
      <c r="DP11" s="682"/>
      <c r="DQ11" s="686">
        <v>151996</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5989</v>
      </c>
      <c r="S12" s="681"/>
      <c r="T12" s="681"/>
      <c r="U12" s="681"/>
      <c r="V12" s="681"/>
      <c r="W12" s="681"/>
      <c r="X12" s="681"/>
      <c r="Y12" s="682"/>
      <c r="Z12" s="713">
        <v>0</v>
      </c>
      <c r="AA12" s="713"/>
      <c r="AB12" s="713"/>
      <c r="AC12" s="713"/>
      <c r="AD12" s="714">
        <v>5989</v>
      </c>
      <c r="AE12" s="714"/>
      <c r="AF12" s="714"/>
      <c r="AG12" s="714"/>
      <c r="AH12" s="714"/>
      <c r="AI12" s="714"/>
      <c r="AJ12" s="714"/>
      <c r="AK12" s="714"/>
      <c r="AL12" s="683">
        <v>0.1</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3313463</v>
      </c>
      <c r="BH12" s="681"/>
      <c r="BI12" s="681"/>
      <c r="BJ12" s="681"/>
      <c r="BK12" s="681"/>
      <c r="BL12" s="681"/>
      <c r="BM12" s="681"/>
      <c r="BN12" s="682"/>
      <c r="BO12" s="713">
        <v>43.1</v>
      </c>
      <c r="BP12" s="713"/>
      <c r="BQ12" s="713"/>
      <c r="BR12" s="713"/>
      <c r="BS12" s="686" t="s">
        <v>137</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2395560</v>
      </c>
      <c r="CS12" s="681"/>
      <c r="CT12" s="681"/>
      <c r="CU12" s="681"/>
      <c r="CV12" s="681"/>
      <c r="CW12" s="681"/>
      <c r="CX12" s="681"/>
      <c r="CY12" s="682"/>
      <c r="CZ12" s="713">
        <v>9</v>
      </c>
      <c r="DA12" s="713"/>
      <c r="DB12" s="713"/>
      <c r="DC12" s="713"/>
      <c r="DD12" s="686">
        <v>37562</v>
      </c>
      <c r="DE12" s="681"/>
      <c r="DF12" s="681"/>
      <c r="DG12" s="681"/>
      <c r="DH12" s="681"/>
      <c r="DI12" s="681"/>
      <c r="DJ12" s="681"/>
      <c r="DK12" s="681"/>
      <c r="DL12" s="681"/>
      <c r="DM12" s="681"/>
      <c r="DN12" s="681"/>
      <c r="DO12" s="681"/>
      <c r="DP12" s="682"/>
      <c r="DQ12" s="686">
        <v>874326</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235</v>
      </c>
      <c r="AA13" s="713"/>
      <c r="AB13" s="713"/>
      <c r="AC13" s="713"/>
      <c r="AD13" s="714" t="s">
        <v>235</v>
      </c>
      <c r="AE13" s="714"/>
      <c r="AF13" s="714"/>
      <c r="AG13" s="714"/>
      <c r="AH13" s="714"/>
      <c r="AI13" s="714"/>
      <c r="AJ13" s="714"/>
      <c r="AK13" s="714"/>
      <c r="AL13" s="683" t="s">
        <v>137</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3290463</v>
      </c>
      <c r="BH13" s="681"/>
      <c r="BI13" s="681"/>
      <c r="BJ13" s="681"/>
      <c r="BK13" s="681"/>
      <c r="BL13" s="681"/>
      <c r="BM13" s="681"/>
      <c r="BN13" s="682"/>
      <c r="BO13" s="713">
        <v>42.8</v>
      </c>
      <c r="BP13" s="713"/>
      <c r="BQ13" s="713"/>
      <c r="BR13" s="713"/>
      <c r="BS13" s="686" t="s">
        <v>175</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2708022</v>
      </c>
      <c r="CS13" s="681"/>
      <c r="CT13" s="681"/>
      <c r="CU13" s="681"/>
      <c r="CV13" s="681"/>
      <c r="CW13" s="681"/>
      <c r="CX13" s="681"/>
      <c r="CY13" s="682"/>
      <c r="CZ13" s="713">
        <v>10.1</v>
      </c>
      <c r="DA13" s="713"/>
      <c r="DB13" s="713"/>
      <c r="DC13" s="713"/>
      <c r="DD13" s="686">
        <v>1586266</v>
      </c>
      <c r="DE13" s="681"/>
      <c r="DF13" s="681"/>
      <c r="DG13" s="681"/>
      <c r="DH13" s="681"/>
      <c r="DI13" s="681"/>
      <c r="DJ13" s="681"/>
      <c r="DK13" s="681"/>
      <c r="DL13" s="681"/>
      <c r="DM13" s="681"/>
      <c r="DN13" s="681"/>
      <c r="DO13" s="681"/>
      <c r="DP13" s="682"/>
      <c r="DQ13" s="686">
        <v>1441085</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137</v>
      </c>
      <c r="AA14" s="713"/>
      <c r="AB14" s="713"/>
      <c r="AC14" s="713"/>
      <c r="AD14" s="714" t="s">
        <v>137</v>
      </c>
      <c r="AE14" s="714"/>
      <c r="AF14" s="714"/>
      <c r="AG14" s="714"/>
      <c r="AH14" s="714"/>
      <c r="AI14" s="714"/>
      <c r="AJ14" s="714"/>
      <c r="AK14" s="714"/>
      <c r="AL14" s="683" t="s">
        <v>235</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173925</v>
      </c>
      <c r="BH14" s="681"/>
      <c r="BI14" s="681"/>
      <c r="BJ14" s="681"/>
      <c r="BK14" s="681"/>
      <c r="BL14" s="681"/>
      <c r="BM14" s="681"/>
      <c r="BN14" s="682"/>
      <c r="BO14" s="713">
        <v>2.2999999999999998</v>
      </c>
      <c r="BP14" s="713"/>
      <c r="BQ14" s="713"/>
      <c r="BR14" s="713"/>
      <c r="BS14" s="686" t="s">
        <v>235</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741002</v>
      </c>
      <c r="CS14" s="681"/>
      <c r="CT14" s="681"/>
      <c r="CU14" s="681"/>
      <c r="CV14" s="681"/>
      <c r="CW14" s="681"/>
      <c r="CX14" s="681"/>
      <c r="CY14" s="682"/>
      <c r="CZ14" s="713">
        <v>2.8</v>
      </c>
      <c r="DA14" s="713"/>
      <c r="DB14" s="713"/>
      <c r="DC14" s="713"/>
      <c r="DD14" s="686">
        <v>13609</v>
      </c>
      <c r="DE14" s="681"/>
      <c r="DF14" s="681"/>
      <c r="DG14" s="681"/>
      <c r="DH14" s="681"/>
      <c r="DI14" s="681"/>
      <c r="DJ14" s="681"/>
      <c r="DK14" s="681"/>
      <c r="DL14" s="681"/>
      <c r="DM14" s="681"/>
      <c r="DN14" s="681"/>
      <c r="DO14" s="681"/>
      <c r="DP14" s="682"/>
      <c r="DQ14" s="686">
        <v>713682</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137</v>
      </c>
      <c r="AA15" s="713"/>
      <c r="AB15" s="713"/>
      <c r="AC15" s="713"/>
      <c r="AD15" s="714" t="s">
        <v>175</v>
      </c>
      <c r="AE15" s="714"/>
      <c r="AF15" s="714"/>
      <c r="AG15" s="714"/>
      <c r="AH15" s="714"/>
      <c r="AI15" s="714"/>
      <c r="AJ15" s="714"/>
      <c r="AK15" s="714"/>
      <c r="AL15" s="683" t="s">
        <v>137</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321266</v>
      </c>
      <c r="BH15" s="681"/>
      <c r="BI15" s="681"/>
      <c r="BJ15" s="681"/>
      <c r="BK15" s="681"/>
      <c r="BL15" s="681"/>
      <c r="BM15" s="681"/>
      <c r="BN15" s="682"/>
      <c r="BO15" s="713">
        <v>4.2</v>
      </c>
      <c r="BP15" s="713"/>
      <c r="BQ15" s="713"/>
      <c r="BR15" s="713"/>
      <c r="BS15" s="686" t="s">
        <v>137</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2132694</v>
      </c>
      <c r="CS15" s="681"/>
      <c r="CT15" s="681"/>
      <c r="CU15" s="681"/>
      <c r="CV15" s="681"/>
      <c r="CW15" s="681"/>
      <c r="CX15" s="681"/>
      <c r="CY15" s="682"/>
      <c r="CZ15" s="713">
        <v>8</v>
      </c>
      <c r="DA15" s="713"/>
      <c r="DB15" s="713"/>
      <c r="DC15" s="713"/>
      <c r="DD15" s="686">
        <v>474628</v>
      </c>
      <c r="DE15" s="681"/>
      <c r="DF15" s="681"/>
      <c r="DG15" s="681"/>
      <c r="DH15" s="681"/>
      <c r="DI15" s="681"/>
      <c r="DJ15" s="681"/>
      <c r="DK15" s="681"/>
      <c r="DL15" s="681"/>
      <c r="DM15" s="681"/>
      <c r="DN15" s="681"/>
      <c r="DO15" s="681"/>
      <c r="DP15" s="682"/>
      <c r="DQ15" s="686">
        <v>1502547</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11656</v>
      </c>
      <c r="S16" s="681"/>
      <c r="T16" s="681"/>
      <c r="U16" s="681"/>
      <c r="V16" s="681"/>
      <c r="W16" s="681"/>
      <c r="X16" s="681"/>
      <c r="Y16" s="682"/>
      <c r="Z16" s="713">
        <v>0</v>
      </c>
      <c r="AA16" s="713"/>
      <c r="AB16" s="713"/>
      <c r="AC16" s="713"/>
      <c r="AD16" s="714">
        <v>11656</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235</v>
      </c>
      <c r="BP16" s="713"/>
      <c r="BQ16" s="713"/>
      <c r="BR16" s="713"/>
      <c r="BS16" s="686" t="s">
        <v>137</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2453</v>
      </c>
      <c r="CS16" s="681"/>
      <c r="CT16" s="681"/>
      <c r="CU16" s="681"/>
      <c r="CV16" s="681"/>
      <c r="CW16" s="681"/>
      <c r="CX16" s="681"/>
      <c r="CY16" s="682"/>
      <c r="CZ16" s="713">
        <v>0</v>
      </c>
      <c r="DA16" s="713"/>
      <c r="DB16" s="713"/>
      <c r="DC16" s="713"/>
      <c r="DD16" s="686" t="s">
        <v>175</v>
      </c>
      <c r="DE16" s="681"/>
      <c r="DF16" s="681"/>
      <c r="DG16" s="681"/>
      <c r="DH16" s="681"/>
      <c r="DI16" s="681"/>
      <c r="DJ16" s="681"/>
      <c r="DK16" s="681"/>
      <c r="DL16" s="681"/>
      <c r="DM16" s="681"/>
      <c r="DN16" s="681"/>
      <c r="DO16" s="681"/>
      <c r="DP16" s="682"/>
      <c r="DQ16" s="686">
        <v>258</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63722</v>
      </c>
      <c r="S17" s="681"/>
      <c r="T17" s="681"/>
      <c r="U17" s="681"/>
      <c r="V17" s="681"/>
      <c r="W17" s="681"/>
      <c r="X17" s="681"/>
      <c r="Y17" s="682"/>
      <c r="Z17" s="713">
        <v>0.2</v>
      </c>
      <c r="AA17" s="713"/>
      <c r="AB17" s="713"/>
      <c r="AC17" s="713"/>
      <c r="AD17" s="714">
        <v>63722</v>
      </c>
      <c r="AE17" s="714"/>
      <c r="AF17" s="714"/>
      <c r="AG17" s="714"/>
      <c r="AH17" s="714"/>
      <c r="AI17" s="714"/>
      <c r="AJ17" s="714"/>
      <c r="AK17" s="714"/>
      <c r="AL17" s="683">
        <v>0.6</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175</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1833856</v>
      </c>
      <c r="CS17" s="681"/>
      <c r="CT17" s="681"/>
      <c r="CU17" s="681"/>
      <c r="CV17" s="681"/>
      <c r="CW17" s="681"/>
      <c r="CX17" s="681"/>
      <c r="CY17" s="682"/>
      <c r="CZ17" s="713">
        <v>6.9</v>
      </c>
      <c r="DA17" s="713"/>
      <c r="DB17" s="713"/>
      <c r="DC17" s="713"/>
      <c r="DD17" s="686" t="s">
        <v>137</v>
      </c>
      <c r="DE17" s="681"/>
      <c r="DF17" s="681"/>
      <c r="DG17" s="681"/>
      <c r="DH17" s="681"/>
      <c r="DI17" s="681"/>
      <c r="DJ17" s="681"/>
      <c r="DK17" s="681"/>
      <c r="DL17" s="681"/>
      <c r="DM17" s="681"/>
      <c r="DN17" s="681"/>
      <c r="DO17" s="681"/>
      <c r="DP17" s="682"/>
      <c r="DQ17" s="686">
        <v>1833856</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52347</v>
      </c>
      <c r="S18" s="681"/>
      <c r="T18" s="681"/>
      <c r="U18" s="681"/>
      <c r="V18" s="681"/>
      <c r="W18" s="681"/>
      <c r="X18" s="681"/>
      <c r="Y18" s="682"/>
      <c r="Z18" s="713">
        <v>0.2</v>
      </c>
      <c r="AA18" s="713"/>
      <c r="AB18" s="713"/>
      <c r="AC18" s="713"/>
      <c r="AD18" s="714">
        <v>52347</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137</v>
      </c>
      <c r="BP18" s="713"/>
      <c r="BQ18" s="713"/>
      <c r="BR18" s="713"/>
      <c r="BS18" s="686" t="s">
        <v>175</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v>156974</v>
      </c>
      <c r="CS18" s="681"/>
      <c r="CT18" s="681"/>
      <c r="CU18" s="681"/>
      <c r="CV18" s="681"/>
      <c r="CW18" s="681"/>
      <c r="CX18" s="681"/>
      <c r="CY18" s="682"/>
      <c r="CZ18" s="713">
        <v>0.6</v>
      </c>
      <c r="DA18" s="713"/>
      <c r="DB18" s="713"/>
      <c r="DC18" s="713"/>
      <c r="DD18" s="686">
        <v>156974</v>
      </c>
      <c r="DE18" s="681"/>
      <c r="DF18" s="681"/>
      <c r="DG18" s="681"/>
      <c r="DH18" s="681"/>
      <c r="DI18" s="681"/>
      <c r="DJ18" s="681"/>
      <c r="DK18" s="681"/>
      <c r="DL18" s="681"/>
      <c r="DM18" s="681"/>
      <c r="DN18" s="681"/>
      <c r="DO18" s="681"/>
      <c r="DP18" s="682"/>
      <c r="DQ18" s="686">
        <v>156974</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40110</v>
      </c>
      <c r="S19" s="681"/>
      <c r="T19" s="681"/>
      <c r="U19" s="681"/>
      <c r="V19" s="681"/>
      <c r="W19" s="681"/>
      <c r="X19" s="681"/>
      <c r="Y19" s="682"/>
      <c r="Z19" s="713">
        <v>0.1</v>
      </c>
      <c r="AA19" s="713"/>
      <c r="AB19" s="713"/>
      <c r="AC19" s="713"/>
      <c r="AD19" s="714">
        <v>40110</v>
      </c>
      <c r="AE19" s="714"/>
      <c r="AF19" s="714"/>
      <c r="AG19" s="714"/>
      <c r="AH19" s="714"/>
      <c r="AI19" s="714"/>
      <c r="AJ19" s="714"/>
      <c r="AK19" s="714"/>
      <c r="AL19" s="683">
        <v>0.3</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456021</v>
      </c>
      <c r="BH19" s="681"/>
      <c r="BI19" s="681"/>
      <c r="BJ19" s="681"/>
      <c r="BK19" s="681"/>
      <c r="BL19" s="681"/>
      <c r="BM19" s="681"/>
      <c r="BN19" s="682"/>
      <c r="BO19" s="713">
        <v>5.9</v>
      </c>
      <c r="BP19" s="713"/>
      <c r="BQ19" s="713"/>
      <c r="BR19" s="713"/>
      <c r="BS19" s="686" t="s">
        <v>175</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137</v>
      </c>
      <c r="DA19" s="713"/>
      <c r="DB19" s="713"/>
      <c r="DC19" s="713"/>
      <c r="DD19" s="686" t="s">
        <v>235</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5746</v>
      </c>
      <c r="S20" s="681"/>
      <c r="T20" s="681"/>
      <c r="U20" s="681"/>
      <c r="V20" s="681"/>
      <c r="W20" s="681"/>
      <c r="X20" s="681"/>
      <c r="Y20" s="682"/>
      <c r="Z20" s="713">
        <v>0</v>
      </c>
      <c r="AA20" s="713"/>
      <c r="AB20" s="713"/>
      <c r="AC20" s="713"/>
      <c r="AD20" s="714">
        <v>5746</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456021</v>
      </c>
      <c r="BH20" s="681"/>
      <c r="BI20" s="681"/>
      <c r="BJ20" s="681"/>
      <c r="BK20" s="681"/>
      <c r="BL20" s="681"/>
      <c r="BM20" s="681"/>
      <c r="BN20" s="682"/>
      <c r="BO20" s="713">
        <v>5.9</v>
      </c>
      <c r="BP20" s="713"/>
      <c r="BQ20" s="713"/>
      <c r="BR20" s="713"/>
      <c r="BS20" s="686" t="s">
        <v>137</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26721694</v>
      </c>
      <c r="CS20" s="681"/>
      <c r="CT20" s="681"/>
      <c r="CU20" s="681"/>
      <c r="CV20" s="681"/>
      <c r="CW20" s="681"/>
      <c r="CX20" s="681"/>
      <c r="CY20" s="682"/>
      <c r="CZ20" s="713">
        <v>100</v>
      </c>
      <c r="DA20" s="713"/>
      <c r="DB20" s="713"/>
      <c r="DC20" s="713"/>
      <c r="DD20" s="686">
        <v>2624894</v>
      </c>
      <c r="DE20" s="681"/>
      <c r="DF20" s="681"/>
      <c r="DG20" s="681"/>
      <c r="DH20" s="681"/>
      <c r="DI20" s="681"/>
      <c r="DJ20" s="681"/>
      <c r="DK20" s="681"/>
      <c r="DL20" s="681"/>
      <c r="DM20" s="681"/>
      <c r="DN20" s="681"/>
      <c r="DO20" s="681"/>
      <c r="DP20" s="682"/>
      <c r="DQ20" s="686">
        <v>14466645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6491</v>
      </c>
      <c r="S21" s="681"/>
      <c r="T21" s="681"/>
      <c r="U21" s="681"/>
      <c r="V21" s="681"/>
      <c r="W21" s="681"/>
      <c r="X21" s="681"/>
      <c r="Y21" s="682"/>
      <c r="Z21" s="713">
        <v>0</v>
      </c>
      <c r="AA21" s="713"/>
      <c r="AB21" s="713"/>
      <c r="AC21" s="713"/>
      <c r="AD21" s="714">
        <v>6491</v>
      </c>
      <c r="AE21" s="714"/>
      <c r="AF21" s="714"/>
      <c r="AG21" s="714"/>
      <c r="AH21" s="714"/>
      <c r="AI21" s="714"/>
      <c r="AJ21" s="714"/>
      <c r="AK21" s="714"/>
      <c r="AL21" s="683">
        <v>0.1</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40402</v>
      </c>
      <c r="BH21" s="681"/>
      <c r="BI21" s="681"/>
      <c r="BJ21" s="681"/>
      <c r="BK21" s="681"/>
      <c r="BL21" s="681"/>
      <c r="BM21" s="681"/>
      <c r="BN21" s="682"/>
      <c r="BO21" s="713">
        <v>0.5</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3123085</v>
      </c>
      <c r="S22" s="681"/>
      <c r="T22" s="681"/>
      <c r="U22" s="681"/>
      <c r="V22" s="681"/>
      <c r="W22" s="681"/>
      <c r="X22" s="681"/>
      <c r="Y22" s="682"/>
      <c r="Z22" s="713">
        <v>11.3</v>
      </c>
      <c r="AA22" s="713"/>
      <c r="AB22" s="713"/>
      <c r="AC22" s="713"/>
      <c r="AD22" s="714">
        <v>2570231</v>
      </c>
      <c r="AE22" s="714"/>
      <c r="AF22" s="714"/>
      <c r="AG22" s="714"/>
      <c r="AH22" s="714"/>
      <c r="AI22" s="714"/>
      <c r="AJ22" s="714"/>
      <c r="AK22" s="714"/>
      <c r="AL22" s="683">
        <v>22.4</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2570231</v>
      </c>
      <c r="S23" s="681"/>
      <c r="T23" s="681"/>
      <c r="U23" s="681"/>
      <c r="V23" s="681"/>
      <c r="W23" s="681"/>
      <c r="X23" s="681"/>
      <c r="Y23" s="682"/>
      <c r="Z23" s="713">
        <v>9.3000000000000007</v>
      </c>
      <c r="AA23" s="713"/>
      <c r="AB23" s="713"/>
      <c r="AC23" s="713"/>
      <c r="AD23" s="714">
        <v>2570231</v>
      </c>
      <c r="AE23" s="714"/>
      <c r="AF23" s="714"/>
      <c r="AG23" s="714"/>
      <c r="AH23" s="714"/>
      <c r="AI23" s="714"/>
      <c r="AJ23" s="714"/>
      <c r="AK23" s="714"/>
      <c r="AL23" s="683">
        <v>22.4</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415619</v>
      </c>
      <c r="BH23" s="681"/>
      <c r="BI23" s="681"/>
      <c r="BJ23" s="681"/>
      <c r="BK23" s="681"/>
      <c r="BL23" s="681"/>
      <c r="BM23" s="681"/>
      <c r="BN23" s="682"/>
      <c r="BO23" s="713">
        <v>5.4</v>
      </c>
      <c r="BP23" s="713"/>
      <c r="BQ23" s="713"/>
      <c r="BR23" s="713"/>
      <c r="BS23" s="686" t="s">
        <v>235</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552575</v>
      </c>
      <c r="S24" s="681"/>
      <c r="T24" s="681"/>
      <c r="U24" s="681"/>
      <c r="V24" s="681"/>
      <c r="W24" s="681"/>
      <c r="X24" s="681"/>
      <c r="Y24" s="682"/>
      <c r="Z24" s="713">
        <v>2</v>
      </c>
      <c r="AA24" s="713"/>
      <c r="AB24" s="713"/>
      <c r="AC24" s="713"/>
      <c r="AD24" s="714" t="s">
        <v>175</v>
      </c>
      <c r="AE24" s="714"/>
      <c r="AF24" s="714"/>
      <c r="AG24" s="714"/>
      <c r="AH24" s="714"/>
      <c r="AI24" s="714"/>
      <c r="AJ24" s="714"/>
      <c r="AK24" s="714"/>
      <c r="AL24" s="683" t="s">
        <v>235</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175</v>
      </c>
      <c r="BP24" s="713"/>
      <c r="BQ24" s="713"/>
      <c r="BR24" s="713"/>
      <c r="BS24" s="686" t="s">
        <v>137</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9511446</v>
      </c>
      <c r="CS24" s="736"/>
      <c r="CT24" s="736"/>
      <c r="CU24" s="736"/>
      <c r="CV24" s="736"/>
      <c r="CW24" s="736"/>
      <c r="CX24" s="736"/>
      <c r="CY24" s="779"/>
      <c r="CZ24" s="780">
        <v>35.6</v>
      </c>
      <c r="DA24" s="751"/>
      <c r="DB24" s="751"/>
      <c r="DC24" s="783"/>
      <c r="DD24" s="778">
        <v>6681023</v>
      </c>
      <c r="DE24" s="736"/>
      <c r="DF24" s="736"/>
      <c r="DG24" s="736"/>
      <c r="DH24" s="736"/>
      <c r="DI24" s="736"/>
      <c r="DJ24" s="736"/>
      <c r="DK24" s="779"/>
      <c r="DL24" s="778">
        <v>6165529</v>
      </c>
      <c r="DM24" s="736"/>
      <c r="DN24" s="736"/>
      <c r="DO24" s="736"/>
      <c r="DP24" s="736"/>
      <c r="DQ24" s="736"/>
      <c r="DR24" s="736"/>
      <c r="DS24" s="736"/>
      <c r="DT24" s="736"/>
      <c r="DU24" s="736"/>
      <c r="DV24" s="779"/>
      <c r="DW24" s="780">
        <v>50.4</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279</v>
      </c>
      <c r="S25" s="681"/>
      <c r="T25" s="681"/>
      <c r="U25" s="681"/>
      <c r="V25" s="681"/>
      <c r="W25" s="681"/>
      <c r="X25" s="681"/>
      <c r="Y25" s="682"/>
      <c r="Z25" s="713">
        <v>0</v>
      </c>
      <c r="AA25" s="713"/>
      <c r="AB25" s="713"/>
      <c r="AC25" s="713"/>
      <c r="AD25" s="714" t="s">
        <v>175</v>
      </c>
      <c r="AE25" s="714"/>
      <c r="AF25" s="714"/>
      <c r="AG25" s="714"/>
      <c r="AH25" s="714"/>
      <c r="AI25" s="714"/>
      <c r="AJ25" s="714"/>
      <c r="AK25" s="714"/>
      <c r="AL25" s="683" t="s">
        <v>137</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175</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4028170</v>
      </c>
      <c r="CS25" s="699"/>
      <c r="CT25" s="699"/>
      <c r="CU25" s="699"/>
      <c r="CV25" s="699"/>
      <c r="CW25" s="699"/>
      <c r="CX25" s="699"/>
      <c r="CY25" s="700"/>
      <c r="CZ25" s="683">
        <v>15.1</v>
      </c>
      <c r="DA25" s="701"/>
      <c r="DB25" s="701"/>
      <c r="DC25" s="702"/>
      <c r="DD25" s="686">
        <v>3595903</v>
      </c>
      <c r="DE25" s="699"/>
      <c r="DF25" s="699"/>
      <c r="DG25" s="699"/>
      <c r="DH25" s="699"/>
      <c r="DI25" s="699"/>
      <c r="DJ25" s="699"/>
      <c r="DK25" s="700"/>
      <c r="DL25" s="686">
        <v>3110223</v>
      </c>
      <c r="DM25" s="699"/>
      <c r="DN25" s="699"/>
      <c r="DO25" s="699"/>
      <c r="DP25" s="699"/>
      <c r="DQ25" s="699"/>
      <c r="DR25" s="699"/>
      <c r="DS25" s="699"/>
      <c r="DT25" s="699"/>
      <c r="DU25" s="699"/>
      <c r="DV25" s="700"/>
      <c r="DW25" s="683">
        <v>25.4</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12399110</v>
      </c>
      <c r="S26" s="681"/>
      <c r="T26" s="681"/>
      <c r="U26" s="681"/>
      <c r="V26" s="681"/>
      <c r="W26" s="681"/>
      <c r="X26" s="681"/>
      <c r="Y26" s="682"/>
      <c r="Z26" s="713">
        <v>44.8</v>
      </c>
      <c r="AA26" s="713"/>
      <c r="AB26" s="713"/>
      <c r="AC26" s="713"/>
      <c r="AD26" s="714">
        <v>11430637</v>
      </c>
      <c r="AE26" s="714"/>
      <c r="AF26" s="714"/>
      <c r="AG26" s="714"/>
      <c r="AH26" s="714"/>
      <c r="AI26" s="714"/>
      <c r="AJ26" s="714"/>
      <c r="AK26" s="714"/>
      <c r="AL26" s="683">
        <v>99.5</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2178632</v>
      </c>
      <c r="CS26" s="681"/>
      <c r="CT26" s="681"/>
      <c r="CU26" s="681"/>
      <c r="CV26" s="681"/>
      <c r="CW26" s="681"/>
      <c r="CX26" s="681"/>
      <c r="CY26" s="682"/>
      <c r="CZ26" s="683">
        <v>8.1999999999999993</v>
      </c>
      <c r="DA26" s="701"/>
      <c r="DB26" s="701"/>
      <c r="DC26" s="702"/>
      <c r="DD26" s="686">
        <v>1902163</v>
      </c>
      <c r="DE26" s="681"/>
      <c r="DF26" s="681"/>
      <c r="DG26" s="681"/>
      <c r="DH26" s="681"/>
      <c r="DI26" s="681"/>
      <c r="DJ26" s="681"/>
      <c r="DK26" s="682"/>
      <c r="DL26" s="686" t="s">
        <v>137</v>
      </c>
      <c r="DM26" s="681"/>
      <c r="DN26" s="681"/>
      <c r="DO26" s="681"/>
      <c r="DP26" s="681"/>
      <c r="DQ26" s="681"/>
      <c r="DR26" s="681"/>
      <c r="DS26" s="681"/>
      <c r="DT26" s="681"/>
      <c r="DU26" s="681"/>
      <c r="DV26" s="682"/>
      <c r="DW26" s="683" t="s">
        <v>235</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8462</v>
      </c>
      <c r="S27" s="681"/>
      <c r="T27" s="681"/>
      <c r="U27" s="681"/>
      <c r="V27" s="681"/>
      <c r="W27" s="681"/>
      <c r="X27" s="681"/>
      <c r="Y27" s="682"/>
      <c r="Z27" s="713">
        <v>0</v>
      </c>
      <c r="AA27" s="713"/>
      <c r="AB27" s="713"/>
      <c r="AC27" s="713"/>
      <c r="AD27" s="714">
        <v>8462</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7696182</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3649420</v>
      </c>
      <c r="CS27" s="699"/>
      <c r="CT27" s="699"/>
      <c r="CU27" s="699"/>
      <c r="CV27" s="699"/>
      <c r="CW27" s="699"/>
      <c r="CX27" s="699"/>
      <c r="CY27" s="700"/>
      <c r="CZ27" s="683">
        <v>13.7</v>
      </c>
      <c r="DA27" s="701"/>
      <c r="DB27" s="701"/>
      <c r="DC27" s="702"/>
      <c r="DD27" s="686">
        <v>1251264</v>
      </c>
      <c r="DE27" s="699"/>
      <c r="DF27" s="699"/>
      <c r="DG27" s="699"/>
      <c r="DH27" s="699"/>
      <c r="DI27" s="699"/>
      <c r="DJ27" s="699"/>
      <c r="DK27" s="700"/>
      <c r="DL27" s="686">
        <v>1221450</v>
      </c>
      <c r="DM27" s="699"/>
      <c r="DN27" s="699"/>
      <c r="DO27" s="699"/>
      <c r="DP27" s="699"/>
      <c r="DQ27" s="699"/>
      <c r="DR27" s="699"/>
      <c r="DS27" s="699"/>
      <c r="DT27" s="699"/>
      <c r="DU27" s="699"/>
      <c r="DV27" s="700"/>
      <c r="DW27" s="683">
        <v>10</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281684</v>
      </c>
      <c r="S28" s="681"/>
      <c r="T28" s="681"/>
      <c r="U28" s="681"/>
      <c r="V28" s="681"/>
      <c r="W28" s="681"/>
      <c r="X28" s="681"/>
      <c r="Y28" s="682"/>
      <c r="Z28" s="713">
        <v>1</v>
      </c>
      <c r="AA28" s="713"/>
      <c r="AB28" s="713"/>
      <c r="AC28" s="713"/>
      <c r="AD28" s="714" t="s">
        <v>235</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1833856</v>
      </c>
      <c r="CS28" s="681"/>
      <c r="CT28" s="681"/>
      <c r="CU28" s="681"/>
      <c r="CV28" s="681"/>
      <c r="CW28" s="681"/>
      <c r="CX28" s="681"/>
      <c r="CY28" s="682"/>
      <c r="CZ28" s="683">
        <v>6.9</v>
      </c>
      <c r="DA28" s="701"/>
      <c r="DB28" s="701"/>
      <c r="DC28" s="702"/>
      <c r="DD28" s="686">
        <v>1833856</v>
      </c>
      <c r="DE28" s="681"/>
      <c r="DF28" s="681"/>
      <c r="DG28" s="681"/>
      <c r="DH28" s="681"/>
      <c r="DI28" s="681"/>
      <c r="DJ28" s="681"/>
      <c r="DK28" s="682"/>
      <c r="DL28" s="686">
        <v>1833856</v>
      </c>
      <c r="DM28" s="681"/>
      <c r="DN28" s="681"/>
      <c r="DO28" s="681"/>
      <c r="DP28" s="681"/>
      <c r="DQ28" s="681"/>
      <c r="DR28" s="681"/>
      <c r="DS28" s="681"/>
      <c r="DT28" s="681"/>
      <c r="DU28" s="681"/>
      <c r="DV28" s="682"/>
      <c r="DW28" s="683">
        <v>15</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190594</v>
      </c>
      <c r="S29" s="681"/>
      <c r="T29" s="681"/>
      <c r="U29" s="681"/>
      <c r="V29" s="681"/>
      <c r="W29" s="681"/>
      <c r="X29" s="681"/>
      <c r="Y29" s="682"/>
      <c r="Z29" s="713">
        <v>0.7</v>
      </c>
      <c r="AA29" s="713"/>
      <c r="AB29" s="713"/>
      <c r="AC29" s="713"/>
      <c r="AD29" s="714">
        <v>39779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1831540</v>
      </c>
      <c r="CS29" s="699"/>
      <c r="CT29" s="699"/>
      <c r="CU29" s="699"/>
      <c r="CV29" s="699"/>
      <c r="CW29" s="699"/>
      <c r="CX29" s="699"/>
      <c r="CY29" s="700"/>
      <c r="CZ29" s="683">
        <v>6.9</v>
      </c>
      <c r="DA29" s="701"/>
      <c r="DB29" s="701"/>
      <c r="DC29" s="702"/>
      <c r="DD29" s="686">
        <v>1831540</v>
      </c>
      <c r="DE29" s="699"/>
      <c r="DF29" s="699"/>
      <c r="DG29" s="699"/>
      <c r="DH29" s="699"/>
      <c r="DI29" s="699"/>
      <c r="DJ29" s="699"/>
      <c r="DK29" s="700"/>
      <c r="DL29" s="686">
        <v>1831540</v>
      </c>
      <c r="DM29" s="699"/>
      <c r="DN29" s="699"/>
      <c r="DO29" s="699"/>
      <c r="DP29" s="699"/>
      <c r="DQ29" s="699"/>
      <c r="DR29" s="699"/>
      <c r="DS29" s="699"/>
      <c r="DT29" s="699"/>
      <c r="DU29" s="699"/>
      <c r="DV29" s="700"/>
      <c r="DW29" s="683">
        <v>15</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60525</v>
      </c>
      <c r="S30" s="681"/>
      <c r="T30" s="681"/>
      <c r="U30" s="681"/>
      <c r="V30" s="681"/>
      <c r="W30" s="681"/>
      <c r="X30" s="681"/>
      <c r="Y30" s="682"/>
      <c r="Z30" s="713">
        <v>0.2</v>
      </c>
      <c r="AA30" s="713"/>
      <c r="AB30" s="713"/>
      <c r="AC30" s="713"/>
      <c r="AD30" s="714" t="s">
        <v>235</v>
      </c>
      <c r="AE30" s="714"/>
      <c r="AF30" s="714"/>
      <c r="AG30" s="714"/>
      <c r="AH30" s="714"/>
      <c r="AI30" s="714"/>
      <c r="AJ30" s="714"/>
      <c r="AK30" s="714"/>
      <c r="AL30" s="683" t="s">
        <v>137</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1791241</v>
      </c>
      <c r="CS30" s="681"/>
      <c r="CT30" s="681"/>
      <c r="CU30" s="681"/>
      <c r="CV30" s="681"/>
      <c r="CW30" s="681"/>
      <c r="CX30" s="681"/>
      <c r="CY30" s="682"/>
      <c r="CZ30" s="683">
        <v>6.7</v>
      </c>
      <c r="DA30" s="701"/>
      <c r="DB30" s="701"/>
      <c r="DC30" s="702"/>
      <c r="DD30" s="686">
        <v>1791241</v>
      </c>
      <c r="DE30" s="681"/>
      <c r="DF30" s="681"/>
      <c r="DG30" s="681"/>
      <c r="DH30" s="681"/>
      <c r="DI30" s="681"/>
      <c r="DJ30" s="681"/>
      <c r="DK30" s="682"/>
      <c r="DL30" s="686">
        <v>1791241</v>
      </c>
      <c r="DM30" s="681"/>
      <c r="DN30" s="681"/>
      <c r="DO30" s="681"/>
      <c r="DP30" s="681"/>
      <c r="DQ30" s="681"/>
      <c r="DR30" s="681"/>
      <c r="DS30" s="681"/>
      <c r="DT30" s="681"/>
      <c r="DU30" s="681"/>
      <c r="DV30" s="682"/>
      <c r="DW30" s="683">
        <v>14.6</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8265147</v>
      </c>
      <c r="S31" s="681"/>
      <c r="T31" s="681"/>
      <c r="U31" s="681"/>
      <c r="V31" s="681"/>
      <c r="W31" s="681"/>
      <c r="X31" s="681"/>
      <c r="Y31" s="682"/>
      <c r="Z31" s="713">
        <v>29.9</v>
      </c>
      <c r="AA31" s="713"/>
      <c r="AB31" s="713"/>
      <c r="AC31" s="713"/>
      <c r="AD31" s="714" t="s">
        <v>137</v>
      </c>
      <c r="AE31" s="714"/>
      <c r="AF31" s="714"/>
      <c r="AG31" s="714"/>
      <c r="AH31" s="714"/>
      <c r="AI31" s="714"/>
      <c r="AJ31" s="714"/>
      <c r="AK31" s="714"/>
      <c r="AL31" s="683" t="s">
        <v>235</v>
      </c>
      <c r="AM31" s="684"/>
      <c r="AN31" s="684"/>
      <c r="AO31" s="715"/>
      <c r="AP31" s="756" t="s">
        <v>313</v>
      </c>
      <c r="AQ31" s="757"/>
      <c r="AR31" s="757"/>
      <c r="AS31" s="757"/>
      <c r="AT31" s="762" t="s">
        <v>314</v>
      </c>
      <c r="AU31" s="231"/>
      <c r="AV31" s="231"/>
      <c r="AW31" s="231"/>
      <c r="AX31" s="746" t="s">
        <v>189</v>
      </c>
      <c r="AY31" s="747"/>
      <c r="AZ31" s="747"/>
      <c r="BA31" s="747"/>
      <c r="BB31" s="747"/>
      <c r="BC31" s="747"/>
      <c r="BD31" s="747"/>
      <c r="BE31" s="747"/>
      <c r="BF31" s="748"/>
      <c r="BG31" s="749">
        <v>98.4</v>
      </c>
      <c r="BH31" s="750"/>
      <c r="BI31" s="750"/>
      <c r="BJ31" s="750"/>
      <c r="BK31" s="750"/>
      <c r="BL31" s="750"/>
      <c r="BM31" s="751">
        <v>97.6</v>
      </c>
      <c r="BN31" s="750"/>
      <c r="BO31" s="750"/>
      <c r="BP31" s="750"/>
      <c r="BQ31" s="752"/>
      <c r="BR31" s="749">
        <v>99.5</v>
      </c>
      <c r="BS31" s="750"/>
      <c r="BT31" s="750"/>
      <c r="BU31" s="750"/>
      <c r="BV31" s="750"/>
      <c r="BW31" s="750"/>
      <c r="BX31" s="751">
        <v>98.6</v>
      </c>
      <c r="BY31" s="750"/>
      <c r="BZ31" s="750"/>
      <c r="CA31" s="750"/>
      <c r="CB31" s="752"/>
      <c r="CD31" s="767"/>
      <c r="CE31" s="768"/>
      <c r="CF31" s="719" t="s">
        <v>315</v>
      </c>
      <c r="CG31" s="720"/>
      <c r="CH31" s="720"/>
      <c r="CI31" s="720"/>
      <c r="CJ31" s="720"/>
      <c r="CK31" s="720"/>
      <c r="CL31" s="720"/>
      <c r="CM31" s="720"/>
      <c r="CN31" s="720"/>
      <c r="CO31" s="720"/>
      <c r="CP31" s="720"/>
      <c r="CQ31" s="721"/>
      <c r="CR31" s="680">
        <v>40299</v>
      </c>
      <c r="CS31" s="699"/>
      <c r="CT31" s="699"/>
      <c r="CU31" s="699"/>
      <c r="CV31" s="699"/>
      <c r="CW31" s="699"/>
      <c r="CX31" s="699"/>
      <c r="CY31" s="700"/>
      <c r="CZ31" s="683">
        <v>0.2</v>
      </c>
      <c r="DA31" s="701"/>
      <c r="DB31" s="701"/>
      <c r="DC31" s="702"/>
      <c r="DD31" s="686">
        <v>40299</v>
      </c>
      <c r="DE31" s="699"/>
      <c r="DF31" s="699"/>
      <c r="DG31" s="699"/>
      <c r="DH31" s="699"/>
      <c r="DI31" s="699"/>
      <c r="DJ31" s="699"/>
      <c r="DK31" s="700"/>
      <c r="DL31" s="686">
        <v>40299</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137</v>
      </c>
      <c r="S32" s="681"/>
      <c r="T32" s="681"/>
      <c r="U32" s="681"/>
      <c r="V32" s="681"/>
      <c r="W32" s="681"/>
      <c r="X32" s="681"/>
      <c r="Y32" s="682"/>
      <c r="Z32" s="713" t="s">
        <v>235</v>
      </c>
      <c r="AA32" s="713"/>
      <c r="AB32" s="713"/>
      <c r="AC32" s="713"/>
      <c r="AD32" s="714" t="s">
        <v>137</v>
      </c>
      <c r="AE32" s="714"/>
      <c r="AF32" s="714"/>
      <c r="AG32" s="714"/>
      <c r="AH32" s="714"/>
      <c r="AI32" s="714"/>
      <c r="AJ32" s="714"/>
      <c r="AK32" s="714"/>
      <c r="AL32" s="683" t="s">
        <v>137</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98.9</v>
      </c>
      <c r="BH32" s="699"/>
      <c r="BI32" s="699"/>
      <c r="BJ32" s="699"/>
      <c r="BK32" s="699"/>
      <c r="BL32" s="699"/>
      <c r="BM32" s="684">
        <v>98</v>
      </c>
      <c r="BN32" s="745"/>
      <c r="BO32" s="745"/>
      <c r="BP32" s="745"/>
      <c r="BQ32" s="726"/>
      <c r="BR32" s="753">
        <v>99.5</v>
      </c>
      <c r="BS32" s="699"/>
      <c r="BT32" s="699"/>
      <c r="BU32" s="699"/>
      <c r="BV32" s="699"/>
      <c r="BW32" s="699"/>
      <c r="BX32" s="684">
        <v>98.4</v>
      </c>
      <c r="BY32" s="745"/>
      <c r="BZ32" s="745"/>
      <c r="CA32" s="745"/>
      <c r="CB32" s="726"/>
      <c r="CD32" s="769"/>
      <c r="CE32" s="770"/>
      <c r="CF32" s="719" t="s">
        <v>319</v>
      </c>
      <c r="CG32" s="720"/>
      <c r="CH32" s="720"/>
      <c r="CI32" s="720"/>
      <c r="CJ32" s="720"/>
      <c r="CK32" s="720"/>
      <c r="CL32" s="720"/>
      <c r="CM32" s="720"/>
      <c r="CN32" s="720"/>
      <c r="CO32" s="720"/>
      <c r="CP32" s="720"/>
      <c r="CQ32" s="721"/>
      <c r="CR32" s="680">
        <v>2316</v>
      </c>
      <c r="CS32" s="681"/>
      <c r="CT32" s="681"/>
      <c r="CU32" s="681"/>
      <c r="CV32" s="681"/>
      <c r="CW32" s="681"/>
      <c r="CX32" s="681"/>
      <c r="CY32" s="682"/>
      <c r="CZ32" s="683">
        <v>0</v>
      </c>
      <c r="DA32" s="701"/>
      <c r="DB32" s="701"/>
      <c r="DC32" s="702"/>
      <c r="DD32" s="686">
        <v>2316</v>
      </c>
      <c r="DE32" s="681"/>
      <c r="DF32" s="681"/>
      <c r="DG32" s="681"/>
      <c r="DH32" s="681"/>
      <c r="DI32" s="681"/>
      <c r="DJ32" s="681"/>
      <c r="DK32" s="682"/>
      <c r="DL32" s="686">
        <v>2316</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1139357</v>
      </c>
      <c r="S33" s="681"/>
      <c r="T33" s="681"/>
      <c r="U33" s="681"/>
      <c r="V33" s="681"/>
      <c r="W33" s="681"/>
      <c r="X33" s="681"/>
      <c r="Y33" s="682"/>
      <c r="Z33" s="713">
        <v>4.0999999999999996</v>
      </c>
      <c r="AA33" s="713"/>
      <c r="AB33" s="713"/>
      <c r="AC33" s="713"/>
      <c r="AD33" s="714" t="s">
        <v>137</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97.8</v>
      </c>
      <c r="BH33" s="665"/>
      <c r="BI33" s="665"/>
      <c r="BJ33" s="665"/>
      <c r="BK33" s="665"/>
      <c r="BL33" s="665"/>
      <c r="BM33" s="707">
        <v>97.1</v>
      </c>
      <c r="BN33" s="665"/>
      <c r="BO33" s="665"/>
      <c r="BP33" s="665"/>
      <c r="BQ33" s="709"/>
      <c r="BR33" s="744">
        <v>99.5</v>
      </c>
      <c r="BS33" s="665"/>
      <c r="BT33" s="665"/>
      <c r="BU33" s="665"/>
      <c r="BV33" s="665"/>
      <c r="BW33" s="665"/>
      <c r="BX33" s="707">
        <v>98.6</v>
      </c>
      <c r="BY33" s="665"/>
      <c r="BZ33" s="665"/>
      <c r="CA33" s="665"/>
      <c r="CB33" s="709"/>
      <c r="CD33" s="719" t="s">
        <v>322</v>
      </c>
      <c r="CE33" s="720"/>
      <c r="CF33" s="720"/>
      <c r="CG33" s="720"/>
      <c r="CH33" s="720"/>
      <c r="CI33" s="720"/>
      <c r="CJ33" s="720"/>
      <c r="CK33" s="720"/>
      <c r="CL33" s="720"/>
      <c r="CM33" s="720"/>
      <c r="CN33" s="720"/>
      <c r="CO33" s="720"/>
      <c r="CP33" s="720"/>
      <c r="CQ33" s="721"/>
      <c r="CR33" s="680">
        <v>14582901</v>
      </c>
      <c r="CS33" s="699"/>
      <c r="CT33" s="699"/>
      <c r="CU33" s="699"/>
      <c r="CV33" s="699"/>
      <c r="CW33" s="699"/>
      <c r="CX33" s="699"/>
      <c r="CY33" s="700"/>
      <c r="CZ33" s="683">
        <v>54.6</v>
      </c>
      <c r="DA33" s="701"/>
      <c r="DB33" s="701"/>
      <c r="DC33" s="702"/>
      <c r="DD33" s="686">
        <v>6901609</v>
      </c>
      <c r="DE33" s="699"/>
      <c r="DF33" s="699"/>
      <c r="DG33" s="699"/>
      <c r="DH33" s="699"/>
      <c r="DI33" s="699"/>
      <c r="DJ33" s="699"/>
      <c r="DK33" s="700"/>
      <c r="DL33" s="686">
        <v>4897398</v>
      </c>
      <c r="DM33" s="699"/>
      <c r="DN33" s="699"/>
      <c r="DO33" s="699"/>
      <c r="DP33" s="699"/>
      <c r="DQ33" s="699"/>
      <c r="DR33" s="699"/>
      <c r="DS33" s="699"/>
      <c r="DT33" s="699"/>
      <c r="DU33" s="699"/>
      <c r="DV33" s="700"/>
      <c r="DW33" s="683">
        <v>40</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41948</v>
      </c>
      <c r="S34" s="681"/>
      <c r="T34" s="681"/>
      <c r="U34" s="681"/>
      <c r="V34" s="681"/>
      <c r="W34" s="681"/>
      <c r="X34" s="681"/>
      <c r="Y34" s="682"/>
      <c r="Z34" s="713">
        <v>0.2</v>
      </c>
      <c r="AA34" s="713"/>
      <c r="AB34" s="713"/>
      <c r="AC34" s="713"/>
      <c r="AD34" s="714">
        <v>9979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2633519</v>
      </c>
      <c r="CS34" s="681"/>
      <c r="CT34" s="681"/>
      <c r="CU34" s="681"/>
      <c r="CV34" s="681"/>
      <c r="CW34" s="681"/>
      <c r="CX34" s="681"/>
      <c r="CY34" s="682"/>
      <c r="CZ34" s="683">
        <v>9.9</v>
      </c>
      <c r="DA34" s="701"/>
      <c r="DB34" s="701"/>
      <c r="DC34" s="702"/>
      <c r="DD34" s="686">
        <v>2075169</v>
      </c>
      <c r="DE34" s="681"/>
      <c r="DF34" s="681"/>
      <c r="DG34" s="681"/>
      <c r="DH34" s="681"/>
      <c r="DI34" s="681"/>
      <c r="DJ34" s="681"/>
      <c r="DK34" s="682"/>
      <c r="DL34" s="686">
        <v>1728471</v>
      </c>
      <c r="DM34" s="681"/>
      <c r="DN34" s="681"/>
      <c r="DO34" s="681"/>
      <c r="DP34" s="681"/>
      <c r="DQ34" s="681"/>
      <c r="DR34" s="681"/>
      <c r="DS34" s="681"/>
      <c r="DT34" s="681"/>
      <c r="DU34" s="681"/>
      <c r="DV34" s="682"/>
      <c r="DW34" s="683">
        <v>14.1</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183461</v>
      </c>
      <c r="S35" s="681"/>
      <c r="T35" s="681"/>
      <c r="U35" s="681"/>
      <c r="V35" s="681"/>
      <c r="W35" s="681"/>
      <c r="X35" s="681"/>
      <c r="Y35" s="682"/>
      <c r="Z35" s="713">
        <v>0.7</v>
      </c>
      <c r="AA35" s="713"/>
      <c r="AB35" s="713"/>
      <c r="AC35" s="713"/>
      <c r="AD35" s="714" t="s">
        <v>137</v>
      </c>
      <c r="AE35" s="714"/>
      <c r="AF35" s="714"/>
      <c r="AG35" s="714"/>
      <c r="AH35" s="714"/>
      <c r="AI35" s="714"/>
      <c r="AJ35" s="714"/>
      <c r="AK35" s="714"/>
      <c r="AL35" s="683" t="s">
        <v>137</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126694</v>
      </c>
      <c r="CS35" s="699"/>
      <c r="CT35" s="699"/>
      <c r="CU35" s="699"/>
      <c r="CV35" s="699"/>
      <c r="CW35" s="699"/>
      <c r="CX35" s="699"/>
      <c r="CY35" s="700"/>
      <c r="CZ35" s="683">
        <v>0.5</v>
      </c>
      <c r="DA35" s="701"/>
      <c r="DB35" s="701"/>
      <c r="DC35" s="702"/>
      <c r="DD35" s="686">
        <v>114552</v>
      </c>
      <c r="DE35" s="699"/>
      <c r="DF35" s="699"/>
      <c r="DG35" s="699"/>
      <c r="DH35" s="699"/>
      <c r="DI35" s="699"/>
      <c r="DJ35" s="699"/>
      <c r="DK35" s="700"/>
      <c r="DL35" s="686">
        <v>114266</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695103</v>
      </c>
      <c r="S36" s="681"/>
      <c r="T36" s="681"/>
      <c r="U36" s="681"/>
      <c r="V36" s="681"/>
      <c r="W36" s="681"/>
      <c r="X36" s="681"/>
      <c r="Y36" s="682"/>
      <c r="Z36" s="713">
        <v>2.5</v>
      </c>
      <c r="AA36" s="713"/>
      <c r="AB36" s="713"/>
      <c r="AC36" s="713"/>
      <c r="AD36" s="714" t="s">
        <v>137</v>
      </c>
      <c r="AE36" s="714"/>
      <c r="AF36" s="714"/>
      <c r="AG36" s="714"/>
      <c r="AH36" s="714"/>
      <c r="AI36" s="714"/>
      <c r="AJ36" s="714"/>
      <c r="AK36" s="714"/>
      <c r="AL36" s="683" t="s">
        <v>137</v>
      </c>
      <c r="AM36" s="684"/>
      <c r="AN36" s="684"/>
      <c r="AO36" s="715"/>
      <c r="AP36" s="235"/>
      <c r="AQ36" s="732" t="s">
        <v>330</v>
      </c>
      <c r="AR36" s="733"/>
      <c r="AS36" s="733"/>
      <c r="AT36" s="733"/>
      <c r="AU36" s="733"/>
      <c r="AV36" s="733"/>
      <c r="AW36" s="733"/>
      <c r="AX36" s="733"/>
      <c r="AY36" s="734"/>
      <c r="AZ36" s="735">
        <v>2503535</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97480</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7976190</v>
      </c>
      <c r="CS36" s="681"/>
      <c r="CT36" s="681"/>
      <c r="CU36" s="681"/>
      <c r="CV36" s="681"/>
      <c r="CW36" s="681"/>
      <c r="CX36" s="681"/>
      <c r="CY36" s="682"/>
      <c r="CZ36" s="683">
        <v>29.8</v>
      </c>
      <c r="DA36" s="701"/>
      <c r="DB36" s="701"/>
      <c r="DC36" s="702"/>
      <c r="DD36" s="686">
        <v>2736951</v>
      </c>
      <c r="DE36" s="681"/>
      <c r="DF36" s="681"/>
      <c r="DG36" s="681"/>
      <c r="DH36" s="681"/>
      <c r="DI36" s="681"/>
      <c r="DJ36" s="681"/>
      <c r="DK36" s="682"/>
      <c r="DL36" s="686">
        <v>1629277</v>
      </c>
      <c r="DM36" s="681"/>
      <c r="DN36" s="681"/>
      <c r="DO36" s="681"/>
      <c r="DP36" s="681"/>
      <c r="DQ36" s="681"/>
      <c r="DR36" s="681"/>
      <c r="DS36" s="681"/>
      <c r="DT36" s="681"/>
      <c r="DU36" s="681"/>
      <c r="DV36" s="682"/>
      <c r="DW36" s="683">
        <v>13.3</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789915</v>
      </c>
      <c r="S37" s="681"/>
      <c r="T37" s="681"/>
      <c r="U37" s="681"/>
      <c r="V37" s="681"/>
      <c r="W37" s="681"/>
      <c r="X37" s="681"/>
      <c r="Y37" s="682"/>
      <c r="Z37" s="713">
        <v>2.9</v>
      </c>
      <c r="AA37" s="713"/>
      <c r="AB37" s="713"/>
      <c r="AC37" s="713"/>
      <c r="AD37" s="714" t="s">
        <v>137</v>
      </c>
      <c r="AE37" s="714"/>
      <c r="AF37" s="714"/>
      <c r="AG37" s="714"/>
      <c r="AH37" s="714"/>
      <c r="AI37" s="714"/>
      <c r="AJ37" s="714"/>
      <c r="AK37" s="714"/>
      <c r="AL37" s="683" t="s">
        <v>137</v>
      </c>
      <c r="AM37" s="684"/>
      <c r="AN37" s="684"/>
      <c r="AO37" s="715"/>
      <c r="AQ37" s="723" t="s">
        <v>334</v>
      </c>
      <c r="AR37" s="724"/>
      <c r="AS37" s="724"/>
      <c r="AT37" s="724"/>
      <c r="AU37" s="724"/>
      <c r="AV37" s="724"/>
      <c r="AW37" s="724"/>
      <c r="AX37" s="724"/>
      <c r="AY37" s="725"/>
      <c r="AZ37" s="680">
        <v>682929</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86448</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960126</v>
      </c>
      <c r="CS37" s="699"/>
      <c r="CT37" s="699"/>
      <c r="CU37" s="699"/>
      <c r="CV37" s="699"/>
      <c r="CW37" s="699"/>
      <c r="CX37" s="699"/>
      <c r="CY37" s="700"/>
      <c r="CZ37" s="683">
        <v>3.6</v>
      </c>
      <c r="DA37" s="701"/>
      <c r="DB37" s="701"/>
      <c r="DC37" s="702"/>
      <c r="DD37" s="686">
        <v>939014</v>
      </c>
      <c r="DE37" s="699"/>
      <c r="DF37" s="699"/>
      <c r="DG37" s="699"/>
      <c r="DH37" s="699"/>
      <c r="DI37" s="699"/>
      <c r="DJ37" s="699"/>
      <c r="DK37" s="700"/>
      <c r="DL37" s="686">
        <v>924982</v>
      </c>
      <c r="DM37" s="699"/>
      <c r="DN37" s="699"/>
      <c r="DO37" s="699"/>
      <c r="DP37" s="699"/>
      <c r="DQ37" s="699"/>
      <c r="DR37" s="699"/>
      <c r="DS37" s="699"/>
      <c r="DT37" s="699"/>
      <c r="DU37" s="699"/>
      <c r="DV37" s="700"/>
      <c r="DW37" s="683">
        <v>7.6</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1746155</v>
      </c>
      <c r="S38" s="681"/>
      <c r="T38" s="681"/>
      <c r="U38" s="681"/>
      <c r="V38" s="681"/>
      <c r="W38" s="681"/>
      <c r="X38" s="681"/>
      <c r="Y38" s="682"/>
      <c r="Z38" s="713">
        <v>6.3</v>
      </c>
      <c r="AA38" s="713"/>
      <c r="AB38" s="713"/>
      <c r="AC38" s="713"/>
      <c r="AD38" s="714">
        <v>4</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32281</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6461</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1780108</v>
      </c>
      <c r="CS38" s="681"/>
      <c r="CT38" s="681"/>
      <c r="CU38" s="681"/>
      <c r="CV38" s="681"/>
      <c r="CW38" s="681"/>
      <c r="CX38" s="681"/>
      <c r="CY38" s="682"/>
      <c r="CZ38" s="683">
        <v>6.7</v>
      </c>
      <c r="DA38" s="701"/>
      <c r="DB38" s="701"/>
      <c r="DC38" s="702"/>
      <c r="DD38" s="686">
        <v>1485032</v>
      </c>
      <c r="DE38" s="681"/>
      <c r="DF38" s="681"/>
      <c r="DG38" s="681"/>
      <c r="DH38" s="681"/>
      <c r="DI38" s="681"/>
      <c r="DJ38" s="681"/>
      <c r="DK38" s="682"/>
      <c r="DL38" s="686">
        <v>1425384</v>
      </c>
      <c r="DM38" s="681"/>
      <c r="DN38" s="681"/>
      <c r="DO38" s="681"/>
      <c r="DP38" s="681"/>
      <c r="DQ38" s="681"/>
      <c r="DR38" s="681"/>
      <c r="DS38" s="681"/>
      <c r="DT38" s="681"/>
      <c r="DU38" s="681"/>
      <c r="DV38" s="682"/>
      <c r="DW38" s="683">
        <v>11.6</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1864643</v>
      </c>
      <c r="S39" s="681"/>
      <c r="T39" s="681"/>
      <c r="U39" s="681"/>
      <c r="V39" s="681"/>
      <c r="W39" s="681"/>
      <c r="X39" s="681"/>
      <c r="Y39" s="682"/>
      <c r="Z39" s="713">
        <v>6.7</v>
      </c>
      <c r="AA39" s="713"/>
      <c r="AB39" s="713"/>
      <c r="AC39" s="713"/>
      <c r="AD39" s="714" t="s">
        <v>137</v>
      </c>
      <c r="AE39" s="714"/>
      <c r="AF39" s="714"/>
      <c r="AG39" s="714"/>
      <c r="AH39" s="714"/>
      <c r="AI39" s="714"/>
      <c r="AJ39" s="714"/>
      <c r="AK39" s="714"/>
      <c r="AL39" s="683" t="s">
        <v>137</v>
      </c>
      <c r="AM39" s="684"/>
      <c r="AN39" s="684"/>
      <c r="AO39" s="715"/>
      <c r="AQ39" s="723" t="s">
        <v>342</v>
      </c>
      <c r="AR39" s="724"/>
      <c r="AS39" s="724"/>
      <c r="AT39" s="724"/>
      <c r="AU39" s="724"/>
      <c r="AV39" s="724"/>
      <c r="AW39" s="724"/>
      <c r="AX39" s="724"/>
      <c r="AY39" s="725"/>
      <c r="AZ39" s="680">
        <v>24503</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9790</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675310</v>
      </c>
      <c r="CS39" s="699"/>
      <c r="CT39" s="699"/>
      <c r="CU39" s="699"/>
      <c r="CV39" s="699"/>
      <c r="CW39" s="699"/>
      <c r="CX39" s="699"/>
      <c r="CY39" s="700"/>
      <c r="CZ39" s="683">
        <v>2.5</v>
      </c>
      <c r="DA39" s="701"/>
      <c r="DB39" s="701"/>
      <c r="DC39" s="702"/>
      <c r="DD39" s="686">
        <v>489905</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235</v>
      </c>
      <c r="S40" s="681"/>
      <c r="T40" s="681"/>
      <c r="U40" s="681"/>
      <c r="V40" s="681"/>
      <c r="W40" s="681"/>
      <c r="X40" s="681"/>
      <c r="Y40" s="682"/>
      <c r="Z40" s="713" t="s">
        <v>137</v>
      </c>
      <c r="AA40" s="713"/>
      <c r="AB40" s="713"/>
      <c r="AC40" s="713"/>
      <c r="AD40" s="714" t="s">
        <v>137</v>
      </c>
      <c r="AE40" s="714"/>
      <c r="AF40" s="714"/>
      <c r="AG40" s="714"/>
      <c r="AH40" s="714"/>
      <c r="AI40" s="714"/>
      <c r="AJ40" s="714"/>
      <c r="AK40" s="714"/>
      <c r="AL40" s="683" t="s">
        <v>137</v>
      </c>
      <c r="AM40" s="684"/>
      <c r="AN40" s="684"/>
      <c r="AO40" s="715"/>
      <c r="AQ40" s="723" t="s">
        <v>346</v>
      </c>
      <c r="AR40" s="724"/>
      <c r="AS40" s="724"/>
      <c r="AT40" s="724"/>
      <c r="AU40" s="724"/>
      <c r="AV40" s="724"/>
      <c r="AW40" s="724"/>
      <c r="AX40" s="724"/>
      <c r="AY40" s="725"/>
      <c r="AZ40" s="680">
        <v>16459</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108</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1391080</v>
      </c>
      <c r="CS40" s="681"/>
      <c r="CT40" s="681"/>
      <c r="CU40" s="681"/>
      <c r="CV40" s="681"/>
      <c r="CW40" s="681"/>
      <c r="CX40" s="681"/>
      <c r="CY40" s="682"/>
      <c r="CZ40" s="683">
        <v>5.2</v>
      </c>
      <c r="DA40" s="701"/>
      <c r="DB40" s="701"/>
      <c r="DC40" s="702"/>
      <c r="DD40" s="686" t="s">
        <v>137</v>
      </c>
      <c r="DE40" s="681"/>
      <c r="DF40" s="681"/>
      <c r="DG40" s="681"/>
      <c r="DH40" s="681"/>
      <c r="DI40" s="681"/>
      <c r="DJ40" s="681"/>
      <c r="DK40" s="682"/>
      <c r="DL40" s="686" t="s">
        <v>137</v>
      </c>
      <c r="DM40" s="681"/>
      <c r="DN40" s="681"/>
      <c r="DO40" s="681"/>
      <c r="DP40" s="681"/>
      <c r="DQ40" s="681"/>
      <c r="DR40" s="681"/>
      <c r="DS40" s="681"/>
      <c r="DT40" s="681"/>
      <c r="DU40" s="681"/>
      <c r="DV40" s="682"/>
      <c r="DW40" s="683" t="s">
        <v>235</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235</v>
      </c>
      <c r="AA41" s="713"/>
      <c r="AB41" s="713"/>
      <c r="AC41" s="713"/>
      <c r="AD41" s="714" t="s">
        <v>137</v>
      </c>
      <c r="AE41" s="714"/>
      <c r="AF41" s="714"/>
      <c r="AG41" s="714"/>
      <c r="AH41" s="714"/>
      <c r="AI41" s="714"/>
      <c r="AJ41" s="714"/>
      <c r="AK41" s="714"/>
      <c r="AL41" s="683" t="s">
        <v>235</v>
      </c>
      <c r="AM41" s="684"/>
      <c r="AN41" s="684"/>
      <c r="AO41" s="715"/>
      <c r="AQ41" s="723" t="s">
        <v>351</v>
      </c>
      <c r="AR41" s="724"/>
      <c r="AS41" s="724"/>
      <c r="AT41" s="724"/>
      <c r="AU41" s="724"/>
      <c r="AV41" s="724"/>
      <c r="AW41" s="724"/>
      <c r="AX41" s="724"/>
      <c r="AY41" s="725"/>
      <c r="AZ41" s="680">
        <v>319610</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175</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755975</v>
      </c>
      <c r="S42" s="681"/>
      <c r="T42" s="681"/>
      <c r="U42" s="681"/>
      <c r="V42" s="681"/>
      <c r="W42" s="681"/>
      <c r="X42" s="681"/>
      <c r="Y42" s="682"/>
      <c r="Z42" s="713">
        <v>2.7</v>
      </c>
      <c r="AA42" s="713"/>
      <c r="AB42" s="713"/>
      <c r="AC42" s="713"/>
      <c r="AD42" s="714" t="s">
        <v>137</v>
      </c>
      <c r="AE42" s="714"/>
      <c r="AF42" s="714"/>
      <c r="AG42" s="714"/>
      <c r="AH42" s="714"/>
      <c r="AI42" s="714"/>
      <c r="AJ42" s="714"/>
      <c r="AK42" s="714"/>
      <c r="AL42" s="683" t="s">
        <v>235</v>
      </c>
      <c r="AM42" s="684"/>
      <c r="AN42" s="684"/>
      <c r="AO42" s="715"/>
      <c r="AQ42" s="716" t="s">
        <v>355</v>
      </c>
      <c r="AR42" s="717"/>
      <c r="AS42" s="717"/>
      <c r="AT42" s="717"/>
      <c r="AU42" s="717"/>
      <c r="AV42" s="717"/>
      <c r="AW42" s="717"/>
      <c r="AX42" s="717"/>
      <c r="AY42" s="718"/>
      <c r="AZ42" s="664">
        <v>1427753</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324</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2627347</v>
      </c>
      <c r="CS42" s="681"/>
      <c r="CT42" s="681"/>
      <c r="CU42" s="681"/>
      <c r="CV42" s="681"/>
      <c r="CW42" s="681"/>
      <c r="CX42" s="681"/>
      <c r="CY42" s="682"/>
      <c r="CZ42" s="683">
        <v>9.8000000000000007</v>
      </c>
      <c r="DA42" s="684"/>
      <c r="DB42" s="684"/>
      <c r="DC42" s="685"/>
      <c r="DD42" s="686">
        <v>884013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27666104</v>
      </c>
      <c r="S43" s="703"/>
      <c r="T43" s="703"/>
      <c r="U43" s="703"/>
      <c r="V43" s="703"/>
      <c r="W43" s="703"/>
      <c r="X43" s="703"/>
      <c r="Y43" s="704"/>
      <c r="Z43" s="705">
        <v>100</v>
      </c>
      <c r="AA43" s="705"/>
      <c r="AB43" s="705"/>
      <c r="AC43" s="705"/>
      <c r="AD43" s="706">
        <v>11488861</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70019</v>
      </c>
      <c r="CS43" s="699"/>
      <c r="CT43" s="699"/>
      <c r="CU43" s="699"/>
      <c r="CV43" s="699"/>
      <c r="CW43" s="699"/>
      <c r="CX43" s="699"/>
      <c r="CY43" s="700"/>
      <c r="CZ43" s="683">
        <v>0.3</v>
      </c>
      <c r="DA43" s="701"/>
      <c r="DB43" s="701"/>
      <c r="DC43" s="702"/>
      <c r="DD43" s="686">
        <v>70019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2624894</v>
      </c>
      <c r="CS44" s="681"/>
      <c r="CT44" s="681"/>
      <c r="CU44" s="681"/>
      <c r="CV44" s="681"/>
      <c r="CW44" s="681"/>
      <c r="CX44" s="681"/>
      <c r="CY44" s="682"/>
      <c r="CZ44" s="683">
        <v>9.8000000000000007</v>
      </c>
      <c r="DA44" s="684"/>
      <c r="DB44" s="684"/>
      <c r="DC44" s="685"/>
      <c r="DD44" s="686">
        <v>883755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1235714</v>
      </c>
      <c r="CS45" s="699"/>
      <c r="CT45" s="699"/>
      <c r="CU45" s="699"/>
      <c r="CV45" s="699"/>
      <c r="CW45" s="699"/>
      <c r="CX45" s="699"/>
      <c r="CY45" s="700"/>
      <c r="CZ45" s="683">
        <v>4.5999999999999996</v>
      </c>
      <c r="DA45" s="701"/>
      <c r="DB45" s="701"/>
      <c r="DC45" s="702"/>
      <c r="DD45" s="686">
        <v>59606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1372805</v>
      </c>
      <c r="CS46" s="681"/>
      <c r="CT46" s="681"/>
      <c r="CU46" s="681"/>
      <c r="CV46" s="681"/>
      <c r="CW46" s="681"/>
      <c r="CX46" s="681"/>
      <c r="CY46" s="682"/>
      <c r="CZ46" s="683">
        <v>5.0999999999999996</v>
      </c>
      <c r="DA46" s="684"/>
      <c r="DB46" s="684"/>
      <c r="DC46" s="685"/>
      <c r="DD46" s="686">
        <v>818674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2453</v>
      </c>
      <c r="CS47" s="699"/>
      <c r="CT47" s="699"/>
      <c r="CU47" s="699"/>
      <c r="CV47" s="699"/>
      <c r="CW47" s="699"/>
      <c r="CX47" s="699"/>
      <c r="CY47" s="700"/>
      <c r="CZ47" s="683">
        <v>0</v>
      </c>
      <c r="DA47" s="701"/>
      <c r="DB47" s="701"/>
      <c r="DC47" s="702"/>
      <c r="DD47" s="686">
        <v>258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235</v>
      </c>
      <c r="CS48" s="681"/>
      <c r="CT48" s="681"/>
      <c r="CU48" s="681"/>
      <c r="CV48" s="681"/>
      <c r="CW48" s="681"/>
      <c r="CX48" s="681"/>
      <c r="CY48" s="682"/>
      <c r="CZ48" s="683" t="s">
        <v>175</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26721694</v>
      </c>
      <c r="CS49" s="665"/>
      <c r="CT49" s="665"/>
      <c r="CU49" s="665"/>
      <c r="CV49" s="665"/>
      <c r="CW49" s="665"/>
      <c r="CX49" s="665"/>
      <c r="CY49" s="666"/>
      <c r="CZ49" s="667">
        <v>100</v>
      </c>
      <c r="DA49" s="668"/>
      <c r="DB49" s="668"/>
      <c r="DC49" s="669"/>
      <c r="DD49" s="670">
        <v>14466645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8+kWyzJRnEPxQSs12GbhloqSv2yCCu+Ynp+0teRv4I+mtB99CjeDYtGTbhf5P01CsHCXoV7H8fVKnuteUzU3g==" saltValue="SQGu5l+7vGoBCCYWoU0V3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27904</v>
      </c>
      <c r="R7" s="1200"/>
      <c r="S7" s="1200"/>
      <c r="T7" s="1200"/>
      <c r="U7" s="1200"/>
      <c r="V7" s="1200">
        <v>26959</v>
      </c>
      <c r="W7" s="1200"/>
      <c r="X7" s="1200"/>
      <c r="Y7" s="1200"/>
      <c r="Z7" s="1200"/>
      <c r="AA7" s="1200">
        <v>944</v>
      </c>
      <c r="AB7" s="1200"/>
      <c r="AC7" s="1200"/>
      <c r="AD7" s="1200"/>
      <c r="AE7" s="1201"/>
      <c r="AF7" s="1202">
        <v>807</v>
      </c>
      <c r="AG7" s="1203"/>
      <c r="AH7" s="1203"/>
      <c r="AI7" s="1203"/>
      <c r="AJ7" s="1204"/>
      <c r="AK7" s="1186">
        <v>695</v>
      </c>
      <c r="AL7" s="1187"/>
      <c r="AM7" s="1187"/>
      <c r="AN7" s="1187"/>
      <c r="AO7" s="1187"/>
      <c r="AP7" s="1187">
        <v>20620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610</v>
      </c>
      <c r="BS7" s="1190" t="s">
        <v>609</v>
      </c>
      <c r="BT7" s="1191"/>
      <c r="BU7" s="1191"/>
      <c r="BV7" s="1191"/>
      <c r="BW7" s="1191"/>
      <c r="BX7" s="1191"/>
      <c r="BY7" s="1191"/>
      <c r="BZ7" s="1191"/>
      <c r="CA7" s="1191"/>
      <c r="CB7" s="1191"/>
      <c r="CC7" s="1191"/>
      <c r="CD7" s="1191"/>
      <c r="CE7" s="1191"/>
      <c r="CF7" s="1191"/>
      <c r="CG7" s="1192"/>
      <c r="CH7" s="1183">
        <v>-30</v>
      </c>
      <c r="CI7" s="1184"/>
      <c r="CJ7" s="1184"/>
      <c r="CK7" s="1184"/>
      <c r="CL7" s="1185"/>
      <c r="CM7" s="1183">
        <v>40</v>
      </c>
      <c r="CN7" s="1184"/>
      <c r="CO7" s="1184"/>
      <c r="CP7" s="1184"/>
      <c r="CQ7" s="1185"/>
      <c r="CR7" s="1183">
        <v>10</v>
      </c>
      <c r="CS7" s="1184"/>
      <c r="CT7" s="1184"/>
      <c r="CU7" s="1184"/>
      <c r="CV7" s="1185"/>
      <c r="CW7" s="1183"/>
      <c r="CX7" s="1184"/>
      <c r="CY7" s="1184"/>
      <c r="CZ7" s="1184"/>
      <c r="DA7" s="1185"/>
      <c r="DB7" s="1183">
        <v>708</v>
      </c>
      <c r="DC7" s="1184"/>
      <c r="DD7" s="1184"/>
      <c r="DE7" s="1184"/>
      <c r="DF7" s="1185"/>
      <c r="DG7" s="1183">
        <v>3270</v>
      </c>
      <c r="DH7" s="1184"/>
      <c r="DI7" s="1184"/>
      <c r="DJ7" s="1184"/>
      <c r="DK7" s="1185"/>
      <c r="DL7" s="1183"/>
      <c r="DM7" s="1184"/>
      <c r="DN7" s="1184"/>
      <c r="DO7" s="1184"/>
      <c r="DP7" s="1185"/>
      <c r="DQ7" s="1183">
        <v>3587</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27666</v>
      </c>
      <c r="R23" s="1164"/>
      <c r="S23" s="1164"/>
      <c r="T23" s="1164"/>
      <c r="U23" s="1164"/>
      <c r="V23" s="1164">
        <v>26722</v>
      </c>
      <c r="W23" s="1164"/>
      <c r="X23" s="1164"/>
      <c r="Y23" s="1164"/>
      <c r="Z23" s="1164"/>
      <c r="AA23" s="1164">
        <v>944</v>
      </c>
      <c r="AB23" s="1164"/>
      <c r="AC23" s="1164"/>
      <c r="AD23" s="1164"/>
      <c r="AE23" s="1165"/>
      <c r="AF23" s="1166">
        <v>593</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4688</v>
      </c>
      <c r="R28" s="1149"/>
      <c r="S28" s="1149"/>
      <c r="T28" s="1149"/>
      <c r="U28" s="1149"/>
      <c r="V28" s="1149">
        <v>4591</v>
      </c>
      <c r="W28" s="1149"/>
      <c r="X28" s="1149"/>
      <c r="Y28" s="1149"/>
      <c r="Z28" s="1149"/>
      <c r="AA28" s="1149">
        <v>97</v>
      </c>
      <c r="AB28" s="1149"/>
      <c r="AC28" s="1149"/>
      <c r="AD28" s="1149"/>
      <c r="AE28" s="1150"/>
      <c r="AF28" s="1151">
        <v>97</v>
      </c>
      <c r="AG28" s="1149"/>
      <c r="AH28" s="1149"/>
      <c r="AI28" s="1149"/>
      <c r="AJ28" s="1152"/>
      <c r="AK28" s="1153">
        <v>320</v>
      </c>
      <c r="AL28" s="1141"/>
      <c r="AM28" s="1141"/>
      <c r="AN28" s="1141"/>
      <c r="AO28" s="1141"/>
      <c r="AP28" s="1141" t="s">
        <v>611</v>
      </c>
      <c r="AQ28" s="1141"/>
      <c r="AR28" s="1141"/>
      <c r="AS28" s="1141"/>
      <c r="AT28" s="1141"/>
      <c r="AU28" s="1141" t="s">
        <v>611</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786</v>
      </c>
      <c r="R29" s="1139"/>
      <c r="S29" s="1139"/>
      <c r="T29" s="1139"/>
      <c r="U29" s="1139"/>
      <c r="V29" s="1139">
        <v>763</v>
      </c>
      <c r="W29" s="1139"/>
      <c r="X29" s="1139"/>
      <c r="Y29" s="1139"/>
      <c r="Z29" s="1139"/>
      <c r="AA29" s="1139">
        <v>23</v>
      </c>
      <c r="AB29" s="1139"/>
      <c r="AC29" s="1139"/>
      <c r="AD29" s="1139"/>
      <c r="AE29" s="1140"/>
      <c r="AF29" s="1114">
        <v>23</v>
      </c>
      <c r="AG29" s="1115"/>
      <c r="AH29" s="1115"/>
      <c r="AI29" s="1115"/>
      <c r="AJ29" s="1116"/>
      <c r="AK29" s="1075">
        <v>124</v>
      </c>
      <c r="AL29" s="1066"/>
      <c r="AM29" s="1066"/>
      <c r="AN29" s="1066"/>
      <c r="AO29" s="1066"/>
      <c r="AP29" s="1066" t="s">
        <v>611</v>
      </c>
      <c r="AQ29" s="1066"/>
      <c r="AR29" s="1066"/>
      <c r="AS29" s="1066"/>
      <c r="AT29" s="1066"/>
      <c r="AU29" s="1066" t="s">
        <v>611</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11</v>
      </c>
      <c r="R30" s="1139"/>
      <c r="S30" s="1139"/>
      <c r="T30" s="1139"/>
      <c r="U30" s="1139"/>
      <c r="V30" s="1139">
        <v>9</v>
      </c>
      <c r="W30" s="1139"/>
      <c r="X30" s="1139"/>
      <c r="Y30" s="1139"/>
      <c r="Z30" s="1139"/>
      <c r="AA30" s="1139">
        <v>2</v>
      </c>
      <c r="AB30" s="1139"/>
      <c r="AC30" s="1139"/>
      <c r="AD30" s="1139"/>
      <c r="AE30" s="1140"/>
      <c r="AF30" s="1114">
        <v>2</v>
      </c>
      <c r="AG30" s="1115"/>
      <c r="AH30" s="1115"/>
      <c r="AI30" s="1115"/>
      <c r="AJ30" s="1116"/>
      <c r="AK30" s="1075" t="s">
        <v>611</v>
      </c>
      <c r="AL30" s="1066"/>
      <c r="AM30" s="1066"/>
      <c r="AN30" s="1066"/>
      <c r="AO30" s="1066"/>
      <c r="AP30" s="1066" t="s">
        <v>611</v>
      </c>
      <c r="AQ30" s="1066"/>
      <c r="AR30" s="1066"/>
      <c r="AS30" s="1066"/>
      <c r="AT30" s="1066"/>
      <c r="AU30" s="1066" t="s">
        <v>611</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889</v>
      </c>
      <c r="R31" s="1139"/>
      <c r="S31" s="1139"/>
      <c r="T31" s="1139"/>
      <c r="U31" s="1139"/>
      <c r="V31" s="1139">
        <v>819</v>
      </c>
      <c r="W31" s="1139"/>
      <c r="X31" s="1139"/>
      <c r="Y31" s="1139"/>
      <c r="Z31" s="1139"/>
      <c r="AA31" s="1139">
        <v>70</v>
      </c>
      <c r="AB31" s="1139"/>
      <c r="AC31" s="1139"/>
      <c r="AD31" s="1139"/>
      <c r="AE31" s="1140"/>
      <c r="AF31" s="1114">
        <v>1137</v>
      </c>
      <c r="AG31" s="1115"/>
      <c r="AH31" s="1115"/>
      <c r="AI31" s="1115"/>
      <c r="AJ31" s="1116"/>
      <c r="AK31" s="1075">
        <v>10</v>
      </c>
      <c r="AL31" s="1066"/>
      <c r="AM31" s="1066"/>
      <c r="AN31" s="1066"/>
      <c r="AO31" s="1066"/>
      <c r="AP31" s="1066">
        <v>1966</v>
      </c>
      <c r="AQ31" s="1066"/>
      <c r="AR31" s="1066"/>
      <c r="AS31" s="1066"/>
      <c r="AT31" s="1066"/>
      <c r="AU31" s="1066">
        <v>2</v>
      </c>
      <c r="AV31" s="1066"/>
      <c r="AW31" s="1066"/>
      <c r="AX31" s="1066"/>
      <c r="AY31" s="1066"/>
      <c r="AZ31" s="1137"/>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2032</v>
      </c>
      <c r="R32" s="1139"/>
      <c r="S32" s="1139"/>
      <c r="T32" s="1139"/>
      <c r="U32" s="1139"/>
      <c r="V32" s="1139">
        <v>1775</v>
      </c>
      <c r="W32" s="1139"/>
      <c r="X32" s="1139"/>
      <c r="Y32" s="1139"/>
      <c r="Z32" s="1139"/>
      <c r="AA32" s="1139">
        <v>257</v>
      </c>
      <c r="AB32" s="1139"/>
      <c r="AC32" s="1139"/>
      <c r="AD32" s="1139"/>
      <c r="AE32" s="1140"/>
      <c r="AF32" s="1114">
        <v>1027</v>
      </c>
      <c r="AG32" s="1115"/>
      <c r="AH32" s="1115"/>
      <c r="AI32" s="1115"/>
      <c r="AJ32" s="1116"/>
      <c r="AK32" s="1075">
        <v>683</v>
      </c>
      <c r="AL32" s="1066"/>
      <c r="AM32" s="1066"/>
      <c r="AN32" s="1066"/>
      <c r="AO32" s="1066"/>
      <c r="AP32" s="1066">
        <v>10238</v>
      </c>
      <c r="AQ32" s="1066"/>
      <c r="AR32" s="1066"/>
      <c r="AS32" s="1066"/>
      <c r="AT32" s="1066"/>
      <c r="AU32" s="1066">
        <v>4280</v>
      </c>
      <c r="AV32" s="1066"/>
      <c r="AW32" s="1066"/>
      <c r="AX32" s="1066"/>
      <c r="AY32" s="1066"/>
      <c r="AZ32" s="1137"/>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352</v>
      </c>
      <c r="R33" s="1139"/>
      <c r="S33" s="1139"/>
      <c r="T33" s="1139"/>
      <c r="U33" s="1139"/>
      <c r="V33" s="1139">
        <v>277</v>
      </c>
      <c r="W33" s="1139"/>
      <c r="X33" s="1139"/>
      <c r="Y33" s="1139"/>
      <c r="Z33" s="1139"/>
      <c r="AA33" s="1139">
        <v>75</v>
      </c>
      <c r="AB33" s="1139"/>
      <c r="AC33" s="1139"/>
      <c r="AD33" s="1139"/>
      <c r="AE33" s="1140"/>
      <c r="AF33" s="1114">
        <v>1921</v>
      </c>
      <c r="AG33" s="1115"/>
      <c r="AH33" s="1115"/>
      <c r="AI33" s="1115"/>
      <c r="AJ33" s="1116"/>
      <c r="AK33" s="1075">
        <v>2</v>
      </c>
      <c r="AL33" s="1066"/>
      <c r="AM33" s="1066"/>
      <c r="AN33" s="1066"/>
      <c r="AO33" s="1066"/>
      <c r="AP33" s="1066">
        <v>6</v>
      </c>
      <c r="AQ33" s="1066"/>
      <c r="AR33" s="1066"/>
      <c r="AS33" s="1066"/>
      <c r="AT33" s="1066"/>
      <c r="AU33" s="1066" t="s">
        <v>611</v>
      </c>
      <c r="AV33" s="1066"/>
      <c r="AW33" s="1066"/>
      <c r="AX33" s="1066"/>
      <c r="AY33" s="1066"/>
      <c r="AZ33" s="1137"/>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47</v>
      </c>
      <c r="R34" s="1139"/>
      <c r="S34" s="1139"/>
      <c r="T34" s="1139"/>
      <c r="U34" s="1139"/>
      <c r="V34" s="1139">
        <v>38</v>
      </c>
      <c r="W34" s="1139"/>
      <c r="X34" s="1139"/>
      <c r="Y34" s="1139"/>
      <c r="Z34" s="1139"/>
      <c r="AA34" s="1139">
        <v>9</v>
      </c>
      <c r="AB34" s="1139"/>
      <c r="AC34" s="1139"/>
      <c r="AD34" s="1139"/>
      <c r="AE34" s="1140"/>
      <c r="AF34" s="1114">
        <v>9</v>
      </c>
      <c r="AG34" s="1115"/>
      <c r="AH34" s="1115"/>
      <c r="AI34" s="1115"/>
      <c r="AJ34" s="1116"/>
      <c r="AK34" s="1075">
        <v>10</v>
      </c>
      <c r="AL34" s="1066"/>
      <c r="AM34" s="1066"/>
      <c r="AN34" s="1066"/>
      <c r="AO34" s="1066"/>
      <c r="AP34" s="1066" t="s">
        <v>611</v>
      </c>
      <c r="AQ34" s="1066"/>
      <c r="AR34" s="1066"/>
      <c r="AS34" s="1066"/>
      <c r="AT34" s="1066"/>
      <c r="AU34" s="1066" t="s">
        <v>611</v>
      </c>
      <c r="AV34" s="1066"/>
      <c r="AW34" s="1066"/>
      <c r="AX34" s="1066"/>
      <c r="AY34" s="1066"/>
      <c r="AZ34" s="1137"/>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38</v>
      </c>
      <c r="R35" s="1139"/>
      <c r="S35" s="1139"/>
      <c r="T35" s="1139"/>
      <c r="U35" s="1139"/>
      <c r="V35" s="1139">
        <v>38</v>
      </c>
      <c r="W35" s="1139"/>
      <c r="X35" s="1139"/>
      <c r="Y35" s="1139"/>
      <c r="Z35" s="1139"/>
      <c r="AA35" s="1139" t="s">
        <v>611</v>
      </c>
      <c r="AB35" s="1139"/>
      <c r="AC35" s="1139"/>
      <c r="AD35" s="1139"/>
      <c r="AE35" s="1140"/>
      <c r="AF35" s="1114" t="s">
        <v>416</v>
      </c>
      <c r="AG35" s="1115"/>
      <c r="AH35" s="1115"/>
      <c r="AI35" s="1115"/>
      <c r="AJ35" s="1116"/>
      <c r="AK35" s="1075">
        <v>30</v>
      </c>
      <c r="AL35" s="1066"/>
      <c r="AM35" s="1066"/>
      <c r="AN35" s="1066"/>
      <c r="AO35" s="1066"/>
      <c r="AP35" s="1066" t="s">
        <v>611</v>
      </c>
      <c r="AQ35" s="1066"/>
      <c r="AR35" s="1066"/>
      <c r="AS35" s="1066"/>
      <c r="AT35" s="1066"/>
      <c r="AU35" s="1066" t="s">
        <v>611</v>
      </c>
      <c r="AV35" s="1066"/>
      <c r="AW35" s="1066"/>
      <c r="AX35" s="1066"/>
      <c r="AY35" s="1066"/>
      <c r="AZ35" s="1137"/>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4217</v>
      </c>
      <c r="AG63" s="1054"/>
      <c r="AH63" s="1054"/>
      <c r="AI63" s="1054"/>
      <c r="AJ63" s="1125"/>
      <c r="AK63" s="1126"/>
      <c r="AL63" s="1058"/>
      <c r="AM63" s="1058"/>
      <c r="AN63" s="1058"/>
      <c r="AO63" s="1058"/>
      <c r="AP63" s="1054">
        <v>12210</v>
      </c>
      <c r="AQ63" s="1054"/>
      <c r="AR63" s="1054"/>
      <c r="AS63" s="1054"/>
      <c r="AT63" s="1054"/>
      <c r="AU63" s="1054">
        <v>4282</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401</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322</v>
      </c>
      <c r="R69" s="1066"/>
      <c r="S69" s="1066"/>
      <c r="T69" s="1066"/>
      <c r="U69" s="1066"/>
      <c r="V69" s="1066">
        <v>281</v>
      </c>
      <c r="W69" s="1066"/>
      <c r="X69" s="1066"/>
      <c r="Y69" s="1066"/>
      <c r="Z69" s="1066"/>
      <c r="AA69" s="1066">
        <v>41</v>
      </c>
      <c r="AB69" s="1066"/>
      <c r="AC69" s="1066"/>
      <c r="AD69" s="1066"/>
      <c r="AE69" s="1066"/>
      <c r="AF69" s="1066">
        <v>41</v>
      </c>
      <c r="AG69" s="1066"/>
      <c r="AH69" s="1066"/>
      <c r="AI69" s="1066"/>
      <c r="AJ69" s="1066"/>
      <c r="AK69" s="1066" t="s">
        <v>617</v>
      </c>
      <c r="AL69" s="1066"/>
      <c r="AM69" s="1066"/>
      <c r="AN69" s="1066"/>
      <c r="AO69" s="1066"/>
      <c r="AP69" s="1066" t="s">
        <v>611</v>
      </c>
      <c r="AQ69" s="1066"/>
      <c r="AR69" s="1066"/>
      <c r="AS69" s="1066"/>
      <c r="AT69" s="1066"/>
      <c r="AU69" s="1066" t="s">
        <v>611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419</v>
      </c>
      <c r="R70" s="1066"/>
      <c r="S70" s="1066"/>
      <c r="T70" s="1066"/>
      <c r="U70" s="1066"/>
      <c r="V70" s="1066">
        <v>389</v>
      </c>
      <c r="W70" s="1066"/>
      <c r="X70" s="1066"/>
      <c r="Y70" s="1066"/>
      <c r="Z70" s="1066"/>
      <c r="AA70" s="1066">
        <v>30</v>
      </c>
      <c r="AB70" s="1066"/>
      <c r="AC70" s="1066"/>
      <c r="AD70" s="1066"/>
      <c r="AE70" s="1066"/>
      <c r="AF70" s="1066">
        <v>30</v>
      </c>
      <c r="AG70" s="1066"/>
      <c r="AH70" s="1066"/>
      <c r="AI70" s="1066"/>
      <c r="AJ70" s="1066"/>
      <c r="AK70" s="1066">
        <v>16</v>
      </c>
      <c r="AL70" s="1066"/>
      <c r="AM70" s="1066"/>
      <c r="AN70" s="1066"/>
      <c r="AO70" s="1066"/>
      <c r="AP70" s="1066">
        <v>49</v>
      </c>
      <c r="AQ70" s="1066"/>
      <c r="AR70" s="1066"/>
      <c r="AS70" s="1066"/>
      <c r="AT70" s="1066"/>
      <c r="AU70" s="1066">
        <v>11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20460</v>
      </c>
      <c r="R71" s="1066"/>
      <c r="S71" s="1066"/>
      <c r="T71" s="1066"/>
      <c r="U71" s="1066"/>
      <c r="V71" s="1066">
        <v>19765</v>
      </c>
      <c r="W71" s="1066"/>
      <c r="X71" s="1066"/>
      <c r="Y71" s="1066"/>
      <c r="Z71" s="1066"/>
      <c r="AA71" s="1066">
        <v>695</v>
      </c>
      <c r="AB71" s="1066"/>
      <c r="AC71" s="1066"/>
      <c r="AD71" s="1066"/>
      <c r="AE71" s="1066"/>
      <c r="AF71" s="1066">
        <v>695</v>
      </c>
      <c r="AG71" s="1066"/>
      <c r="AH71" s="1066"/>
      <c r="AI71" s="1066"/>
      <c r="AJ71" s="1066"/>
      <c r="AK71" s="1066">
        <v>401</v>
      </c>
      <c r="AL71" s="1066"/>
      <c r="AM71" s="1066"/>
      <c r="AN71" s="1066"/>
      <c r="AO71" s="1066"/>
      <c r="AP71" s="1066" t="s">
        <v>611</v>
      </c>
      <c r="AQ71" s="1066"/>
      <c r="AR71" s="1066"/>
      <c r="AS71" s="1066"/>
      <c r="AT71" s="1066"/>
      <c r="AU71" s="1066" t="s">
        <v>611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2795</v>
      </c>
      <c r="R72" s="1066"/>
      <c r="S72" s="1066"/>
      <c r="T72" s="1066"/>
      <c r="U72" s="1066"/>
      <c r="V72" s="1066">
        <v>2659</v>
      </c>
      <c r="W72" s="1066"/>
      <c r="X72" s="1066"/>
      <c r="Y72" s="1066"/>
      <c r="Z72" s="1066"/>
      <c r="AA72" s="1066">
        <v>136</v>
      </c>
      <c r="AB72" s="1066"/>
      <c r="AC72" s="1066"/>
      <c r="AD72" s="1066"/>
      <c r="AE72" s="1066"/>
      <c r="AF72" s="1066">
        <v>135</v>
      </c>
      <c r="AG72" s="1066"/>
      <c r="AH72" s="1066"/>
      <c r="AI72" s="1066"/>
      <c r="AJ72" s="1066"/>
      <c r="AK72" s="1066" t="s">
        <v>618</v>
      </c>
      <c r="AL72" s="1066"/>
      <c r="AM72" s="1066"/>
      <c r="AN72" s="1066"/>
      <c r="AO72" s="1066"/>
      <c r="AP72" s="1066">
        <v>715</v>
      </c>
      <c r="AQ72" s="1066"/>
      <c r="AR72" s="1066"/>
      <c r="AS72" s="1066"/>
      <c r="AT72" s="1066"/>
      <c r="AU72" s="1066">
        <v>168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26</v>
      </c>
      <c r="R73" s="1066"/>
      <c r="S73" s="1066"/>
      <c r="T73" s="1066"/>
      <c r="U73" s="1066"/>
      <c r="V73" s="1066">
        <v>14</v>
      </c>
      <c r="W73" s="1066"/>
      <c r="X73" s="1066"/>
      <c r="Y73" s="1066"/>
      <c r="Z73" s="1066"/>
      <c r="AA73" s="1066">
        <v>12</v>
      </c>
      <c r="AB73" s="1066"/>
      <c r="AC73" s="1066"/>
      <c r="AD73" s="1066"/>
      <c r="AE73" s="1066"/>
      <c r="AF73" s="1066">
        <v>12</v>
      </c>
      <c r="AG73" s="1066"/>
      <c r="AH73" s="1066"/>
      <c r="AI73" s="1066"/>
      <c r="AJ73" s="1066"/>
      <c r="AK73" s="1066" t="s">
        <v>617</v>
      </c>
      <c r="AL73" s="1066"/>
      <c r="AM73" s="1066"/>
      <c r="AN73" s="1066"/>
      <c r="AO73" s="1066"/>
      <c r="AP73" s="1066" t="s">
        <v>611</v>
      </c>
      <c r="AQ73" s="1066"/>
      <c r="AR73" s="1066"/>
      <c r="AS73" s="1066"/>
      <c r="AT73" s="1066"/>
      <c r="AU73" s="1066" t="s">
        <v>611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591</v>
      </c>
      <c r="C75" s="1070"/>
      <c r="D75" s="1070"/>
      <c r="E75" s="1070"/>
      <c r="F75" s="1070"/>
      <c r="G75" s="1070"/>
      <c r="H75" s="1070"/>
      <c r="I75" s="1070"/>
      <c r="J75" s="1070"/>
      <c r="K75" s="1070"/>
      <c r="L75" s="1070"/>
      <c r="M75" s="1070"/>
      <c r="N75" s="1070"/>
      <c r="O75" s="1070"/>
      <c r="P75" s="1071"/>
      <c r="Q75" s="1073">
        <v>600</v>
      </c>
      <c r="R75" s="1074"/>
      <c r="S75" s="1074"/>
      <c r="T75" s="1074"/>
      <c r="U75" s="1075"/>
      <c r="V75" s="1076">
        <v>537</v>
      </c>
      <c r="W75" s="1074"/>
      <c r="X75" s="1074"/>
      <c r="Y75" s="1074"/>
      <c r="Z75" s="1075"/>
      <c r="AA75" s="1076">
        <v>63</v>
      </c>
      <c r="AB75" s="1074"/>
      <c r="AC75" s="1074"/>
      <c r="AD75" s="1074"/>
      <c r="AE75" s="1075"/>
      <c r="AF75" s="1076">
        <v>63</v>
      </c>
      <c r="AG75" s="1074"/>
      <c r="AH75" s="1074"/>
      <c r="AI75" s="1074"/>
      <c r="AJ75" s="1075"/>
      <c r="AK75" s="1076">
        <v>127</v>
      </c>
      <c r="AL75" s="1074"/>
      <c r="AM75" s="1074"/>
      <c r="AN75" s="1074"/>
      <c r="AO75" s="1075"/>
      <c r="AP75" s="1076" t="s">
        <v>611</v>
      </c>
      <c r="AQ75" s="1074"/>
      <c r="AR75" s="1074"/>
      <c r="AS75" s="1074"/>
      <c r="AT75" s="1075"/>
      <c r="AU75" s="1076" t="s">
        <v>611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v>296986</v>
      </c>
      <c r="R76" s="1074"/>
      <c r="S76" s="1074"/>
      <c r="T76" s="1074"/>
      <c r="U76" s="1075"/>
      <c r="V76" s="1076">
        <v>274820</v>
      </c>
      <c r="W76" s="1074"/>
      <c r="X76" s="1074"/>
      <c r="Y76" s="1074"/>
      <c r="Z76" s="1075"/>
      <c r="AA76" s="1076">
        <v>22166</v>
      </c>
      <c r="AB76" s="1074"/>
      <c r="AC76" s="1074"/>
      <c r="AD76" s="1074"/>
      <c r="AE76" s="1075"/>
      <c r="AF76" s="1076">
        <v>22166</v>
      </c>
      <c r="AG76" s="1074"/>
      <c r="AH76" s="1074"/>
      <c r="AI76" s="1074"/>
      <c r="AJ76" s="1075"/>
      <c r="AK76" s="1076">
        <v>255</v>
      </c>
      <c r="AL76" s="1074"/>
      <c r="AM76" s="1074"/>
      <c r="AN76" s="1074"/>
      <c r="AO76" s="1075"/>
      <c r="AP76" s="1076" t="s">
        <v>611</v>
      </c>
      <c r="AQ76" s="1074"/>
      <c r="AR76" s="1074"/>
      <c r="AS76" s="1074"/>
      <c r="AT76" s="1075"/>
      <c r="AU76" s="1076" t="s">
        <v>611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598</v>
      </c>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599</v>
      </c>
      <c r="C78" s="1070"/>
      <c r="D78" s="1070"/>
      <c r="E78" s="1070"/>
      <c r="F78" s="1070"/>
      <c r="G78" s="1070"/>
      <c r="H78" s="1070"/>
      <c r="I78" s="1070"/>
      <c r="J78" s="1070"/>
      <c r="K78" s="1070"/>
      <c r="L78" s="1070"/>
      <c r="M78" s="1070"/>
      <c r="N78" s="1070"/>
      <c r="O78" s="1070"/>
      <c r="P78" s="1071"/>
      <c r="Q78" s="1072">
        <v>10350</v>
      </c>
      <c r="R78" s="1066"/>
      <c r="S78" s="1066"/>
      <c r="T78" s="1066"/>
      <c r="U78" s="1066"/>
      <c r="V78" s="1066">
        <v>9949</v>
      </c>
      <c r="W78" s="1066"/>
      <c r="X78" s="1066"/>
      <c r="Y78" s="1066"/>
      <c r="Z78" s="1066"/>
      <c r="AA78" s="1066">
        <v>401</v>
      </c>
      <c r="AB78" s="1066"/>
      <c r="AC78" s="1066"/>
      <c r="AD78" s="1066"/>
      <c r="AE78" s="1066"/>
      <c r="AF78" s="1066">
        <v>1520</v>
      </c>
      <c r="AG78" s="1066"/>
      <c r="AH78" s="1066"/>
      <c r="AI78" s="1066"/>
      <c r="AJ78" s="1066"/>
      <c r="AK78" s="1066" t="s">
        <v>617</v>
      </c>
      <c r="AL78" s="1066"/>
      <c r="AM78" s="1066"/>
      <c r="AN78" s="1066"/>
      <c r="AO78" s="1066"/>
      <c r="AP78" s="1066">
        <v>7995</v>
      </c>
      <c r="AQ78" s="1066"/>
      <c r="AR78" s="1066"/>
      <c r="AS78" s="1066"/>
      <c r="AT78" s="1066"/>
      <c r="AU78" s="1066">
        <v>165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600</v>
      </c>
      <c r="C79" s="1070"/>
      <c r="D79" s="1070"/>
      <c r="E79" s="1070"/>
      <c r="F79" s="1070"/>
      <c r="G79" s="1070"/>
      <c r="H79" s="1070"/>
      <c r="I79" s="1070"/>
      <c r="J79" s="1070"/>
      <c r="K79" s="1070"/>
      <c r="L79" s="1070"/>
      <c r="M79" s="1070"/>
      <c r="N79" s="1070"/>
      <c r="O79" s="1070"/>
      <c r="P79" s="1071"/>
      <c r="Q79" s="1072">
        <v>385</v>
      </c>
      <c r="R79" s="1066"/>
      <c r="S79" s="1066"/>
      <c r="T79" s="1066"/>
      <c r="U79" s="1066"/>
      <c r="V79" s="1066">
        <v>408</v>
      </c>
      <c r="W79" s="1066"/>
      <c r="X79" s="1066"/>
      <c r="Y79" s="1066"/>
      <c r="Z79" s="1066"/>
      <c r="AA79" s="1066">
        <v>-23</v>
      </c>
      <c r="AB79" s="1066"/>
      <c r="AC79" s="1066"/>
      <c r="AD79" s="1066"/>
      <c r="AE79" s="1066"/>
      <c r="AF79" s="1066">
        <v>41</v>
      </c>
      <c r="AG79" s="1066"/>
      <c r="AH79" s="1066"/>
      <c r="AI79" s="1066"/>
      <c r="AJ79" s="1066"/>
      <c r="AK79" s="1066" t="s">
        <v>617</v>
      </c>
      <c r="AL79" s="1066"/>
      <c r="AM79" s="1066"/>
      <c r="AN79" s="1066"/>
      <c r="AO79" s="1066"/>
      <c r="AP79" s="1066">
        <v>12</v>
      </c>
      <c r="AQ79" s="1066"/>
      <c r="AR79" s="1066"/>
      <c r="AS79" s="1066"/>
      <c r="AT79" s="1066"/>
      <c r="AU79" s="1066">
        <v>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601</v>
      </c>
      <c r="C80" s="1070"/>
      <c r="D80" s="1070"/>
      <c r="E80" s="1070"/>
      <c r="F80" s="1070"/>
      <c r="G80" s="1070"/>
      <c r="H80" s="1070"/>
      <c r="I80" s="1070"/>
      <c r="J80" s="1070"/>
      <c r="K80" s="1070"/>
      <c r="L80" s="1070"/>
      <c r="M80" s="1070"/>
      <c r="N80" s="1070"/>
      <c r="O80" s="1070"/>
      <c r="P80" s="1071"/>
      <c r="Q80" s="1072">
        <v>140</v>
      </c>
      <c r="R80" s="1066"/>
      <c r="S80" s="1066"/>
      <c r="T80" s="1066"/>
      <c r="U80" s="1066"/>
      <c r="V80" s="1066">
        <v>130</v>
      </c>
      <c r="W80" s="1066"/>
      <c r="X80" s="1066"/>
      <c r="Y80" s="1066"/>
      <c r="Z80" s="1066"/>
      <c r="AA80" s="1066">
        <v>10</v>
      </c>
      <c r="AB80" s="1066"/>
      <c r="AC80" s="1066"/>
      <c r="AD80" s="1066"/>
      <c r="AE80" s="1066"/>
      <c r="AF80" s="1066">
        <v>29</v>
      </c>
      <c r="AG80" s="1066"/>
      <c r="AH80" s="1066"/>
      <c r="AI80" s="1066"/>
      <c r="AJ80" s="1066"/>
      <c r="AK80" s="1066" t="s">
        <v>617</v>
      </c>
      <c r="AL80" s="1066"/>
      <c r="AM80" s="1066"/>
      <c r="AN80" s="1066"/>
      <c r="AO80" s="1066"/>
      <c r="AP80" s="1066" t="s">
        <v>611</v>
      </c>
      <c r="AQ80" s="1066"/>
      <c r="AR80" s="1066"/>
      <c r="AS80" s="1066"/>
      <c r="AT80" s="1066"/>
      <c r="AU80" s="1066" t="s">
        <v>611</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602</v>
      </c>
      <c r="C81" s="1070"/>
      <c r="D81" s="1070"/>
      <c r="E81" s="1070"/>
      <c r="F81" s="1070"/>
      <c r="G81" s="1070"/>
      <c r="H81" s="1070"/>
      <c r="I81" s="1070"/>
      <c r="J81" s="1070"/>
      <c r="K81" s="1070"/>
      <c r="L81" s="1070"/>
      <c r="M81" s="1070"/>
      <c r="N81" s="1070"/>
      <c r="O81" s="1070"/>
      <c r="P81" s="1071"/>
      <c r="Q81" s="1072">
        <v>442</v>
      </c>
      <c r="R81" s="1066"/>
      <c r="S81" s="1066"/>
      <c r="T81" s="1066"/>
      <c r="U81" s="1066"/>
      <c r="V81" s="1066">
        <v>446</v>
      </c>
      <c r="W81" s="1066"/>
      <c r="X81" s="1066"/>
      <c r="Y81" s="1066"/>
      <c r="Z81" s="1066"/>
      <c r="AA81" s="1066">
        <v>-4</v>
      </c>
      <c r="AB81" s="1066"/>
      <c r="AC81" s="1066"/>
      <c r="AD81" s="1066"/>
      <c r="AE81" s="1066"/>
      <c r="AF81" s="1066">
        <v>39</v>
      </c>
      <c r="AG81" s="1066"/>
      <c r="AH81" s="1066"/>
      <c r="AI81" s="1066"/>
      <c r="AJ81" s="1066"/>
      <c r="AK81" s="1066" t="s">
        <v>619</v>
      </c>
      <c r="AL81" s="1066"/>
      <c r="AM81" s="1066"/>
      <c r="AN81" s="1066"/>
      <c r="AO81" s="1066"/>
      <c r="AP81" s="1066" t="s">
        <v>611</v>
      </c>
      <c r="AQ81" s="1066"/>
      <c r="AR81" s="1066"/>
      <c r="AS81" s="1066"/>
      <c r="AT81" s="1066"/>
      <c r="AU81" s="1066" t="s">
        <v>611</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603</v>
      </c>
      <c r="C82" s="1070"/>
      <c r="D82" s="1070"/>
      <c r="E82" s="1070"/>
      <c r="F82" s="1070"/>
      <c r="G82" s="1070"/>
      <c r="H82" s="1070"/>
      <c r="I82" s="1070"/>
      <c r="J82" s="1070"/>
      <c r="K82" s="1070"/>
      <c r="L82" s="1070"/>
      <c r="M82" s="1070"/>
      <c r="N82" s="1070"/>
      <c r="O82" s="1070"/>
      <c r="P82" s="1071"/>
      <c r="Q82" s="1072">
        <v>103</v>
      </c>
      <c r="R82" s="1066"/>
      <c r="S82" s="1066"/>
      <c r="T82" s="1066"/>
      <c r="U82" s="1066"/>
      <c r="V82" s="1066">
        <v>95</v>
      </c>
      <c r="W82" s="1066"/>
      <c r="X82" s="1066"/>
      <c r="Y82" s="1066"/>
      <c r="Z82" s="1066"/>
      <c r="AA82" s="1066">
        <v>8</v>
      </c>
      <c r="AB82" s="1066"/>
      <c r="AC82" s="1066"/>
      <c r="AD82" s="1066"/>
      <c r="AE82" s="1066"/>
      <c r="AF82" s="1066">
        <v>8</v>
      </c>
      <c r="AG82" s="1066"/>
      <c r="AH82" s="1066"/>
      <c r="AI82" s="1066"/>
      <c r="AJ82" s="1066"/>
      <c r="AK82" s="1066" t="s">
        <v>620</v>
      </c>
      <c r="AL82" s="1066"/>
      <c r="AM82" s="1066"/>
      <c r="AN82" s="1066"/>
      <c r="AO82" s="1066"/>
      <c r="AP82" s="1066">
        <v>187</v>
      </c>
      <c r="AQ82" s="1066"/>
      <c r="AR82" s="1066"/>
      <c r="AS82" s="1066"/>
      <c r="AT82" s="1066"/>
      <c r="AU82" s="1066">
        <v>75</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604</v>
      </c>
      <c r="C83" s="1070"/>
      <c r="D83" s="1070"/>
      <c r="E83" s="1070"/>
      <c r="F83" s="1070"/>
      <c r="G83" s="1070"/>
      <c r="H83" s="1070"/>
      <c r="I83" s="1070"/>
      <c r="J83" s="1070"/>
      <c r="K83" s="1070"/>
      <c r="L83" s="1070"/>
      <c r="M83" s="1070"/>
      <c r="N83" s="1070"/>
      <c r="O83" s="1070"/>
      <c r="P83" s="1071"/>
      <c r="Q83" s="1072">
        <v>77</v>
      </c>
      <c r="R83" s="1066"/>
      <c r="S83" s="1066"/>
      <c r="T83" s="1066"/>
      <c r="U83" s="1066"/>
      <c r="V83" s="1066">
        <v>71</v>
      </c>
      <c r="W83" s="1066"/>
      <c r="X83" s="1066"/>
      <c r="Y83" s="1066"/>
      <c r="Z83" s="1066"/>
      <c r="AA83" s="1066">
        <v>5</v>
      </c>
      <c r="AB83" s="1066"/>
      <c r="AC83" s="1066"/>
      <c r="AD83" s="1066"/>
      <c r="AE83" s="1066"/>
      <c r="AF83" s="1066">
        <v>5</v>
      </c>
      <c r="AG83" s="1066"/>
      <c r="AH83" s="1066"/>
      <c r="AI83" s="1066"/>
      <c r="AJ83" s="1066"/>
      <c r="AK83" s="1066" t="s">
        <v>617</v>
      </c>
      <c r="AL83" s="1066"/>
      <c r="AM83" s="1066"/>
      <c r="AN83" s="1066"/>
      <c r="AO83" s="1066"/>
      <c r="AP83" s="1066">
        <v>23</v>
      </c>
      <c r="AQ83" s="1066"/>
      <c r="AR83" s="1066"/>
      <c r="AS83" s="1066"/>
      <c r="AT83" s="1066"/>
      <c r="AU83" s="1066">
        <v>9</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t="s">
        <v>605</v>
      </c>
      <c r="C84" s="1070"/>
      <c r="D84" s="1070"/>
      <c r="E84" s="1070"/>
      <c r="F84" s="1070"/>
      <c r="G84" s="1070"/>
      <c r="H84" s="1070"/>
      <c r="I84" s="1070"/>
      <c r="J84" s="1070"/>
      <c r="K84" s="1070"/>
      <c r="L84" s="1070"/>
      <c r="M84" s="1070"/>
      <c r="N84" s="1070"/>
      <c r="O84" s="1070"/>
      <c r="P84" s="1071"/>
      <c r="Q84" s="1072">
        <v>1291</v>
      </c>
      <c r="R84" s="1066"/>
      <c r="S84" s="1066"/>
      <c r="T84" s="1066"/>
      <c r="U84" s="1066"/>
      <c r="V84" s="1066">
        <v>1258</v>
      </c>
      <c r="W84" s="1066"/>
      <c r="X84" s="1066"/>
      <c r="Y84" s="1066"/>
      <c r="Z84" s="1066"/>
      <c r="AA84" s="1066">
        <v>33</v>
      </c>
      <c r="AB84" s="1066"/>
      <c r="AC84" s="1066"/>
      <c r="AD84" s="1066"/>
      <c r="AE84" s="1066"/>
      <c r="AF84" s="1066">
        <v>33</v>
      </c>
      <c r="AG84" s="1066"/>
      <c r="AH84" s="1066"/>
      <c r="AI84" s="1066"/>
      <c r="AJ84" s="1066"/>
      <c r="AK84" s="1066">
        <v>95</v>
      </c>
      <c r="AL84" s="1066"/>
      <c r="AM84" s="1066"/>
      <c r="AN84" s="1066"/>
      <c r="AO84" s="1066"/>
      <c r="AP84" s="1066" t="s">
        <v>611</v>
      </c>
      <c r="AQ84" s="1066"/>
      <c r="AR84" s="1066"/>
      <c r="AS84" s="1066"/>
      <c r="AT84" s="1066"/>
      <c r="AU84" s="1066" t="s">
        <v>611</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t="s">
        <v>606</v>
      </c>
      <c r="C85" s="1070"/>
      <c r="D85" s="1070"/>
      <c r="E85" s="1070"/>
      <c r="F85" s="1070"/>
      <c r="G85" s="1070"/>
      <c r="H85" s="1070"/>
      <c r="I85" s="1070"/>
      <c r="J85" s="1070"/>
      <c r="K85" s="1070"/>
      <c r="L85" s="1070"/>
      <c r="M85" s="1070"/>
      <c r="N85" s="1070"/>
      <c r="O85" s="1070"/>
      <c r="P85" s="1071"/>
      <c r="Q85" s="1072">
        <v>195</v>
      </c>
      <c r="R85" s="1066"/>
      <c r="S85" s="1066"/>
      <c r="T85" s="1066"/>
      <c r="U85" s="1066"/>
      <c r="V85" s="1066">
        <v>186</v>
      </c>
      <c r="W85" s="1066"/>
      <c r="X85" s="1066"/>
      <c r="Y85" s="1066"/>
      <c r="Z85" s="1066"/>
      <c r="AA85" s="1066">
        <v>9</v>
      </c>
      <c r="AB85" s="1066"/>
      <c r="AC85" s="1066"/>
      <c r="AD85" s="1066"/>
      <c r="AE85" s="1066"/>
      <c r="AF85" s="1066">
        <v>9</v>
      </c>
      <c r="AG85" s="1066"/>
      <c r="AH85" s="1066"/>
      <c r="AI85" s="1066"/>
      <c r="AJ85" s="1066"/>
      <c r="AK85" s="1066" t="s">
        <v>617</v>
      </c>
      <c r="AL85" s="1066"/>
      <c r="AM85" s="1066"/>
      <c r="AN85" s="1066"/>
      <c r="AO85" s="1066"/>
      <c r="AP85" s="1066" t="s">
        <v>611</v>
      </c>
      <c r="AQ85" s="1066"/>
      <c r="AR85" s="1066"/>
      <c r="AS85" s="1066"/>
      <c r="AT85" s="1066"/>
      <c r="AU85" s="1066" t="s">
        <v>611</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t="s">
        <v>607</v>
      </c>
      <c r="C86" s="1070"/>
      <c r="D86" s="1070"/>
      <c r="E86" s="1070"/>
      <c r="F86" s="1070"/>
      <c r="G86" s="1070"/>
      <c r="H86" s="1070"/>
      <c r="I86" s="1070"/>
      <c r="J86" s="1070"/>
      <c r="K86" s="1070"/>
      <c r="L86" s="1070"/>
      <c r="M86" s="1070"/>
      <c r="N86" s="1070"/>
      <c r="O86" s="1070"/>
      <c r="P86" s="1071"/>
      <c r="Q86" s="1072">
        <v>873</v>
      </c>
      <c r="R86" s="1066"/>
      <c r="S86" s="1066"/>
      <c r="T86" s="1066"/>
      <c r="U86" s="1066"/>
      <c r="V86" s="1066">
        <v>873</v>
      </c>
      <c r="W86" s="1066"/>
      <c r="X86" s="1066"/>
      <c r="Y86" s="1066"/>
      <c r="Z86" s="1066"/>
      <c r="AA86" s="1066" t="s">
        <v>617</v>
      </c>
      <c r="AB86" s="1066"/>
      <c r="AC86" s="1066"/>
      <c r="AD86" s="1066"/>
      <c r="AE86" s="1066"/>
      <c r="AF86" s="1066" t="s">
        <v>611</v>
      </c>
      <c r="AG86" s="1066"/>
      <c r="AH86" s="1066"/>
      <c r="AI86" s="1066"/>
      <c r="AJ86" s="1066"/>
      <c r="AK86" s="1066" t="s">
        <v>617</v>
      </c>
      <c r="AL86" s="1066"/>
      <c r="AM86" s="1066"/>
      <c r="AN86" s="1066"/>
      <c r="AO86" s="1066"/>
      <c r="AP86" s="1066">
        <v>3987</v>
      </c>
      <c r="AQ86" s="1066"/>
      <c r="AR86" s="1066"/>
      <c r="AS86" s="1066"/>
      <c r="AT86" s="1066"/>
      <c r="AU86" s="1066">
        <v>1773</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t="s">
        <v>608</v>
      </c>
      <c r="C87" s="1060"/>
      <c r="D87" s="1060"/>
      <c r="E87" s="1060"/>
      <c r="F87" s="1060"/>
      <c r="G87" s="1060"/>
      <c r="H87" s="1060"/>
      <c r="I87" s="1060"/>
      <c r="J87" s="1060"/>
      <c r="K87" s="1060"/>
      <c r="L87" s="1060"/>
      <c r="M87" s="1060"/>
      <c r="N87" s="1060"/>
      <c r="O87" s="1060"/>
      <c r="P87" s="1061"/>
      <c r="Q87" s="1062">
        <v>2162</v>
      </c>
      <c r="R87" s="1063"/>
      <c r="S87" s="1063"/>
      <c r="T87" s="1063"/>
      <c r="U87" s="1063"/>
      <c r="V87" s="1063">
        <v>2061</v>
      </c>
      <c r="W87" s="1063"/>
      <c r="X87" s="1063"/>
      <c r="Y87" s="1063"/>
      <c r="Z87" s="1063"/>
      <c r="AA87" s="1063">
        <v>101</v>
      </c>
      <c r="AB87" s="1063"/>
      <c r="AC87" s="1063"/>
      <c r="AD87" s="1063"/>
      <c r="AE87" s="1063"/>
      <c r="AF87" s="1063">
        <v>101</v>
      </c>
      <c r="AG87" s="1063"/>
      <c r="AH87" s="1063"/>
      <c r="AI87" s="1063"/>
      <c r="AJ87" s="1063"/>
      <c r="AK87" s="1063" t="s">
        <v>617</v>
      </c>
      <c r="AL87" s="1063"/>
      <c r="AM87" s="1063"/>
      <c r="AN87" s="1063"/>
      <c r="AO87" s="1063"/>
      <c r="AP87" s="1063" t="s">
        <v>611</v>
      </c>
      <c r="AQ87" s="1063"/>
      <c r="AR87" s="1063"/>
      <c r="AS87" s="1063"/>
      <c r="AT87" s="1063"/>
      <c r="AU87" s="1063" t="s">
        <v>611</v>
      </c>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24927</v>
      </c>
      <c r="AG88" s="1054"/>
      <c r="AH88" s="1054"/>
      <c r="AI88" s="1054"/>
      <c r="AJ88" s="1054"/>
      <c r="AK88" s="1058"/>
      <c r="AL88" s="1058"/>
      <c r="AM88" s="1058"/>
      <c r="AN88" s="1058"/>
      <c r="AO88" s="1058"/>
      <c r="AP88" s="1054">
        <v>12968</v>
      </c>
      <c r="AQ88" s="1054"/>
      <c r="AR88" s="1054"/>
      <c r="AS88" s="1054"/>
      <c r="AT88" s="1054"/>
      <c r="AU88" s="1054">
        <v>2201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c r="CX102" s="1046"/>
      <c r="CY102" s="1046"/>
      <c r="CZ102" s="1046"/>
      <c r="DA102" s="1047"/>
      <c r="DB102" s="1045">
        <v>708</v>
      </c>
      <c r="DC102" s="1046"/>
      <c r="DD102" s="1046"/>
      <c r="DE102" s="1046"/>
      <c r="DF102" s="1047"/>
      <c r="DG102" s="1045">
        <v>3270</v>
      </c>
      <c r="DH102" s="1046"/>
      <c r="DI102" s="1046"/>
      <c r="DJ102" s="1046"/>
      <c r="DK102" s="1047"/>
      <c r="DL102" s="1045"/>
      <c r="DM102" s="1046"/>
      <c r="DN102" s="1046"/>
      <c r="DO102" s="1046"/>
      <c r="DP102" s="1047"/>
      <c r="DQ102" s="1045">
        <v>3587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1770059</v>
      </c>
      <c r="AB110" s="982"/>
      <c r="AC110" s="982"/>
      <c r="AD110" s="982"/>
      <c r="AE110" s="983"/>
      <c r="AF110" s="984">
        <v>1785829</v>
      </c>
      <c r="AG110" s="982"/>
      <c r="AH110" s="982"/>
      <c r="AI110" s="982"/>
      <c r="AJ110" s="983"/>
      <c r="AK110" s="984">
        <v>1847999</v>
      </c>
      <c r="AL110" s="982"/>
      <c r="AM110" s="982"/>
      <c r="AN110" s="982"/>
      <c r="AO110" s="983"/>
      <c r="AP110" s="985">
        <v>17.7</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19546488</v>
      </c>
      <c r="BR110" s="929"/>
      <c r="BS110" s="929"/>
      <c r="BT110" s="929"/>
      <c r="BU110" s="929"/>
      <c r="BV110" s="929">
        <v>20560558</v>
      </c>
      <c r="BW110" s="929"/>
      <c r="BX110" s="929"/>
      <c r="BY110" s="929"/>
      <c r="BZ110" s="929"/>
      <c r="CA110" s="929">
        <v>20620496</v>
      </c>
      <c r="CB110" s="929"/>
      <c r="CC110" s="929"/>
      <c r="CD110" s="929"/>
      <c r="CE110" s="929"/>
      <c r="CF110" s="953">
        <v>197.2</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137</v>
      </c>
      <c r="DR110" s="929"/>
      <c r="DS110" s="929"/>
      <c r="DT110" s="929"/>
      <c r="DU110" s="929"/>
      <c r="DV110" s="930" t="s">
        <v>137</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137</v>
      </c>
      <c r="AG111" s="1010"/>
      <c r="AH111" s="1010"/>
      <c r="AI111" s="1010"/>
      <c r="AJ111" s="1011"/>
      <c r="AK111" s="1012" t="s">
        <v>137</v>
      </c>
      <c r="AL111" s="1010"/>
      <c r="AM111" s="1010"/>
      <c r="AN111" s="1010"/>
      <c r="AO111" s="1011"/>
      <c r="AP111" s="1013" t="s">
        <v>137</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2048560</v>
      </c>
      <c r="BR111" s="901"/>
      <c r="BS111" s="901"/>
      <c r="BT111" s="901"/>
      <c r="BU111" s="901"/>
      <c r="BV111" s="901">
        <v>1871241</v>
      </c>
      <c r="BW111" s="901"/>
      <c r="BX111" s="901"/>
      <c r="BY111" s="901"/>
      <c r="BZ111" s="901"/>
      <c r="CA111" s="901">
        <v>1693787</v>
      </c>
      <c r="CB111" s="901"/>
      <c r="CC111" s="901"/>
      <c r="CD111" s="901"/>
      <c r="CE111" s="901"/>
      <c r="CF111" s="962">
        <v>16.2</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137</v>
      </c>
      <c r="DH111" s="901"/>
      <c r="DI111" s="901"/>
      <c r="DJ111" s="901"/>
      <c r="DK111" s="901"/>
      <c r="DL111" s="901" t="s">
        <v>445</v>
      </c>
      <c r="DM111" s="901"/>
      <c r="DN111" s="901"/>
      <c r="DO111" s="901"/>
      <c r="DP111" s="901"/>
      <c r="DQ111" s="901" t="s">
        <v>445</v>
      </c>
      <c r="DR111" s="901"/>
      <c r="DS111" s="901"/>
      <c r="DT111" s="901"/>
      <c r="DU111" s="901"/>
      <c r="DV111" s="878" t="s">
        <v>449</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137</v>
      </c>
      <c r="AB112" s="864"/>
      <c r="AC112" s="864"/>
      <c r="AD112" s="864"/>
      <c r="AE112" s="865"/>
      <c r="AF112" s="866" t="s">
        <v>137</v>
      </c>
      <c r="AG112" s="864"/>
      <c r="AH112" s="864"/>
      <c r="AI112" s="864"/>
      <c r="AJ112" s="865"/>
      <c r="AK112" s="866" t="s">
        <v>137</v>
      </c>
      <c r="AL112" s="864"/>
      <c r="AM112" s="864"/>
      <c r="AN112" s="864"/>
      <c r="AO112" s="865"/>
      <c r="AP112" s="911" t="s">
        <v>137</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5177085</v>
      </c>
      <c r="BR112" s="901"/>
      <c r="BS112" s="901"/>
      <c r="BT112" s="901"/>
      <c r="BU112" s="901"/>
      <c r="BV112" s="901">
        <v>4680572</v>
      </c>
      <c r="BW112" s="901"/>
      <c r="BX112" s="901"/>
      <c r="BY112" s="901"/>
      <c r="BZ112" s="901"/>
      <c r="CA112" s="901">
        <v>4281635</v>
      </c>
      <c r="CB112" s="901"/>
      <c r="CC112" s="901"/>
      <c r="CD112" s="901"/>
      <c r="CE112" s="901"/>
      <c r="CF112" s="962">
        <v>40.9</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137</v>
      </c>
      <c r="DH112" s="901"/>
      <c r="DI112" s="901"/>
      <c r="DJ112" s="901"/>
      <c r="DK112" s="901"/>
      <c r="DL112" s="901" t="s">
        <v>137</v>
      </c>
      <c r="DM112" s="901"/>
      <c r="DN112" s="901"/>
      <c r="DO112" s="901"/>
      <c r="DP112" s="901"/>
      <c r="DQ112" s="901" t="s">
        <v>137</v>
      </c>
      <c r="DR112" s="901"/>
      <c r="DS112" s="901"/>
      <c r="DT112" s="901"/>
      <c r="DU112" s="901"/>
      <c r="DV112" s="878" t="s">
        <v>137</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525985</v>
      </c>
      <c r="AB113" s="1010"/>
      <c r="AC113" s="1010"/>
      <c r="AD113" s="1010"/>
      <c r="AE113" s="1011"/>
      <c r="AF113" s="1012">
        <v>510381</v>
      </c>
      <c r="AG113" s="1010"/>
      <c r="AH113" s="1010"/>
      <c r="AI113" s="1010"/>
      <c r="AJ113" s="1011"/>
      <c r="AK113" s="1012">
        <v>478248</v>
      </c>
      <c r="AL113" s="1010"/>
      <c r="AM113" s="1010"/>
      <c r="AN113" s="1010"/>
      <c r="AO113" s="1011"/>
      <c r="AP113" s="1013">
        <v>4.5999999999999996</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2646975</v>
      </c>
      <c r="BR113" s="901"/>
      <c r="BS113" s="901"/>
      <c r="BT113" s="901"/>
      <c r="BU113" s="901"/>
      <c r="BV113" s="901">
        <v>2458185</v>
      </c>
      <c r="BW113" s="901"/>
      <c r="BX113" s="901"/>
      <c r="BY113" s="901"/>
      <c r="BZ113" s="901"/>
      <c r="CA113" s="901">
        <v>2202164</v>
      </c>
      <c r="CB113" s="901"/>
      <c r="CC113" s="901"/>
      <c r="CD113" s="901"/>
      <c r="CE113" s="901"/>
      <c r="CF113" s="962">
        <v>21.1</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137</v>
      </c>
      <c r="DH113" s="864"/>
      <c r="DI113" s="864"/>
      <c r="DJ113" s="864"/>
      <c r="DK113" s="865"/>
      <c r="DL113" s="866" t="s">
        <v>137</v>
      </c>
      <c r="DM113" s="864"/>
      <c r="DN113" s="864"/>
      <c r="DO113" s="864"/>
      <c r="DP113" s="865"/>
      <c r="DQ113" s="866" t="s">
        <v>137</v>
      </c>
      <c r="DR113" s="864"/>
      <c r="DS113" s="864"/>
      <c r="DT113" s="864"/>
      <c r="DU113" s="865"/>
      <c r="DV113" s="911" t="s">
        <v>137</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101807</v>
      </c>
      <c r="AB114" s="864"/>
      <c r="AC114" s="864"/>
      <c r="AD114" s="864"/>
      <c r="AE114" s="865"/>
      <c r="AF114" s="866">
        <v>204994</v>
      </c>
      <c r="AG114" s="864"/>
      <c r="AH114" s="864"/>
      <c r="AI114" s="864"/>
      <c r="AJ114" s="865"/>
      <c r="AK114" s="866">
        <v>267998</v>
      </c>
      <c r="AL114" s="864"/>
      <c r="AM114" s="864"/>
      <c r="AN114" s="864"/>
      <c r="AO114" s="865"/>
      <c r="AP114" s="911">
        <v>2.6</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2984683</v>
      </c>
      <c r="BR114" s="901"/>
      <c r="BS114" s="901"/>
      <c r="BT114" s="901"/>
      <c r="BU114" s="901"/>
      <c r="BV114" s="901">
        <v>2861490</v>
      </c>
      <c r="BW114" s="901"/>
      <c r="BX114" s="901"/>
      <c r="BY114" s="901"/>
      <c r="BZ114" s="901"/>
      <c r="CA114" s="901">
        <v>2813431</v>
      </c>
      <c r="CB114" s="901"/>
      <c r="CC114" s="901"/>
      <c r="CD114" s="901"/>
      <c r="CE114" s="901"/>
      <c r="CF114" s="962">
        <v>26.9</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137</v>
      </c>
      <c r="DH114" s="864"/>
      <c r="DI114" s="864"/>
      <c r="DJ114" s="864"/>
      <c r="DK114" s="865"/>
      <c r="DL114" s="866" t="s">
        <v>137</v>
      </c>
      <c r="DM114" s="864"/>
      <c r="DN114" s="864"/>
      <c r="DO114" s="864"/>
      <c r="DP114" s="865"/>
      <c r="DQ114" s="866" t="s">
        <v>449</v>
      </c>
      <c r="DR114" s="864"/>
      <c r="DS114" s="864"/>
      <c r="DT114" s="864"/>
      <c r="DU114" s="865"/>
      <c r="DV114" s="911" t="s">
        <v>137</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187389</v>
      </c>
      <c r="AB115" s="1010"/>
      <c r="AC115" s="1010"/>
      <c r="AD115" s="1010"/>
      <c r="AE115" s="1011"/>
      <c r="AF115" s="1012">
        <v>177834</v>
      </c>
      <c r="AG115" s="1010"/>
      <c r="AH115" s="1010"/>
      <c r="AI115" s="1010"/>
      <c r="AJ115" s="1011"/>
      <c r="AK115" s="1012">
        <v>177833</v>
      </c>
      <c r="AL115" s="1010"/>
      <c r="AM115" s="1010"/>
      <c r="AN115" s="1010"/>
      <c r="AO115" s="1011"/>
      <c r="AP115" s="1013">
        <v>1.7</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v>3933761</v>
      </c>
      <c r="BR115" s="901"/>
      <c r="BS115" s="901"/>
      <c r="BT115" s="901"/>
      <c r="BU115" s="901"/>
      <c r="BV115" s="901">
        <v>3752541</v>
      </c>
      <c r="BW115" s="901"/>
      <c r="BX115" s="901"/>
      <c r="BY115" s="901"/>
      <c r="BZ115" s="901"/>
      <c r="CA115" s="901">
        <v>3587128</v>
      </c>
      <c r="CB115" s="901"/>
      <c r="CC115" s="901"/>
      <c r="CD115" s="901"/>
      <c r="CE115" s="901"/>
      <c r="CF115" s="962">
        <v>34.299999999999997</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137</v>
      </c>
      <c r="DH115" s="864"/>
      <c r="DI115" s="864"/>
      <c r="DJ115" s="864"/>
      <c r="DK115" s="865"/>
      <c r="DL115" s="866" t="s">
        <v>137</v>
      </c>
      <c r="DM115" s="864"/>
      <c r="DN115" s="864"/>
      <c r="DO115" s="864"/>
      <c r="DP115" s="865"/>
      <c r="DQ115" s="866" t="s">
        <v>137</v>
      </c>
      <c r="DR115" s="864"/>
      <c r="DS115" s="864"/>
      <c r="DT115" s="864"/>
      <c r="DU115" s="865"/>
      <c r="DV115" s="911" t="s">
        <v>137</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137</v>
      </c>
      <c r="AB116" s="864"/>
      <c r="AC116" s="864"/>
      <c r="AD116" s="864"/>
      <c r="AE116" s="865"/>
      <c r="AF116" s="866" t="s">
        <v>137</v>
      </c>
      <c r="AG116" s="864"/>
      <c r="AH116" s="864"/>
      <c r="AI116" s="864"/>
      <c r="AJ116" s="865"/>
      <c r="AK116" s="866" t="s">
        <v>137</v>
      </c>
      <c r="AL116" s="864"/>
      <c r="AM116" s="864"/>
      <c r="AN116" s="864"/>
      <c r="AO116" s="865"/>
      <c r="AP116" s="911" t="s">
        <v>137</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137</v>
      </c>
      <c r="BR116" s="901"/>
      <c r="BS116" s="901"/>
      <c r="BT116" s="901"/>
      <c r="BU116" s="901"/>
      <c r="BV116" s="901" t="s">
        <v>137</v>
      </c>
      <c r="BW116" s="901"/>
      <c r="BX116" s="901"/>
      <c r="BY116" s="901"/>
      <c r="BZ116" s="901"/>
      <c r="CA116" s="901" t="s">
        <v>137</v>
      </c>
      <c r="CB116" s="901"/>
      <c r="CC116" s="901"/>
      <c r="CD116" s="901"/>
      <c r="CE116" s="901"/>
      <c r="CF116" s="962" t="s">
        <v>137</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137</v>
      </c>
      <c r="DH116" s="864"/>
      <c r="DI116" s="864"/>
      <c r="DJ116" s="864"/>
      <c r="DK116" s="865"/>
      <c r="DL116" s="866" t="s">
        <v>137</v>
      </c>
      <c r="DM116" s="864"/>
      <c r="DN116" s="864"/>
      <c r="DO116" s="864"/>
      <c r="DP116" s="865"/>
      <c r="DQ116" s="866" t="s">
        <v>137</v>
      </c>
      <c r="DR116" s="864"/>
      <c r="DS116" s="864"/>
      <c r="DT116" s="864"/>
      <c r="DU116" s="865"/>
      <c r="DV116" s="911" t="s">
        <v>137</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2585240</v>
      </c>
      <c r="AB117" s="996"/>
      <c r="AC117" s="996"/>
      <c r="AD117" s="996"/>
      <c r="AE117" s="997"/>
      <c r="AF117" s="998">
        <v>2679038</v>
      </c>
      <c r="AG117" s="996"/>
      <c r="AH117" s="996"/>
      <c r="AI117" s="996"/>
      <c r="AJ117" s="997"/>
      <c r="AK117" s="998">
        <v>2772078</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137</v>
      </c>
      <c r="BR117" s="901"/>
      <c r="BS117" s="901"/>
      <c r="BT117" s="901"/>
      <c r="BU117" s="901"/>
      <c r="BV117" s="901" t="s">
        <v>137</v>
      </c>
      <c r="BW117" s="901"/>
      <c r="BX117" s="901"/>
      <c r="BY117" s="901"/>
      <c r="BZ117" s="901"/>
      <c r="CA117" s="901" t="s">
        <v>137</v>
      </c>
      <c r="CB117" s="901"/>
      <c r="CC117" s="901"/>
      <c r="CD117" s="901"/>
      <c r="CE117" s="901"/>
      <c r="CF117" s="962" t="s">
        <v>137</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137</v>
      </c>
      <c r="DH117" s="864"/>
      <c r="DI117" s="864"/>
      <c r="DJ117" s="864"/>
      <c r="DK117" s="865"/>
      <c r="DL117" s="866" t="s">
        <v>137</v>
      </c>
      <c r="DM117" s="864"/>
      <c r="DN117" s="864"/>
      <c r="DO117" s="864"/>
      <c r="DP117" s="865"/>
      <c r="DQ117" s="866" t="s">
        <v>137</v>
      </c>
      <c r="DR117" s="864"/>
      <c r="DS117" s="864"/>
      <c r="DT117" s="864"/>
      <c r="DU117" s="865"/>
      <c r="DV117" s="911" t="s">
        <v>137</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419</v>
      </c>
      <c r="BR118" s="932"/>
      <c r="BS118" s="932"/>
      <c r="BT118" s="932"/>
      <c r="BU118" s="932"/>
      <c r="BV118" s="932" t="s">
        <v>137</v>
      </c>
      <c r="BW118" s="932"/>
      <c r="BX118" s="932"/>
      <c r="BY118" s="932"/>
      <c r="BZ118" s="932"/>
      <c r="CA118" s="932" t="s">
        <v>137</v>
      </c>
      <c r="CB118" s="932"/>
      <c r="CC118" s="932"/>
      <c r="CD118" s="932"/>
      <c r="CE118" s="932"/>
      <c r="CF118" s="962" t="s">
        <v>419</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137</v>
      </c>
      <c r="DH118" s="864"/>
      <c r="DI118" s="864"/>
      <c r="DJ118" s="864"/>
      <c r="DK118" s="865"/>
      <c r="DL118" s="866" t="s">
        <v>137</v>
      </c>
      <c r="DM118" s="864"/>
      <c r="DN118" s="864"/>
      <c r="DO118" s="864"/>
      <c r="DP118" s="865"/>
      <c r="DQ118" s="866" t="s">
        <v>419</v>
      </c>
      <c r="DR118" s="864"/>
      <c r="DS118" s="864"/>
      <c r="DT118" s="864"/>
      <c r="DU118" s="865"/>
      <c r="DV118" s="911" t="s">
        <v>137</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137</v>
      </c>
      <c r="AB119" s="982"/>
      <c r="AC119" s="982"/>
      <c r="AD119" s="982"/>
      <c r="AE119" s="983"/>
      <c r="AF119" s="984" t="s">
        <v>137</v>
      </c>
      <c r="AG119" s="982"/>
      <c r="AH119" s="982"/>
      <c r="AI119" s="982"/>
      <c r="AJ119" s="983"/>
      <c r="AK119" s="984" t="s">
        <v>419</v>
      </c>
      <c r="AL119" s="982"/>
      <c r="AM119" s="982"/>
      <c r="AN119" s="982"/>
      <c r="AO119" s="983"/>
      <c r="AP119" s="985" t="s">
        <v>471</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472</v>
      </c>
      <c r="BP119" s="965"/>
      <c r="BQ119" s="969">
        <v>36337552</v>
      </c>
      <c r="BR119" s="932"/>
      <c r="BS119" s="932"/>
      <c r="BT119" s="932"/>
      <c r="BU119" s="932"/>
      <c r="BV119" s="932">
        <v>36184587</v>
      </c>
      <c r="BW119" s="932"/>
      <c r="BX119" s="932"/>
      <c r="BY119" s="932"/>
      <c r="BZ119" s="932"/>
      <c r="CA119" s="932">
        <v>35198641</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2048560</v>
      </c>
      <c r="DH119" s="847"/>
      <c r="DI119" s="847"/>
      <c r="DJ119" s="847"/>
      <c r="DK119" s="848"/>
      <c r="DL119" s="849">
        <v>1871241</v>
      </c>
      <c r="DM119" s="847"/>
      <c r="DN119" s="847"/>
      <c r="DO119" s="847"/>
      <c r="DP119" s="848"/>
      <c r="DQ119" s="849">
        <v>1693787</v>
      </c>
      <c r="DR119" s="847"/>
      <c r="DS119" s="847"/>
      <c r="DT119" s="847"/>
      <c r="DU119" s="848"/>
      <c r="DV119" s="935">
        <v>16.2</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419</v>
      </c>
      <c r="AB120" s="864"/>
      <c r="AC120" s="864"/>
      <c r="AD120" s="864"/>
      <c r="AE120" s="865"/>
      <c r="AF120" s="866" t="s">
        <v>137</v>
      </c>
      <c r="AG120" s="864"/>
      <c r="AH120" s="864"/>
      <c r="AI120" s="864"/>
      <c r="AJ120" s="865"/>
      <c r="AK120" s="866" t="s">
        <v>137</v>
      </c>
      <c r="AL120" s="864"/>
      <c r="AM120" s="864"/>
      <c r="AN120" s="864"/>
      <c r="AO120" s="865"/>
      <c r="AP120" s="911" t="s">
        <v>471</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4338806</v>
      </c>
      <c r="BR120" s="929"/>
      <c r="BS120" s="929"/>
      <c r="BT120" s="929"/>
      <c r="BU120" s="929"/>
      <c r="BV120" s="929">
        <v>4276435</v>
      </c>
      <c r="BW120" s="929"/>
      <c r="BX120" s="929"/>
      <c r="BY120" s="929"/>
      <c r="BZ120" s="929"/>
      <c r="CA120" s="929">
        <v>4288170</v>
      </c>
      <c r="CB120" s="929"/>
      <c r="CC120" s="929"/>
      <c r="CD120" s="929"/>
      <c r="CE120" s="929"/>
      <c r="CF120" s="953">
        <v>41</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5175118</v>
      </c>
      <c r="DH120" s="929"/>
      <c r="DI120" s="929"/>
      <c r="DJ120" s="929"/>
      <c r="DK120" s="929"/>
      <c r="DL120" s="929">
        <v>4678606</v>
      </c>
      <c r="DM120" s="929"/>
      <c r="DN120" s="929"/>
      <c r="DO120" s="929"/>
      <c r="DP120" s="929"/>
      <c r="DQ120" s="929">
        <v>4279670</v>
      </c>
      <c r="DR120" s="929"/>
      <c r="DS120" s="929"/>
      <c r="DT120" s="929"/>
      <c r="DU120" s="929"/>
      <c r="DV120" s="930">
        <v>40.9</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137</v>
      </c>
      <c r="AB121" s="864"/>
      <c r="AC121" s="864"/>
      <c r="AD121" s="864"/>
      <c r="AE121" s="865"/>
      <c r="AF121" s="866" t="s">
        <v>137</v>
      </c>
      <c r="AG121" s="864"/>
      <c r="AH121" s="864"/>
      <c r="AI121" s="864"/>
      <c r="AJ121" s="865"/>
      <c r="AK121" s="866" t="s">
        <v>419</v>
      </c>
      <c r="AL121" s="864"/>
      <c r="AM121" s="864"/>
      <c r="AN121" s="864"/>
      <c r="AO121" s="865"/>
      <c r="AP121" s="911" t="s">
        <v>137</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2384518</v>
      </c>
      <c r="BR121" s="901"/>
      <c r="BS121" s="901"/>
      <c r="BT121" s="901"/>
      <c r="BU121" s="901"/>
      <c r="BV121" s="901">
        <v>2503815</v>
      </c>
      <c r="BW121" s="901"/>
      <c r="BX121" s="901"/>
      <c r="BY121" s="901"/>
      <c r="BZ121" s="901"/>
      <c r="CA121" s="901">
        <v>2375041</v>
      </c>
      <c r="CB121" s="901"/>
      <c r="CC121" s="901"/>
      <c r="CD121" s="901"/>
      <c r="CE121" s="901"/>
      <c r="CF121" s="962">
        <v>22.7</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1967</v>
      </c>
      <c r="DH121" s="901"/>
      <c r="DI121" s="901"/>
      <c r="DJ121" s="901"/>
      <c r="DK121" s="901"/>
      <c r="DL121" s="901">
        <v>1966</v>
      </c>
      <c r="DM121" s="901"/>
      <c r="DN121" s="901"/>
      <c r="DO121" s="901"/>
      <c r="DP121" s="901"/>
      <c r="DQ121" s="901">
        <v>1965</v>
      </c>
      <c r="DR121" s="901"/>
      <c r="DS121" s="901"/>
      <c r="DT121" s="901"/>
      <c r="DU121" s="901"/>
      <c r="DV121" s="878">
        <v>0</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137</v>
      </c>
      <c r="AB122" s="864"/>
      <c r="AC122" s="864"/>
      <c r="AD122" s="864"/>
      <c r="AE122" s="865"/>
      <c r="AF122" s="866" t="s">
        <v>419</v>
      </c>
      <c r="AG122" s="864"/>
      <c r="AH122" s="864"/>
      <c r="AI122" s="864"/>
      <c r="AJ122" s="865"/>
      <c r="AK122" s="866" t="s">
        <v>137</v>
      </c>
      <c r="AL122" s="864"/>
      <c r="AM122" s="864"/>
      <c r="AN122" s="864"/>
      <c r="AO122" s="865"/>
      <c r="AP122" s="911" t="s">
        <v>137</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20843369</v>
      </c>
      <c r="BR122" s="932"/>
      <c r="BS122" s="932"/>
      <c r="BT122" s="932"/>
      <c r="BU122" s="932"/>
      <c r="BV122" s="932">
        <v>20312949</v>
      </c>
      <c r="BW122" s="932"/>
      <c r="BX122" s="932"/>
      <c r="BY122" s="932"/>
      <c r="BZ122" s="932"/>
      <c r="CA122" s="932">
        <v>19944175</v>
      </c>
      <c r="CB122" s="932"/>
      <c r="CC122" s="932"/>
      <c r="CD122" s="932"/>
      <c r="CE122" s="932"/>
      <c r="CF122" s="933">
        <v>190.7</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137</v>
      </c>
      <c r="DH122" s="901"/>
      <c r="DI122" s="901"/>
      <c r="DJ122" s="901"/>
      <c r="DK122" s="901"/>
      <c r="DL122" s="901" t="s">
        <v>137</v>
      </c>
      <c r="DM122" s="901"/>
      <c r="DN122" s="901"/>
      <c r="DO122" s="901"/>
      <c r="DP122" s="901"/>
      <c r="DQ122" s="901" t="s">
        <v>137</v>
      </c>
      <c r="DR122" s="901"/>
      <c r="DS122" s="901"/>
      <c r="DT122" s="901"/>
      <c r="DU122" s="901"/>
      <c r="DV122" s="878" t="s">
        <v>137</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137</v>
      </c>
      <c r="AB123" s="864"/>
      <c r="AC123" s="864"/>
      <c r="AD123" s="864"/>
      <c r="AE123" s="865"/>
      <c r="AF123" s="866" t="s">
        <v>137</v>
      </c>
      <c r="AG123" s="864"/>
      <c r="AH123" s="864"/>
      <c r="AI123" s="864"/>
      <c r="AJ123" s="865"/>
      <c r="AK123" s="866" t="s">
        <v>419</v>
      </c>
      <c r="AL123" s="864"/>
      <c r="AM123" s="864"/>
      <c r="AN123" s="864"/>
      <c r="AO123" s="865"/>
      <c r="AP123" s="911" t="s">
        <v>419</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483</v>
      </c>
      <c r="BP123" s="965"/>
      <c r="BQ123" s="919">
        <v>27566693</v>
      </c>
      <c r="BR123" s="920"/>
      <c r="BS123" s="920"/>
      <c r="BT123" s="920"/>
      <c r="BU123" s="920"/>
      <c r="BV123" s="920">
        <v>27093199</v>
      </c>
      <c r="BW123" s="920"/>
      <c r="BX123" s="920"/>
      <c r="BY123" s="920"/>
      <c r="BZ123" s="920"/>
      <c r="CA123" s="920">
        <v>26607386</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137</v>
      </c>
      <c r="DH123" s="864"/>
      <c r="DI123" s="864"/>
      <c r="DJ123" s="864"/>
      <c r="DK123" s="865"/>
      <c r="DL123" s="866" t="s">
        <v>137</v>
      </c>
      <c r="DM123" s="864"/>
      <c r="DN123" s="864"/>
      <c r="DO123" s="864"/>
      <c r="DP123" s="865"/>
      <c r="DQ123" s="866" t="s">
        <v>485</v>
      </c>
      <c r="DR123" s="864"/>
      <c r="DS123" s="864"/>
      <c r="DT123" s="864"/>
      <c r="DU123" s="865"/>
      <c r="DV123" s="911" t="s">
        <v>486</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137</v>
      </c>
      <c r="AB124" s="864"/>
      <c r="AC124" s="864"/>
      <c r="AD124" s="864"/>
      <c r="AE124" s="865"/>
      <c r="AF124" s="866" t="s">
        <v>137</v>
      </c>
      <c r="AG124" s="864"/>
      <c r="AH124" s="864"/>
      <c r="AI124" s="864"/>
      <c r="AJ124" s="865"/>
      <c r="AK124" s="866" t="s">
        <v>137</v>
      </c>
      <c r="AL124" s="864"/>
      <c r="AM124" s="864"/>
      <c r="AN124" s="864"/>
      <c r="AO124" s="865"/>
      <c r="AP124" s="911" t="s">
        <v>137</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89.9</v>
      </c>
      <c r="BR124" s="918"/>
      <c r="BS124" s="918"/>
      <c r="BT124" s="918"/>
      <c r="BU124" s="918"/>
      <c r="BV124" s="918">
        <v>92.6</v>
      </c>
      <c r="BW124" s="918"/>
      <c r="BX124" s="918"/>
      <c r="BY124" s="918"/>
      <c r="BZ124" s="918"/>
      <c r="CA124" s="918">
        <v>82.1</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t="s">
        <v>137</v>
      </c>
      <c r="DH124" s="847"/>
      <c r="DI124" s="847"/>
      <c r="DJ124" s="847"/>
      <c r="DK124" s="848"/>
      <c r="DL124" s="849" t="s">
        <v>137</v>
      </c>
      <c r="DM124" s="847"/>
      <c r="DN124" s="847"/>
      <c r="DO124" s="847"/>
      <c r="DP124" s="848"/>
      <c r="DQ124" s="849" t="s">
        <v>419</v>
      </c>
      <c r="DR124" s="847"/>
      <c r="DS124" s="847"/>
      <c r="DT124" s="847"/>
      <c r="DU124" s="848"/>
      <c r="DV124" s="935" t="s">
        <v>137</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137</v>
      </c>
      <c r="AB125" s="864"/>
      <c r="AC125" s="864"/>
      <c r="AD125" s="864"/>
      <c r="AE125" s="865"/>
      <c r="AF125" s="866" t="s">
        <v>137</v>
      </c>
      <c r="AG125" s="864"/>
      <c r="AH125" s="864"/>
      <c r="AI125" s="864"/>
      <c r="AJ125" s="865"/>
      <c r="AK125" s="866" t="s">
        <v>137</v>
      </c>
      <c r="AL125" s="864"/>
      <c r="AM125" s="864"/>
      <c r="AN125" s="864"/>
      <c r="AO125" s="865"/>
      <c r="AP125" s="911" t="s">
        <v>485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137</v>
      </c>
      <c r="DH125" s="929"/>
      <c r="DI125" s="929"/>
      <c r="DJ125" s="929"/>
      <c r="DK125" s="929"/>
      <c r="DL125" s="929" t="s">
        <v>137</v>
      </c>
      <c r="DM125" s="929"/>
      <c r="DN125" s="929"/>
      <c r="DO125" s="929"/>
      <c r="DP125" s="929"/>
      <c r="DQ125" s="929" t="s">
        <v>419</v>
      </c>
      <c r="DR125" s="929"/>
      <c r="DS125" s="929"/>
      <c r="DT125" s="929"/>
      <c r="DU125" s="929"/>
      <c r="DV125" s="930" t="s">
        <v>137</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137</v>
      </c>
      <c r="AB126" s="864"/>
      <c r="AC126" s="864"/>
      <c r="AD126" s="864"/>
      <c r="AE126" s="865"/>
      <c r="AF126" s="866">
        <v>10444</v>
      </c>
      <c r="AG126" s="864"/>
      <c r="AH126" s="864"/>
      <c r="AI126" s="864"/>
      <c r="AJ126" s="865"/>
      <c r="AK126" s="866">
        <v>10444</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v>3933761</v>
      </c>
      <c r="DH126" s="901"/>
      <c r="DI126" s="901"/>
      <c r="DJ126" s="901"/>
      <c r="DK126" s="901"/>
      <c r="DL126" s="901">
        <v>3752541</v>
      </c>
      <c r="DM126" s="901"/>
      <c r="DN126" s="901"/>
      <c r="DO126" s="901"/>
      <c r="DP126" s="901"/>
      <c r="DQ126" s="901">
        <v>3587128</v>
      </c>
      <c r="DR126" s="901"/>
      <c r="DS126" s="901"/>
      <c r="DT126" s="901"/>
      <c r="DU126" s="901"/>
      <c r="DV126" s="878">
        <v>34.299999999999997</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187389</v>
      </c>
      <c r="AB127" s="864"/>
      <c r="AC127" s="864"/>
      <c r="AD127" s="864"/>
      <c r="AE127" s="865"/>
      <c r="AF127" s="866">
        <v>167390</v>
      </c>
      <c r="AG127" s="864"/>
      <c r="AH127" s="864"/>
      <c r="AI127" s="864"/>
      <c r="AJ127" s="865"/>
      <c r="AK127" s="866">
        <v>167389</v>
      </c>
      <c r="AL127" s="864"/>
      <c r="AM127" s="864"/>
      <c r="AN127" s="864"/>
      <c r="AO127" s="865"/>
      <c r="AP127" s="911">
        <v>1.6</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419</v>
      </c>
      <c r="DH127" s="901"/>
      <c r="DI127" s="901"/>
      <c r="DJ127" s="901"/>
      <c r="DK127" s="901"/>
      <c r="DL127" s="901" t="s">
        <v>137</v>
      </c>
      <c r="DM127" s="901"/>
      <c r="DN127" s="901"/>
      <c r="DO127" s="901"/>
      <c r="DP127" s="901"/>
      <c r="DQ127" s="901" t="s">
        <v>137</v>
      </c>
      <c r="DR127" s="901"/>
      <c r="DS127" s="901"/>
      <c r="DT127" s="901"/>
      <c r="DU127" s="901"/>
      <c r="DV127" s="878" t="s">
        <v>137</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265112</v>
      </c>
      <c r="AB128" s="885"/>
      <c r="AC128" s="885"/>
      <c r="AD128" s="885"/>
      <c r="AE128" s="886"/>
      <c r="AF128" s="887">
        <v>278794</v>
      </c>
      <c r="AG128" s="885"/>
      <c r="AH128" s="885"/>
      <c r="AI128" s="885"/>
      <c r="AJ128" s="886"/>
      <c r="AK128" s="887">
        <v>264429</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501</v>
      </c>
      <c r="BG128" s="871"/>
      <c r="BH128" s="871"/>
      <c r="BI128" s="871"/>
      <c r="BJ128" s="871"/>
      <c r="BK128" s="871"/>
      <c r="BL128" s="894"/>
      <c r="BM128" s="870">
        <v>13.02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137</v>
      </c>
      <c r="DH128" s="875"/>
      <c r="DI128" s="875"/>
      <c r="DJ128" s="875"/>
      <c r="DK128" s="875"/>
      <c r="DL128" s="875" t="s">
        <v>137</v>
      </c>
      <c r="DM128" s="875"/>
      <c r="DN128" s="875"/>
      <c r="DO128" s="875"/>
      <c r="DP128" s="875"/>
      <c r="DQ128" s="875" t="s">
        <v>137</v>
      </c>
      <c r="DR128" s="875"/>
      <c r="DS128" s="875"/>
      <c r="DT128" s="875"/>
      <c r="DU128" s="875"/>
      <c r="DV128" s="876" t="s">
        <v>137</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11679199</v>
      </c>
      <c r="AB129" s="864"/>
      <c r="AC129" s="864"/>
      <c r="AD129" s="864"/>
      <c r="AE129" s="865"/>
      <c r="AF129" s="866">
        <v>11687859</v>
      </c>
      <c r="AG129" s="864"/>
      <c r="AH129" s="864"/>
      <c r="AI129" s="864"/>
      <c r="AJ129" s="865"/>
      <c r="AK129" s="866">
        <v>12286672</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501</v>
      </c>
      <c r="BG129" s="854"/>
      <c r="BH129" s="854"/>
      <c r="BI129" s="854"/>
      <c r="BJ129" s="854"/>
      <c r="BK129" s="854"/>
      <c r="BL129" s="855"/>
      <c r="BM129" s="853">
        <v>18.02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1933562</v>
      </c>
      <c r="AB130" s="864"/>
      <c r="AC130" s="864"/>
      <c r="AD130" s="864"/>
      <c r="AE130" s="865"/>
      <c r="AF130" s="866">
        <v>1877883</v>
      </c>
      <c r="AG130" s="864"/>
      <c r="AH130" s="864"/>
      <c r="AI130" s="864"/>
      <c r="AJ130" s="865"/>
      <c r="AK130" s="866">
        <v>1827711</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5.2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9745637</v>
      </c>
      <c r="AB131" s="847"/>
      <c r="AC131" s="847"/>
      <c r="AD131" s="847"/>
      <c r="AE131" s="848"/>
      <c r="AF131" s="849">
        <v>9809976</v>
      </c>
      <c r="AG131" s="847"/>
      <c r="AH131" s="847"/>
      <c r="AI131" s="847"/>
      <c r="AJ131" s="848"/>
      <c r="AK131" s="849">
        <v>10458961</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82.1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3.9665544690000001</v>
      </c>
      <c r="AB132" s="827"/>
      <c r="AC132" s="827"/>
      <c r="AD132" s="827"/>
      <c r="AE132" s="828"/>
      <c r="AF132" s="829">
        <v>5.324793863</v>
      </c>
      <c r="AG132" s="827"/>
      <c r="AH132" s="827"/>
      <c r="AI132" s="827"/>
      <c r="AJ132" s="828"/>
      <c r="AK132" s="829">
        <v>6.5010090390000004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4.0999999999999996</v>
      </c>
      <c r="AB133" s="806"/>
      <c r="AC133" s="806"/>
      <c r="AD133" s="806"/>
      <c r="AE133" s="807"/>
      <c r="AF133" s="805">
        <v>4.3</v>
      </c>
      <c r="AG133" s="806"/>
      <c r="AH133" s="806"/>
      <c r="AI133" s="806"/>
      <c r="AJ133" s="807"/>
      <c r="AK133" s="805">
        <v>5.2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1dtOQQjZtK+QNA+NqmG5X5/2NFU6iUMcI31dZZ2vWckrM5HWzZggoYy7Eohe8+BqmhhVt7RZP2j1ynr6U2cLw==" saltValue="rE4xbknViIsKSIDeMc1J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oKTjpkuebclUPCQDbza6dteSUBr7X2tDD5r+bvHQYX1z/isd621PVmL+U1tLpv/SYh/LrWCOxAsbLDGYATfRg==" saltValue="pwqVvwN7IRLHLjbHJ9l8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eUneKBbNw8JnCExKoyVyn+v5sHNACp6EC5dRUhIMzEXNlE0Ld30SujqQ6HFbAajCHqVwdnev+4iABhY0r0jQ==" saltValue="Zc/pCTWCg+wh1fVWxjhB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4028170</v>
      </c>
      <c r="AP9" s="314">
        <v>81885</v>
      </c>
      <c r="AQ9" s="315">
        <v>83474</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494380</v>
      </c>
      <c r="AP10" s="317">
        <v>10050</v>
      </c>
      <c r="AQ10" s="318">
        <v>8278</v>
      </c>
      <c r="AR10" s="319">
        <v>21.4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3924</v>
      </c>
      <c r="AP11" s="317">
        <v>80</v>
      </c>
      <c r="AQ11" s="318">
        <v>1520</v>
      </c>
      <c r="AR11" s="319">
        <v>-94.7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525</v>
      </c>
      <c r="AP12" s="317" t="s">
        <v>525</v>
      </c>
      <c r="AQ12" s="318">
        <v>13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115938</v>
      </c>
      <c r="AP13" s="317">
        <v>2357</v>
      </c>
      <c r="AQ13" s="318">
        <v>2948</v>
      </c>
      <c r="AR13" s="319">
        <v>-20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70019</v>
      </c>
      <c r="AP14" s="317">
        <v>1423</v>
      </c>
      <c r="AQ14" s="318">
        <v>1798</v>
      </c>
      <c r="AR14" s="319">
        <v>-20.9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-263355</v>
      </c>
      <c r="AP15" s="317">
        <v>-5354</v>
      </c>
      <c r="AQ15" s="318">
        <v>-6111</v>
      </c>
      <c r="AR15" s="319">
        <v>-12.4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4449076</v>
      </c>
      <c r="AP16" s="317">
        <v>90441</v>
      </c>
      <c r="AQ16" s="318">
        <v>91920</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8.66</v>
      </c>
      <c r="AP21" s="331">
        <v>8.52</v>
      </c>
      <c r="AQ21" s="332">
        <v>0.14000000000000001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96.6</v>
      </c>
      <c r="AP22" s="336">
        <v>97.5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1847999</v>
      </c>
      <c r="AP32" s="345">
        <v>37566</v>
      </c>
      <c r="AQ32" s="346">
        <v>52518</v>
      </c>
      <c r="AR32" s="347">
        <v>-28.5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525</v>
      </c>
      <c r="AP34" s="345" t="s">
        <v>525</v>
      </c>
      <c r="AQ34" s="346">
        <v>24</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478248</v>
      </c>
      <c r="AP35" s="345">
        <v>9722</v>
      </c>
      <c r="AQ35" s="346">
        <v>18573</v>
      </c>
      <c r="AR35" s="347">
        <v>-47.7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267998</v>
      </c>
      <c r="AP36" s="345">
        <v>5448</v>
      </c>
      <c r="AQ36" s="346">
        <v>2920</v>
      </c>
      <c r="AR36" s="347">
        <v>86.6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177833</v>
      </c>
      <c r="AP37" s="345">
        <v>3615</v>
      </c>
      <c r="AQ37" s="346">
        <v>483</v>
      </c>
      <c r="AR37" s="347">
        <v>648.4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-264429</v>
      </c>
      <c r="AP39" s="345">
        <v>-5375</v>
      </c>
      <c r="AQ39" s="346">
        <v>-4335</v>
      </c>
      <c r="AR39" s="347">
        <v>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-1827711</v>
      </c>
      <c r="AP40" s="345">
        <v>-37154</v>
      </c>
      <c r="AQ40" s="346">
        <v>-49481</v>
      </c>
      <c r="AR40" s="347">
        <v>-24.9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679938</v>
      </c>
      <c r="AP41" s="345">
        <v>13822</v>
      </c>
      <c r="AQ41" s="346">
        <v>20703</v>
      </c>
      <c r="AR41" s="347">
        <v>-33.200000000000003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2506673</v>
      </c>
      <c r="AN51" s="367">
        <v>49708</v>
      </c>
      <c r="AO51" s="368">
        <v>-10.6</v>
      </c>
      <c r="AP51" s="369">
        <v>57295</v>
      </c>
      <c r="AQ51" s="370">
        <v>5.7</v>
      </c>
      <c r="AR51" s="371">
        <v>-16.3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1948318</v>
      </c>
      <c r="AN52" s="375">
        <v>38636</v>
      </c>
      <c r="AO52" s="376">
        <v>1.6</v>
      </c>
      <c r="AP52" s="377">
        <v>32771</v>
      </c>
      <c r="AQ52" s="378">
        <v>10.4</v>
      </c>
      <c r="AR52" s="379">
        <v>-8.8000000000000007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3196347</v>
      </c>
      <c r="AN53" s="367">
        <v>63718</v>
      </c>
      <c r="AO53" s="368">
        <v>28.2</v>
      </c>
      <c r="AP53" s="369">
        <v>54110</v>
      </c>
      <c r="AQ53" s="370">
        <v>-5.6</v>
      </c>
      <c r="AR53" s="371">
        <v>33.799999999999997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2290047</v>
      </c>
      <c r="AN54" s="375">
        <v>45651</v>
      </c>
      <c r="AO54" s="376">
        <v>18.2</v>
      </c>
      <c r="AP54" s="377">
        <v>30620</v>
      </c>
      <c r="AQ54" s="378">
        <v>-6.6</v>
      </c>
      <c r="AR54" s="379">
        <v>24.8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2174859</v>
      </c>
      <c r="AN55" s="367">
        <v>43646</v>
      </c>
      <c r="AO55" s="368">
        <v>-31.5</v>
      </c>
      <c r="AP55" s="369">
        <v>54684</v>
      </c>
      <c r="AQ55" s="370">
        <v>1.1000000000000001</v>
      </c>
      <c r="AR55" s="371">
        <v>-32.6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1477008</v>
      </c>
      <c r="AN56" s="375">
        <v>29642</v>
      </c>
      <c r="AO56" s="376">
        <v>-35.1</v>
      </c>
      <c r="AP56" s="377">
        <v>32829</v>
      </c>
      <c r="AQ56" s="378">
        <v>7.2</v>
      </c>
      <c r="AR56" s="379">
        <v>-42.3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4562925</v>
      </c>
      <c r="AN57" s="367">
        <v>92270</v>
      </c>
      <c r="AO57" s="368">
        <v>111.4</v>
      </c>
      <c r="AP57" s="369">
        <v>62383</v>
      </c>
      <c r="AQ57" s="370">
        <v>14.1</v>
      </c>
      <c r="AR57" s="371">
        <v>97.3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1583607</v>
      </c>
      <c r="AN58" s="375">
        <v>32023</v>
      </c>
      <c r="AO58" s="376">
        <v>8</v>
      </c>
      <c r="AP58" s="377">
        <v>35325</v>
      </c>
      <c r="AQ58" s="378">
        <v>7.6</v>
      </c>
      <c r="AR58" s="379">
        <v>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2624894</v>
      </c>
      <c r="AN59" s="367">
        <v>53359</v>
      </c>
      <c r="AO59" s="368">
        <v>-42.2</v>
      </c>
      <c r="AP59" s="369">
        <v>76347</v>
      </c>
      <c r="AQ59" s="370">
        <v>22.4</v>
      </c>
      <c r="AR59" s="371">
        <v>-64.599999999999994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1372805</v>
      </c>
      <c r="AN60" s="375">
        <v>27907</v>
      </c>
      <c r="AO60" s="376">
        <v>-12.9</v>
      </c>
      <c r="AP60" s="377">
        <v>41762</v>
      </c>
      <c r="AQ60" s="378">
        <v>18.2</v>
      </c>
      <c r="AR60" s="379">
        <v>-31.1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3013140</v>
      </c>
      <c r="AN61" s="382">
        <v>60540</v>
      </c>
      <c r="AO61" s="383">
        <v>11.1</v>
      </c>
      <c r="AP61" s="384">
        <v>60964</v>
      </c>
      <c r="AQ61" s="385">
        <v>7.5</v>
      </c>
      <c r="AR61" s="371">
        <v>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1734357</v>
      </c>
      <c r="AN62" s="375">
        <v>34772</v>
      </c>
      <c r="AO62" s="376">
        <v>-4</v>
      </c>
      <c r="AP62" s="377">
        <v>34661</v>
      </c>
      <c r="AQ62" s="378">
        <v>7.4</v>
      </c>
      <c r="AR62" s="379">
        <v>-11.4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zCdNE+o5q6DopAZ7VjMeLxeFrxucMoqPDXZTcVpMhV6rZThYBs7PloDZmL5KqVMGzxCRLAyz1TuAqHMWhsnzA==" saltValue="tfUS3CRwWF06U+RJe7v2k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1" spans="125:125" ht="13.5" hidden="1" customHeight="1" x14ac:dyDescent="0.15">
      <c r="DU121" s="292"/>
    </row>
  </sheetData>
  <sheetProtection algorithmName="SHA-512" hashValue="dyfytGyjF13PPKv0Day/4bZtq4nFMANXo7YWEde2f7eUtTLTsVUxbSzTO+IUiymsENLHLbzJglO2CXF6iGRbKg==" saltValue="mxbgmXfEw0ovf70oYYMj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U+WDiFJ/y86ZO7NID0jrdHH5yZ+2Pp/jGgf7ZwYUjut3Qg4Xkso2AFA4IHcwxg13TCSBF7PK4hlOX2jOmnjf0Q==" saltValue="90XtzzMxfSVZZabh4fY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17.73</v>
      </c>
      <c r="G47" s="12">
        <v>19.149999999999999</v>
      </c>
      <c r="H47" s="12">
        <v>15.98</v>
      </c>
      <c r="I47" s="12">
        <v>14.95</v>
      </c>
      <c r="J47" s="13">
        <v>13.08</v>
      </c>
    </row>
    <row r="48" spans="2:10" ht="57.75" customHeight="1" x14ac:dyDescent="0.15">
      <c r="B48" s="14"/>
      <c r="C48" s="1240" t="s">
        <v>4</v>
      </c>
      <c r="D48" s="1240"/>
      <c r="E48" s="1241"/>
      <c r="F48" s="15">
        <v>6.44</v>
      </c>
      <c r="G48" s="16">
        <v>6.94</v>
      </c>
      <c r="H48" s="16">
        <v>6.98</v>
      </c>
      <c r="I48" s="16">
        <v>6.54</v>
      </c>
      <c r="J48" s="17">
        <v>6.57</v>
      </c>
    </row>
    <row r="49" spans="2:10" ht="57.75" customHeight="1" thickBot="1" x14ac:dyDescent="0.2">
      <c r="B49" s="18"/>
      <c r="C49" s="1242" t="s">
        <v>5</v>
      </c>
      <c r="D49" s="1242"/>
      <c r="E49" s="1243"/>
      <c r="F49" s="19">
        <v>2.17</v>
      </c>
      <c r="G49" s="20">
        <v>2.02</v>
      </c>
      <c r="H49" s="20" t="s">
        <v>571</v>
      </c>
      <c r="I49" s="20" t="s">
        <v>572</v>
      </c>
      <c r="J49" s="21" t="s">
        <v>573</v>
      </c>
    </row>
    <row r="50" spans="2:10" ht="13.5" customHeight="1" x14ac:dyDescent="0.15"/>
  </sheetData>
  <sheetProtection algorithmName="SHA-512" hashValue="x8mxoN3IkWbrAe1iD8VB3LaPMaMCUAEqavTWCQSjwW8CTf4D5FFnbGlLMvBc9TMNSgSlNVVh5lGDMwXRrt97rw==" saltValue="DrCchQnW4sjnqYdtAMkW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2022-03-18T02:28:09Z</cp:lastPrinted>
  <dcterms:created xsi:type="dcterms:W3CDTF">2022-02-02T05:01:47Z</dcterms:created>
  <dcterms:modified xsi:type="dcterms:W3CDTF">2022-09-28T10:01:36Z</dcterms:modified>
  <cp:category/>
</cp:coreProperties>
</file>