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8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<sst xmlns="http://schemas.openxmlformats.org/spreadsheetml/2006/main" count="1123" uniqueCount="635">
  <si>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</si>
  <si>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</si>
  <si>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</si>
  <si>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</si>
  <si>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</si>
  <si>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</si>
  <si>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</si>
  <si>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</si>
  <si>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</si>
  <si>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</si>
  <si>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</si>
  <si>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</si>
  <si>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</si>
  <si>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</si>
  <si>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</si>
  <si>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</si>
  <si>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</si>
  <si>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</si>
  <si>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</si>
  <si>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</si>
  <si>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</si>
  <si>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</si>
  <si>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</si>
  <si>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</si>
  <si>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</si>
  <si>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</si>
  <si>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</si>
  <si>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</si>
  <si>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</si>
  <si>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</si>
  <si>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</si>
  <si>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</si>
  <si>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</si>
  <si>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</si>
  <si>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</si>
  <si>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</si>
  <si>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</si>
  <si>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</si>
  <si>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</si>
  <si>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</si>
  <si>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</si>
  <si>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</si>
  <si>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</si>
  <si>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</si>
  <si>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</si>
  <si>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</si>
  <si>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</si>
  <si>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</si>
  <si>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</si>
  <si>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</si>
  <si>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</si>
  <si>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</si>
  <si>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</si>
  <si>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</si>
  <si>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</si>
  <si>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</si>
  <si>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</si>
  <si>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</si>
  <si>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</si>
  <si>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</si>
  <si>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</si>
  <si>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</si>
  <si>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</si>
  <si>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</si>
  <si>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</si>
  <si>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</si>
  <si>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</si>
  <si>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</si>
  <si>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</si>
  <si>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</si>
  <si>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</si>
  <si>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</si>
  <si>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</si>
  <si>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</si>
  <si>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</si>
  <si>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</si>
  <si>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</si>
  <si>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</si>
  <si>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</si>
  <si>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</si>
  <si>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</si>
  <si>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</si>
  <si>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</si>
  <si>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</si>
  <si>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</si>
  <si>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</si>
  <si>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</si>
  <si>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</si>
  <si>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</si>
  <si>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</si>
  <si>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</si>
  <si>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</si>
  <si>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</si>
  <si>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</si>
  <si>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</si>
  <si>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</si>
  <si>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</si>
  <si>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</si>
  <si>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</si>
  <si>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</si>
  <si>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</si>
  <si>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</si>
  <si>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</si>
  <si>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</si>
  <si>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</si>
  <si>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</si>
  <si>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</si>
  <si>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</si>
  <si>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</si>
  <si>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</si>
  <si>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</si>
  <si>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</si>
  <si>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</si>
  <si>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</si>
  <si>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</si>
  <si>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</si>
  <si>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</si>
  <si>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</si>
  <si>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</si>
  <si>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</si>
  <si>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</si>
  <si>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</si>
  <si>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</si>
  <si>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</si>
  <si>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</si>
  <si>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</si>
  <si>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</si>
  <si>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</si>
  <si>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</si>
  <si>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</si>
  <si>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</si>
  <si>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</si>
  <si>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</si>
  <si>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</si>
  <si>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</si>
  <si>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</si>
  <si>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</si>
  <si>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</si>
  <si>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</si>
  <si>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</si>
  <si>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</si>
  <si>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</si>
  <si>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</si>
  <si>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</si>
  <si>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</si>
  <si>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</si>
  <si>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</si>
  <si>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</si>
  <si>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</si>
  <si>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</si>
  <si>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</si>
  <si>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</si>
  <si>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</si>
  <si>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</si>
  <si>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</si>
  <si>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</si>
  <si>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</si>
  <si>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</si>
  <si>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</si>
  <si>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</si>
  <si>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</si>
  <si>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</si>
  <si>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</si>
  <si>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</si>
  <si>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</si>
  <si>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</si>
  <si>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</si>
  <si>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</si>
  <si>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</si>
  <si>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</si>
  <si>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</si>
  <si>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</si>
  <si>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</si>
  <si>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</si>
  <si>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</si>
  <si>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</si>
  <si>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</si>
  <si>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</si>
  <si>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</si>
  <si>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</si>
  <si>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</si>
  <si>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</si>
  <si>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</si>
  <si>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</si>
  <si>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</si>
  <si>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</si>
  <si>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</si>
  <si>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</si>
  <si>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</si>
  <si>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</si>
  <si>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</si>
  <si>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</si>
  <si>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</si>
  <si>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</si>
  <si>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</si>
  <si>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</si>
  <si>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</si>
  <si>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</si>
  <si>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</si>
  <si>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</si>
  <si>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</si>
  <si>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</si>
  <si>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</si>
  <si>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</si>
  <si>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</si>
  <si>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</si>
  <si>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</si>
  <si>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</si>
  <si>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</si>
  <si>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</si>
  <si>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</si>
  <si>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</si>
  <si>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</si>
  <si>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</si>
  <si>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</si>
  <si>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</si>
  <si>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長野県諏訪市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</si>
  <si>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</si>
  <si>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</si>
  <si>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</si>
  <si>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</si>
  <si>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</si>
  <si>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</si>
  <si>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</si>
  <si>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</si>
  <si>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</si>
  <si>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</si>
  <si>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</si>
  <si>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</si>
  <si>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</si>
  <si>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</si>
  <si>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</si>
  <si>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</si>
  <si>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</si>
  <si>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</si>
  <si>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</si>
  <si>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</si>
  <si>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</si>
  <si>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</si>
  <si>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</si>
  <si>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</si>
  <si>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</si>
  <si>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</si>
  <si>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</si>
  <si>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</si>
  <si>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</si>
  <si>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</si>
  <si>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</si>
  <si>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</si>
  <si>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</si>
  <si>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</si>
  <si>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</si>
  <si>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</si>
  <si>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</si>
  <si>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</si>
  <si>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</si>
  <si>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</si>
  <si>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</si>
  <si>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</si>
  <si>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</si>
  <si>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</si>
  <si>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</si>
  <si>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</si>
  <si>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</si>
  <si>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</si>
  <si>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</si>
  <si>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</si>
  <si>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</si>
  <si>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</si>
  <si>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</si>
  <si>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</si>
  <si>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</si>
  <si>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</si>
  <si>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</si>
  <si>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</si>
  <si>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</si>
  <si>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</si>
  <si>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</si>
  <si>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</si>
  <si>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</si>
  <si>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</si>
  <si>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</si>
  <si>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</si>
  <si>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</si>
  <si>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</si>
  <si>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</si>
  <si>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</si>
  <si>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</si>
  <si>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</si>
  <si>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</si>
  <si>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</si>
  <si>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</si>
  <si>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</si>
  <si>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</si>
  <si>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</si>
  <si>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</si>
  <si>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</si>
  <si>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</si>
  <si>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</si>
  <si>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</si>
  <si>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</si>
  <si>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</si>
  <si>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</si>
  <si>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</si>
  <si>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</si>
  <si>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</si>
  <si>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</si>
  <si>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</si>
  <si>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</si>
  <si>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</si>
  <si>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</si>
  <si>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</si>
  <si>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</si>
  <si>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</si>
  <si>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</si>
  <si>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</si>
  <si>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</si>
  <si>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</si>
  <si>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</si>
  <si>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</si>
  <si>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</si>
  <si>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</si>
  <si>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</si>
  <si>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</si>
  <si>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</si>
  <si>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</si>
  <si>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</si>
  <si>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</si>
  <si>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</si>
  <si>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</si>
  <si>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</si>
  <si>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</si>
  <si>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</si>
  <si>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</si>
  <si>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</si>
  <si>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</si>
  <si>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</si>
  <si>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</si>
  <si>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</si>
  <si>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</si>
  <si>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</si>
  <si>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</si>
  <si>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</si>
  <si>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</si>
  <si>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</si>
  <si>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</si>
  <si>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</si>
  <si>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</si>
  <si>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</si>
  <si>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</si>
  <si>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</si>
  <si>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</si>
  <si>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</si>
  <si>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</si>
  <si>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</si>
  <si>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</si>
  <si>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</si>
  <si>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</si>
  <si>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</si>
  <si>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</si>
  <si>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</si>
  <si>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</si>
  <si>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</si>
  <si>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</si>
  <si>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</si>
  <si>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</si>
  <si>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</si>
  <si>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</si>
  <si>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</si>
  <si>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</si>
  <si>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長野県諏訪市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</si>
  <si>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</si>
  <si>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</si>
  <si>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</si>
  <si>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</si>
  <si>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</si>
  <si>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</si>
  <si>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</si>
  <si>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</si>
  <si>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</si>
  <si>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</si>
  <si>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</si>
  <si>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</si>
  <si>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</si>
  <si>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</si>
  <si>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</si>
  <si>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</si>
  <si>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</si>
  <si>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</si>
  <si>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</si>
  <si>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</si>
  <si>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</si>
  <si>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</si>
  <si>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</si>
  <si>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</si>
  <si>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</si>
  <si>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</si>
  <si>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</si>
  <si>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</si>
  <si>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</si>
  <si>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</si>
  <si>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</si>
  <si>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</si>
  <si>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</si>
  <si>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</si>
  <si>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</si>
  <si>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</si>
  <si>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</si>
  <si>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</si>
  <si>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</si>
  <si>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</si>
  <si>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</si>
  <si>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温泉事業会計</t>
    <phoneticPr fontId="5"/>
  </si>
  <si>
    <t>公設地方卸売市場事業特別会計</t>
    <phoneticPr fontId="5"/>
  </si>
  <si>
    <t>法非適用企業</t>
    <phoneticPr fontId="5"/>
  </si>
  <si>
    <t>霧ケ峰リフト事業特別会計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</si>
  <si>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</si>
  <si>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</si>
  <si>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</si>
  <si>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</si>
  <si>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</si>
  <si>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</si>
  <si>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</si>
  <si>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</si>
  <si>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</si>
  <si>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</si>
  <si>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</si>
  <si>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</si>
  <si>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</si>
  <si>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</si>
  <si>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</si>
  <si>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</si>
  <si>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</si>
  <si>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</si>
  <si>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</si>
  <si>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</si>
  <si>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</si>
  <si>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</si>
  <si>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</si>
  <si>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</si>
  <si>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</si>
  <si>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</si>
  <si>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</si>
  <si>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</si>
  <si>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</si>
  <si>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</si>
  <si>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</si>
  <si>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</si>
  <si>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</si>
  <si>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</si>
  <si>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</si>
  <si>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</si>
  <si>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</si>
  <si>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</si>
  <si>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</si>
  <si>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</si>
  <si>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</si>
  <si>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</si>
  <si>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</si>
  <si>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</si>
  <si>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</si>
  <si>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</si>
  <si>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</si>
  <si>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</si>
  <si>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</si>
  <si>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</si>
  <si>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</si>
  <si>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</si>
  <si>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</si>
  <si>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</si>
  <si>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</si>
  <si>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</si>
  <si>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</si>
  <si>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</si>
  <si>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</si>
  <si>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</si>
  <si>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</si>
  <si>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</si>
  <si>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</si>
  <si>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</si>
  <si>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</si>
  <si>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</si>
  <si>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</si>
  <si>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</si>
  <si>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</si>
  <si>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</si>
  <si>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</si>
  <si>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</si>
  <si>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</si>
  <si>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</si>
  <si>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</si>
  <si>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</si>
  <si>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</si>
  <si>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</si>
  <si>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</si>
  <si>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</si>
  <si>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</si>
  <si>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</si>
  <si>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</si>
  <si>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</si>
  <si>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</si>
  <si>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</si>
  <si>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</si>
  <si>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</si>
  <si>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</si>
  <si>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</si>
  <si>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</si>
  <si>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</si>
  <si>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</si>
  <si>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</si>
  <si>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</si>
  <si>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</si>
  <si>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</si>
  <si>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</si>
  <si>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</si>
  <si>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</si>
  <si>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</si>
  <si>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</si>
  <si>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</si>
  <si>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</si>
  <si>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</si>
  <si>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</si>
  <si>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</si>
  <si>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</si>
  <si>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</si>
  <si>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</si>
  <si>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</si>
  <si>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</si>
  <si>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</si>
  <si>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</si>
  <si>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</si>
  <si>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</si>
  <si>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</si>
  <si>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</si>
  <si>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</si>
  <si>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</si>
  <si>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</si>
  <si>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</si>
  <si>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</si>
  <si>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</si>
  <si>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</si>
  <si>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</si>
  <si>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</si>
  <si>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</si>
  <si>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</si>
  <si>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</si>
  <si>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</si>
  <si>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</si>
  <si>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</si>
  <si>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</si>
  <si>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</si>
  <si>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</si>
  <si>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</si>
  <si>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</si>
  <si>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</si>
  <si>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</si>
  <si>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</si>
  <si>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</si>
  <si>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</si>
  <si>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</si>
  <si>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</si>
  <si>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</si>
  <si>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</si>
  <si>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</si>
  <si>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</si>
  <si>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</si>
  <si>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</si>
  <si>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</si>
  <si>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</si>
  <si>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</si>
  <si>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</si>
  <si>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</si>
  <si>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</si>
  <si>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</si>
  <si>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</si>
  <si>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2.69</t>
  </si>
  <si>
    <t>▲ 1.46</t>
  </si>
  <si>
    <t>温泉事業会計</t>
  </si>
  <si>
    <t>水道事業会計</t>
  </si>
  <si>
    <t>下水道事業会計</t>
  </si>
  <si>
    <t>一般会計</t>
  </si>
  <si>
    <t>国民健康保険特別会計</t>
  </si>
  <si>
    <t>後期高齢者医療特別会計</t>
  </si>
  <si>
    <t>公設地方卸売市場事業特別会計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</si>
  <si>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</si>
  <si>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</si>
  <si>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</si>
  <si>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</si>
  <si>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</si>
  <si>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</si>
  <si>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</si>
  <si>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</si>
  <si>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</si>
  <si>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</si>
  <si>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</si>
  <si>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</si>
  <si>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</si>
  <si>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</si>
  <si>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</si>
  <si>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</si>
  <si>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</si>
  <si>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</si>
  <si>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</si>
  <si>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</si>
  <si>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</si>
  <si>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</si>
  <si>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</si>
  <si>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諏訪市・茅野市衛生施設組合</t>
    <rPh sb="0" eb="3">
      <t>スワシ</t>
    </rPh>
    <rPh sb="4" eb="7">
      <t>チノシ</t>
    </rPh>
    <rPh sb="7" eb="9">
      <t>エイセイ</t>
    </rPh>
    <rPh sb="9" eb="11">
      <t>シセツ</t>
    </rPh>
    <rPh sb="11" eb="13">
      <t>クミアイ</t>
    </rPh>
    <phoneticPr fontId="2"/>
  </si>
  <si>
    <t>諏訪南行政事務組合</t>
    <rPh sb="0" eb="2">
      <t>スワ</t>
    </rPh>
    <rPh sb="2" eb="3">
      <t>ミナミ</t>
    </rPh>
    <rPh sb="3" eb="5">
      <t>ギョウセイ</t>
    </rPh>
    <rPh sb="5" eb="7">
      <t>ジム</t>
    </rPh>
    <rPh sb="7" eb="9">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</si>
  <si>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</si>
  <si>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</si>
  <si>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湖周行政事務組合</t>
    <rPh sb="0" eb="1">
      <t>コ</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</si>
  <si>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</si>
  <si>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〇</t>
    <phoneticPr fontId="2"/>
  </si>
  <si>
    <t>諏訪市土地開発公社</t>
    <rPh sb="0" eb="3">
      <t>スワシ</t>
    </rPh>
    <rPh sb="3" eb="5">
      <t>トチ</t>
    </rPh>
    <rPh sb="5" eb="7">
      <t>カイハツ</t>
    </rPh>
    <rPh sb="7" eb="9">
      <t>コウシャ</t>
    </rPh>
    <phoneticPr fontId="2"/>
  </si>
  <si>
    <t>ふるさと振興基金</t>
    <rPh sb="4" eb="6">
      <t>シンコウ</t>
    </rPh>
    <rPh sb="6" eb="8">
      <t>キキン</t>
    </rPh>
    <phoneticPr fontId="5"/>
  </si>
  <si>
    <t>庁舎整備基金</t>
    <rPh sb="0" eb="2">
      <t>チョウシャ</t>
    </rPh>
    <rPh sb="2" eb="4">
      <t>セイビ</t>
    </rPh>
    <rPh sb="4" eb="6">
      <t>キキン</t>
    </rPh>
    <phoneticPr fontId="5"/>
  </si>
  <si>
    <t>社会福祉基金</t>
    <rPh sb="0" eb="2">
      <t>シャカイ</t>
    </rPh>
    <rPh sb="2" eb="4">
      <t>フクシ</t>
    </rPh>
    <rPh sb="4" eb="6">
      <t>キキン</t>
    </rPh>
    <phoneticPr fontId="5"/>
  </si>
  <si>
    <t>林青少年育成基金</t>
    <rPh sb="0" eb="1">
      <t>ハヤシ</t>
    </rPh>
    <rPh sb="1" eb="4">
      <t>セイショウネン</t>
    </rPh>
    <rPh sb="4" eb="6">
      <t>イクセイ</t>
    </rPh>
    <rPh sb="6" eb="8">
      <t>キキン</t>
    </rPh>
    <phoneticPr fontId="5"/>
  </si>
  <si>
    <t>奨学基金</t>
    <rPh sb="0" eb="2">
      <t>ショウガク</t>
    </rPh>
    <rPh sb="2" eb="4">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</si>
  <si>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</si>
  <si>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</si>
  <si>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</si>
  <si>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</si>
  <si>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</si>
  <si>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</si>
  <si>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</si>
  <si>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</si>
  <si>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</si>
  <si>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</si>
  <si>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</si>
  <si>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</si>
  <si>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</si>
  <si>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関しては、令和元年度数値については、新発債の発行が増加したことに伴い、前年度比+2.7％となったものの、早期健全化基準（350％）を下回っている。類似団体内平均値に比しては高い傾向にあるものの、年々改善傾向にある。今後も新発債に際して、交付税措置の状況や借入先利率等を比較検討することにより、継続して将来負担比率の抑制、改善に取り組んでいく。
　実質公債比率に関しては、早期健全化判断基準（25％）を大幅に下回っており、健全な状態である。</t>
    <rPh sb="12" eb="14">
      <t>レイワ</t>
    </rPh>
    <rPh sb="14" eb="15">
      <t>ガン</t>
    </rPh>
    <rPh sb="32" eb="34">
      <t>ゾウカ</t>
    </rPh>
    <rPh sb="39" eb="40">
      <t>トモナ</t>
    </rPh>
    <phoneticPr fontId="5"/>
  </si>
  <si>
    <t>将来負担比率は、平成30年度までは土地開発公社保有土地の計画的な買い戻し等より減少傾向にあったものの、駅前交流テラスすわっチャオの開設等の影響による地方債の新規借入の増加に伴い、増加傾向である。有形固定資産減価償却率は類似団体より若干低いものの、体育館や公民館等の社会教育施設を中心に高くなっており、今後の維持修繕費に多額の費用がかかることが見込まれる。
　今後は、平成29年1月に策定した公共施設等総合管理計画に基づき既存施設の除却・集約化・長寿命化を計画的に行うことで、財政や人口規模に応じた施設総量の最適化を図るとともに、将来的な財政負担の抑制を図っていく。</t>
    <rPh sb="8" eb="10">
      <t>ヘイセイ</t>
    </rPh>
    <rPh sb="12" eb="14">
      <t>ネンド</t>
    </rPh>
    <rPh sb="36" eb="37">
      <t>トウ</t>
    </rPh>
    <rPh sb="51" eb="53">
      <t>エキマエ</t>
    </rPh>
    <rPh sb="53" eb="55">
      <t>コウリュウ</t>
    </rPh>
    <rPh sb="65" eb="67">
      <t>カイセツ</t>
    </rPh>
    <rPh sb="67" eb="68">
      <t>トウ</t>
    </rPh>
    <rPh sb="69" eb="71">
      <t>エイキョウ</t>
    </rPh>
    <rPh sb="74" eb="76">
      <t>チホウ</t>
    </rPh>
    <rPh sb="76" eb="77">
      <t>サイ</t>
    </rPh>
    <rPh sb="78" eb="80">
      <t>シンキ</t>
    </rPh>
    <rPh sb="80" eb="82">
      <t>カリイレ</t>
    </rPh>
    <rPh sb="83" eb="85">
      <t>ゾウカ</t>
    </rPh>
    <rPh sb="86" eb="87">
      <t>トモナ</t>
    </rPh>
    <rPh sb="89" eb="91">
      <t>ゾウカ</t>
    </rPh>
    <rPh sb="91" eb="9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</si>
</sst>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9A10-41AC-9677-C4F1B04B0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55621</c:v>
                </c:pt>
                <c:pt idx="1">
                  <c:v>49708</c:v>
                </c:pt>
                <c:pt idx="2">
                  <c:v>63718</c:v>
                </c:pt>
                <c:pt idx="3">
                  <c:v>43646</c:v>
                </c:pt>
                <c:pt idx="4">
                  <c:v>92270</c:v>
                </c:pt>
              </c:numCache>
            </c:numRef>
          </c:val>
          <c:smooth val="0"/>
          <c:extLst>
            <c:ext xmlns:c16="http://schemas.microsoft.com/office/drawing/2014/chart" uri="{C3380CC4-5D6E-409C-BE32-E72D297353CC}">
              <c16:uniqueId val="{00000001-9A10-41AC-9677-C4F1B04B0FB6}"/>
            </c:ext>
          </c:extLst>
        </c:ser>
        <c:dLbls>
          <c:showLegendKey val="0"/>
          <c:showVal val="0"/>
          <c:showCatName val="0"/>
          <c:showSerName val="0"/>
          <c:showPercent val="0"/>
          <c:showBubbleSize val="0"/>
        </c:dLbls>
        <c:marker val="1"/>
        <c:smooth val="0"/>
        <c:axId val="319403104"/>
        <c:axId val="319407808"/>
      </c:lineChart>
      <c:catAx>
        <c:axId val="31940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407808"/>
        <c:crosses val="autoZero"/>
        <c:auto val="1"/>
        <c:lblAlgn val="ctr"/>
        <c:lblOffset val="100"/>
        <c:tickLblSkip val="1"/>
        <c:tickMarkSkip val="1"/>
        <c:noMultiLvlLbl val="0"/>
      </c:catAx>
      <c:valAx>
        <c:axId val="3194078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40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6.82</c:v>
                </c:pt>
                <c:pt idx="1">
                  <c:v>6.44</c:v>
                </c:pt>
                <c:pt idx="2">
                  <c:v>6.94</c:v>
                </c:pt>
                <c:pt idx="3">
                  <c:v>6.98</c:v>
                </c:pt>
                <c:pt idx="4">
                  <c:v>6.54</c:v>
                </c:pt>
              </c:numCache>
            </c:numRef>
          </c:val>
          <c:extLst>
            <c:ext xmlns:c16="http://schemas.microsoft.com/office/drawing/2014/chart" uri="{C3380CC4-5D6E-409C-BE32-E72D297353CC}">
              <c16:uniqueId val="{00000000-3E87-4E89-9557-2A9E8D2DDA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15.09</c:v>
                </c:pt>
                <c:pt idx="1">
                  <c:v>17.73</c:v>
                </c:pt>
                <c:pt idx="2">
                  <c:v>19.149999999999999</c:v>
                </c:pt>
                <c:pt idx="3">
                  <c:v>15.98</c:v>
                </c:pt>
                <c:pt idx="4">
                  <c:v>14.95</c:v>
                </c:pt>
              </c:numCache>
            </c:numRef>
          </c:val>
          <c:extLst>
            <c:ext xmlns:c16="http://schemas.microsoft.com/office/drawing/2014/chart" uri="{C3380CC4-5D6E-409C-BE32-E72D297353CC}">
              <c16:uniqueId val="{00000001-3E87-4E89-9557-2A9E8D2DDA77}"/>
            </c:ext>
          </c:extLst>
        </c:ser>
        <c:dLbls>
          <c:showLegendKey val="0"/>
          <c:showVal val="0"/>
          <c:showCatName val="0"/>
          <c:showSerName val="0"/>
          <c:showPercent val="0"/>
          <c:showBubbleSize val="0"/>
        </c:dLbls>
        <c:gapWidth val="250"/>
        <c:overlap val="100"/>
        <c:axId val="510241912"/>
        <c:axId val="510245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1.17</c:v>
                </c:pt>
                <c:pt idx="1">
                  <c:v>2.17</c:v>
                </c:pt>
                <c:pt idx="2">
                  <c:v>2.02</c:v>
                </c:pt>
                <c:pt idx="3">
                  <c:v>-2.69</c:v>
                </c:pt>
                <c:pt idx="4">
                  <c:v>-1.46</c:v>
                </c:pt>
              </c:numCache>
            </c:numRef>
          </c:val>
          <c:smooth val="0"/>
          <c:extLst>
            <c:ext xmlns:c16="http://schemas.microsoft.com/office/drawing/2014/chart" uri="{C3380CC4-5D6E-409C-BE32-E72D297353CC}">
              <c16:uniqueId val="{00000002-3E87-4E89-9557-2A9E8D2DDA77}"/>
            </c:ext>
          </c:extLst>
        </c:ser>
        <c:dLbls>
          <c:showLegendKey val="0"/>
          <c:showVal val="0"/>
          <c:showCatName val="0"/>
          <c:showSerName val="0"/>
          <c:showPercent val="0"/>
          <c:showBubbleSize val="0"/>
        </c:dLbls>
        <c:marker val="1"/>
        <c:smooth val="0"/>
        <c:axId val="510241912"/>
        <c:axId val="510245048"/>
      </c:lineChart>
      <c:catAx>
        <c:axId val="51024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245048"/>
        <c:crosses val="autoZero"/>
        <c:auto val="1"/>
        <c:lblAlgn val="ctr"/>
        <c:lblOffset val="100"/>
        <c:tickLblSkip val="1"/>
        <c:tickMarkSkip val="1"/>
        <c:noMultiLvlLbl val="0"/>
      </c:catAx>
      <c:valAx>
        <c:axId val="51024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24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23.11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059-4170-9C03-B09FC1C959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59-4170-9C03-B09FC1C9594B}"/>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2-8059-4170-9C03-B09FC1C9594B}"/>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7.0000000000000007E-2</c:v>
                </c:pt>
                <c:pt idx="4">
                  <c:v>#N/A</c:v>
                </c:pt>
                <c:pt idx="5">
                  <c:v>0.08</c:v>
                </c:pt>
                <c:pt idx="6">
                  <c:v>#N/A</c:v>
                </c:pt>
                <c:pt idx="7">
                  <c:v>0.06</c:v>
                </c:pt>
                <c:pt idx="8">
                  <c:v>#N/A</c:v>
                </c:pt>
                <c:pt idx="9">
                  <c:v>0.06</c:v>
                </c:pt>
              </c:numCache>
            </c:numRef>
          </c:val>
          <c:extLst>
            <c:ext xmlns:c16="http://schemas.microsoft.com/office/drawing/2014/chart" uri="{C3380CC4-5D6E-409C-BE32-E72D297353CC}">
              <c16:uniqueId val="{00000003-8059-4170-9C03-B09FC1C959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0.15</c:v>
                </c:pt>
                <c:pt idx="4">
                  <c:v>#N/A</c:v>
                </c:pt>
                <c:pt idx="5">
                  <c:v>0.15</c:v>
                </c:pt>
                <c:pt idx="6">
                  <c:v>#N/A</c:v>
                </c:pt>
                <c:pt idx="7">
                  <c:v>0.31</c:v>
                </c:pt>
                <c:pt idx="8">
                  <c:v>#N/A</c:v>
                </c:pt>
                <c:pt idx="9">
                  <c:v>0.24</c:v>
                </c:pt>
              </c:numCache>
            </c:numRef>
          </c:val>
          <c:extLst>
            <c:ext xmlns:c16="http://schemas.microsoft.com/office/drawing/2014/chart" uri="{C3380CC4-5D6E-409C-BE32-E72D297353CC}">
              <c16:uniqueId val="{00000004-8059-4170-9C03-B09FC1C9594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0.36</c:v>
                </c:pt>
                <c:pt idx="4">
                  <c:v>#N/A</c:v>
                </c:pt>
                <c:pt idx="5">
                  <c:v>2.15</c:v>
                </c:pt>
                <c:pt idx="6">
                  <c:v>#N/A</c:v>
                </c:pt>
                <c:pt idx="7">
                  <c:v>0.86</c:v>
                </c:pt>
                <c:pt idx="8">
                  <c:v>#N/A</c:v>
                </c:pt>
                <c:pt idx="9">
                  <c:v>0.47</c:v>
                </c:pt>
              </c:numCache>
            </c:numRef>
          </c:val>
          <c:extLst>
            <c:ext xmlns:c16="http://schemas.microsoft.com/office/drawing/2014/chart" uri="{C3380CC4-5D6E-409C-BE32-E72D297353CC}">
              <c16:uniqueId val="{00000005-8059-4170-9C03-B09FC1C9594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6.81</c:v>
                </c:pt>
                <c:pt idx="2">
                  <c:v>#N/A</c:v>
                </c:pt>
                <c:pt idx="3">
                  <c:v>6.44</c:v>
                </c:pt>
                <c:pt idx="4">
                  <c:v>#N/A</c:v>
                </c:pt>
                <c:pt idx="5">
                  <c:v>6.92</c:v>
                </c:pt>
                <c:pt idx="6">
                  <c:v>#N/A</c:v>
                </c:pt>
                <c:pt idx="7">
                  <c:v>6.98</c:v>
                </c:pt>
                <c:pt idx="8">
                  <c:v>#N/A</c:v>
                </c:pt>
                <c:pt idx="9">
                  <c:v>6.53</c:v>
                </c:pt>
              </c:numCache>
            </c:numRef>
          </c:val>
          <c:extLst>
            <c:ext xmlns:c16="http://schemas.microsoft.com/office/drawing/2014/chart" uri="{C3380CC4-5D6E-409C-BE32-E72D297353CC}">
              <c16:uniqueId val="{00000006-8059-4170-9C03-B09FC1C9594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6.77</c:v>
                </c:pt>
                <c:pt idx="2">
                  <c:v>#N/A</c:v>
                </c:pt>
                <c:pt idx="3">
                  <c:v>7.83</c:v>
                </c:pt>
                <c:pt idx="4">
                  <c:v>#N/A</c:v>
                </c:pt>
                <c:pt idx="5">
                  <c:v>7.51</c:v>
                </c:pt>
                <c:pt idx="6">
                  <c:v>#N/A</c:v>
                </c:pt>
                <c:pt idx="7">
                  <c:v>8.0399999999999991</c:v>
                </c:pt>
                <c:pt idx="8">
                  <c:v>#N/A</c:v>
                </c:pt>
                <c:pt idx="9">
                  <c:v>8.48</c:v>
                </c:pt>
              </c:numCache>
            </c:numRef>
          </c:val>
          <c:extLst>
            <c:ext xmlns:c16="http://schemas.microsoft.com/office/drawing/2014/chart" uri="{C3380CC4-5D6E-409C-BE32-E72D297353CC}">
              <c16:uniqueId val="{00000007-8059-4170-9C03-B09FC1C959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10.3</c:v>
                </c:pt>
                <c:pt idx="4">
                  <c:v>#N/A</c:v>
                </c:pt>
                <c:pt idx="5">
                  <c:v>10.54</c:v>
                </c:pt>
                <c:pt idx="6">
                  <c:v>#N/A</c:v>
                </c:pt>
                <c:pt idx="7">
                  <c:v>10.130000000000001</c:v>
                </c:pt>
                <c:pt idx="8">
                  <c:v>#N/A</c:v>
                </c:pt>
                <c:pt idx="9">
                  <c:v>10.47</c:v>
                </c:pt>
              </c:numCache>
            </c:numRef>
          </c:val>
          <c:extLst>
            <c:ext xmlns:c16="http://schemas.microsoft.com/office/drawing/2014/chart" uri="{C3380CC4-5D6E-409C-BE32-E72D297353CC}">
              <c16:uniqueId val="{00000008-8059-4170-9C03-B09FC1C9594B}"/>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#N/A</c:v>
                </c:pt>
                <c:pt idx="3">
                  <c:v>14.11</c:v>
                </c:pt>
                <c:pt idx="4">
                  <c:v>#N/A</c:v>
                </c:pt>
                <c:pt idx="5">
                  <c:v>14.84</c:v>
                </c:pt>
                <c:pt idx="6">
                  <c:v>#N/A</c:v>
                </c:pt>
                <c:pt idx="7">
                  <c:v>15.54</c:v>
                </c:pt>
                <c:pt idx="8">
                  <c:v>#N/A</c:v>
                </c:pt>
                <c:pt idx="9">
                  <c:v>16.21</c:v>
                </c:pt>
              </c:numCache>
            </c:numRef>
          </c:val>
          <c:extLst>
            <c:ext xmlns:c16="http://schemas.microsoft.com/office/drawing/2014/chart" uri="{C3380CC4-5D6E-409C-BE32-E72D297353CC}">
              <c16:uniqueId val="{00000009-8059-4170-9C03-B09FC1C9594B}"/>
            </c:ext>
          </c:extLst>
        </c:ser>
        <c:dLbls>
          <c:showLegendKey val="0"/>
          <c:showVal val="0"/>
          <c:showCatName val="0"/>
          <c:showSerName val="0"/>
          <c:showPercent val="0"/>
          <c:showBubbleSize val="0"/>
        </c:dLbls>
        <c:gapWidth val="150"/>
        <c:overlap val="100"/>
        <c:axId val="510243872"/>
        <c:axId val="510239952"/>
      </c:barChart>
      <c:catAx>
        <c:axId val="5102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239952"/>
        <c:crosses val="autoZero"/>
        <c:auto val="1"/>
        <c:lblAlgn val="ctr"/>
        <c:lblOffset val="100"/>
        <c:tickLblSkip val="1"/>
        <c:tickMarkSkip val="1"/>
        <c:noMultiLvlLbl val="0"/>
      </c:catAx>
      <c:valAx>
        <c:axId val="51023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24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2237</c:v>
                </c:pt>
                <c:pt idx="5">
                  <c:v>2185</c:v>
                </c:pt>
                <c:pt idx="8">
                  <c:v>2214</c:v>
                </c:pt>
                <c:pt idx="11">
                  <c:v>2198</c:v>
                </c:pt>
                <c:pt idx="14">
                  <c:v>2157</c:v>
                </c:pt>
              </c:numCache>
            </c:numRef>
          </c:val>
          <c:extLst>
            <c:ext xmlns:c16="http://schemas.microsoft.com/office/drawing/2014/chart" uri="{C3380CC4-5D6E-409C-BE32-E72D297353CC}">
              <c16:uniqueId val="{00000000-E8FA-471F-9C6A-BD153CA765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FA-471F-9C6A-BD153CA765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197</c:v>
                </c:pt>
                <c:pt idx="3">
                  <c:v>205</c:v>
                </c:pt>
                <c:pt idx="6">
                  <c:v>198</c:v>
                </c:pt>
                <c:pt idx="9">
                  <c:v>187</c:v>
                </c:pt>
                <c:pt idx="12">
                  <c:v>178</c:v>
                </c:pt>
              </c:numCache>
            </c:numRef>
          </c:val>
          <c:extLst>
            <c:ext xmlns:c16="http://schemas.microsoft.com/office/drawing/2014/chart" uri="{C3380CC4-5D6E-409C-BE32-E72D297353CC}">
              <c16:uniqueId val="{00000002-E8FA-471F-9C6A-BD153CA765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46</c:v>
                </c:pt>
                <c:pt idx="3">
                  <c:v>57</c:v>
                </c:pt>
                <c:pt idx="6">
                  <c:v>81</c:v>
                </c:pt>
                <c:pt idx="9">
                  <c:v>102</c:v>
                </c:pt>
                <c:pt idx="12">
                  <c:v>205</c:v>
                </c:pt>
              </c:numCache>
            </c:numRef>
          </c:val>
          <c:extLst>
            <c:ext xmlns:c16="http://schemas.microsoft.com/office/drawing/2014/chart" uri="{C3380CC4-5D6E-409C-BE32-E72D297353CC}">
              <c16:uniqueId val="{00000003-E8FA-471F-9C6A-BD153CA765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555</c:v>
                </c:pt>
                <c:pt idx="3">
                  <c:v>583</c:v>
                </c:pt>
                <c:pt idx="6">
                  <c:v>533</c:v>
                </c:pt>
                <c:pt idx="9">
                  <c:v>526</c:v>
                </c:pt>
                <c:pt idx="12">
                  <c:v>510</c:v>
                </c:pt>
              </c:numCache>
            </c:numRef>
          </c:val>
          <c:extLst>
            <c:ext xmlns:c16="http://schemas.microsoft.com/office/drawing/2014/chart" uri="{C3380CC4-5D6E-409C-BE32-E72D297353CC}">
              <c16:uniqueId val="{00000004-E8FA-471F-9C6A-BD153CA765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FA-471F-9C6A-BD153CA765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FA-471F-9C6A-BD153CA765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1767</c:v>
                </c:pt>
                <c:pt idx="3">
                  <c:v>1773</c:v>
                </c:pt>
                <c:pt idx="6">
                  <c:v>1771</c:v>
                </c:pt>
                <c:pt idx="9">
                  <c:v>1770</c:v>
                </c:pt>
                <c:pt idx="12">
                  <c:v>1786</c:v>
                </c:pt>
              </c:numCache>
            </c:numRef>
          </c:val>
          <c:extLst>
            <c:ext xmlns:c16="http://schemas.microsoft.com/office/drawing/2014/chart" uri="{C3380CC4-5D6E-409C-BE32-E72D297353CC}">
              <c16:uniqueId val="{00000007-E8FA-471F-9C6A-BD153CA765FC}"/>
            </c:ext>
          </c:extLst>
        </c:ser>
        <c:dLbls>
          <c:showLegendKey val="0"/>
          <c:showVal val="0"/>
          <c:showCatName val="0"/>
          <c:showSerName val="0"/>
          <c:showPercent val="0"/>
          <c:showBubbleSize val="0"/>
        </c:dLbls>
        <c:gapWidth val="100"/>
        <c:overlap val="100"/>
        <c:axId val="510239560"/>
        <c:axId val="510244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328</c:v>
                </c:pt>
                <c:pt idx="2">
                  <c:v>#N/A</c:v>
                </c:pt>
                <c:pt idx="3">
                  <c:v>#N/A</c:v>
                </c:pt>
                <c:pt idx="4">
                  <c:v>433</c:v>
                </c:pt>
                <c:pt idx="5">
                  <c:v>#N/A</c:v>
                </c:pt>
                <c:pt idx="6">
                  <c:v>#N/A</c:v>
                </c:pt>
                <c:pt idx="7">
                  <c:v>369</c:v>
                </c:pt>
                <c:pt idx="8">
                  <c:v>#N/A</c:v>
                </c:pt>
                <c:pt idx="9">
                  <c:v>#N/A</c:v>
                </c:pt>
                <c:pt idx="10">
                  <c:v>387</c:v>
                </c:pt>
                <c:pt idx="11">
                  <c:v>#N/A</c:v>
                </c:pt>
                <c:pt idx="12">
                  <c:v>#N/A</c:v>
                </c:pt>
                <c:pt idx="13">
                  <c:v>522</c:v>
                </c:pt>
                <c:pt idx="14">
                  <c:v>#N/A</c:v>
                </c:pt>
              </c:numCache>
            </c:numRef>
          </c:val>
          <c:smooth val="0"/>
          <c:extLst>
            <c:ext xmlns:c16="http://schemas.microsoft.com/office/drawing/2014/chart" uri="{C3380CC4-5D6E-409C-BE32-E72D297353CC}">
              <c16:uniqueId val="{00000008-E8FA-471F-9C6A-BD153CA765FC}"/>
            </c:ext>
          </c:extLst>
        </c:ser>
        <c:dLbls>
          <c:showLegendKey val="0"/>
          <c:showVal val="0"/>
          <c:showCatName val="0"/>
          <c:showSerName val="0"/>
          <c:showPercent val="0"/>
          <c:showBubbleSize val="0"/>
        </c:dLbls>
        <c:marker val="1"/>
        <c:smooth val="0"/>
        <c:axId val="510239560"/>
        <c:axId val="510244264"/>
      </c:lineChart>
      <c:catAx>
        <c:axId val="51023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244264"/>
        <c:crosses val="autoZero"/>
        <c:auto val="1"/>
        <c:lblAlgn val="ctr"/>
        <c:lblOffset val="100"/>
        <c:tickLblSkip val="1"/>
        <c:tickMarkSkip val="1"/>
        <c:noMultiLvlLbl val="0"/>
      </c:catAx>
      <c:valAx>
        <c:axId val="510244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23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22027</c:v>
                </c:pt>
                <c:pt idx="5">
                  <c:v>21919</c:v>
                </c:pt>
                <c:pt idx="8">
                  <c:v>21295</c:v>
                </c:pt>
                <c:pt idx="11">
                  <c:v>20843</c:v>
                </c:pt>
                <c:pt idx="14">
                  <c:v>20313</c:v>
                </c:pt>
              </c:numCache>
            </c:numRef>
          </c:val>
          <c:extLst>
            <c:ext xmlns:c16="http://schemas.microsoft.com/office/drawing/2014/chart" uri="{C3380CC4-5D6E-409C-BE32-E72D297353CC}">
              <c16:uniqueId val="{00000000-C2B0-4446-BBB7-7682A4A145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2641</c:v>
                </c:pt>
                <c:pt idx="5">
                  <c:v>2476</c:v>
                </c:pt>
                <c:pt idx="8">
                  <c:v>2512</c:v>
                </c:pt>
                <c:pt idx="11">
                  <c:v>2385</c:v>
                </c:pt>
                <c:pt idx="14">
                  <c:v>2504</c:v>
                </c:pt>
              </c:numCache>
            </c:numRef>
          </c:val>
          <c:extLst>
            <c:ext xmlns:c16="http://schemas.microsoft.com/office/drawing/2014/chart" uri="{C3380CC4-5D6E-409C-BE32-E72D297353CC}">
              <c16:uniqueId val="{00000001-C2B0-4446-BBB7-7682A4A145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4284</c:v>
                </c:pt>
                <c:pt idx="5">
                  <c:v>4377</c:v>
                </c:pt>
                <c:pt idx="8">
                  <c:v>4334</c:v>
                </c:pt>
                <c:pt idx="11">
                  <c:v>4339</c:v>
                </c:pt>
                <c:pt idx="14">
                  <c:v>4276</c:v>
                </c:pt>
              </c:numCache>
            </c:numRef>
          </c:val>
          <c:extLst>
            <c:ext xmlns:c16="http://schemas.microsoft.com/office/drawing/2014/chart" uri="{C3380CC4-5D6E-409C-BE32-E72D297353CC}">
              <c16:uniqueId val="{00000002-C2B0-4446-BBB7-7682A4A145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B0-4446-BBB7-7682A4A145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B0-4446-BBB7-7682A4A145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4974</c:v>
                </c:pt>
                <c:pt idx="3">
                  <c:v>4427</c:v>
                </c:pt>
                <c:pt idx="6">
                  <c:v>4131</c:v>
                </c:pt>
                <c:pt idx="9">
                  <c:v>3934</c:v>
                </c:pt>
                <c:pt idx="12">
                  <c:v>3753</c:v>
                </c:pt>
              </c:numCache>
            </c:numRef>
          </c:val>
          <c:extLst>
            <c:ext xmlns:c16="http://schemas.microsoft.com/office/drawing/2014/chart" uri="{C3380CC4-5D6E-409C-BE32-E72D297353CC}">
              <c16:uniqueId val="{00000005-C2B0-4446-BBB7-7682A4A145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3156</c:v>
                </c:pt>
                <c:pt idx="3">
                  <c:v>3058</c:v>
                </c:pt>
                <c:pt idx="6">
                  <c:v>3118</c:v>
                </c:pt>
                <c:pt idx="9">
                  <c:v>2985</c:v>
                </c:pt>
                <c:pt idx="12">
                  <c:v>2861</c:v>
                </c:pt>
              </c:numCache>
            </c:numRef>
          </c:val>
          <c:extLst>
            <c:ext xmlns:c16="http://schemas.microsoft.com/office/drawing/2014/chart" uri="{C3380CC4-5D6E-409C-BE32-E72D297353CC}">
              <c16:uniqueId val="{00000006-C2B0-4446-BBB7-7682A4A145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2123</c:v>
                </c:pt>
                <c:pt idx="3">
                  <c:v>2807</c:v>
                </c:pt>
                <c:pt idx="6">
                  <c:v>2688</c:v>
                </c:pt>
                <c:pt idx="9">
                  <c:v>2647</c:v>
                </c:pt>
                <c:pt idx="12">
                  <c:v>2458</c:v>
                </c:pt>
              </c:numCache>
            </c:numRef>
          </c:val>
          <c:extLst>
            <c:ext xmlns:c16="http://schemas.microsoft.com/office/drawing/2014/chart" uri="{C3380CC4-5D6E-409C-BE32-E72D297353CC}">
              <c16:uniqueId val="{00000007-C2B0-4446-BBB7-7682A4A145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6380</c:v>
                </c:pt>
                <c:pt idx="3">
                  <c:v>6042</c:v>
                </c:pt>
                <c:pt idx="6">
                  <c:v>5571</c:v>
                </c:pt>
                <c:pt idx="9">
                  <c:v>5177</c:v>
                </c:pt>
                <c:pt idx="12">
                  <c:v>4681</c:v>
                </c:pt>
              </c:numCache>
            </c:numRef>
          </c:val>
          <c:extLst>
            <c:ext xmlns:c16="http://schemas.microsoft.com/office/drawing/2014/chart" uri="{C3380CC4-5D6E-409C-BE32-E72D297353CC}">
              <c16:uniqueId val="{00000008-C2B0-4446-BBB7-7682A4A145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2647</c:v>
                </c:pt>
                <c:pt idx="3">
                  <c:v>2443</c:v>
                </c:pt>
                <c:pt idx="6">
                  <c:v>2246</c:v>
                </c:pt>
                <c:pt idx="9">
                  <c:v>2049</c:v>
                </c:pt>
                <c:pt idx="12">
                  <c:v>1871</c:v>
                </c:pt>
              </c:numCache>
            </c:numRef>
          </c:val>
          <c:extLst>
            <c:ext xmlns:c16="http://schemas.microsoft.com/office/drawing/2014/chart" uri="{C3380CC4-5D6E-409C-BE32-E72D297353CC}">
              <c16:uniqueId val="{00000009-C2B0-4446-BBB7-7682A4A145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19587</c:v>
                </c:pt>
                <c:pt idx="3">
                  <c:v>19142</c:v>
                </c:pt>
                <c:pt idx="6">
                  <c:v>19771</c:v>
                </c:pt>
                <c:pt idx="9">
                  <c:v>19546</c:v>
                </c:pt>
                <c:pt idx="12">
                  <c:v>20561</c:v>
                </c:pt>
              </c:numCache>
            </c:numRef>
          </c:val>
          <c:extLst>
            <c:ext xmlns:c16="http://schemas.microsoft.com/office/drawing/2014/chart" uri="{C3380CC4-5D6E-409C-BE32-E72D297353CC}">
              <c16:uniqueId val="{0000000A-C2B0-4446-BBB7-7682A4A14514}"/>
            </c:ext>
          </c:extLst>
        </c:ser>
        <c:dLbls>
          <c:showLegendKey val="0"/>
          <c:showVal val="0"/>
          <c:showCatName val="0"/>
          <c:showSerName val="0"/>
          <c:showPercent val="0"/>
          <c:showBubbleSize val="0"/>
        </c:dLbls>
        <c:gapWidth val="100"/>
        <c:overlap val="100"/>
        <c:axId val="510240736"/>
        <c:axId val="51024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9914</c:v>
                </c:pt>
                <c:pt idx="2">
                  <c:v>#N/A</c:v>
                </c:pt>
                <c:pt idx="3">
                  <c:v>#N/A</c:v>
                </c:pt>
                <c:pt idx="4">
                  <c:v>9147</c:v>
                </c:pt>
                <c:pt idx="5">
                  <c:v>#N/A</c:v>
                </c:pt>
                <c:pt idx="6">
                  <c:v>#N/A</c:v>
                </c:pt>
                <c:pt idx="7">
                  <c:v>9383</c:v>
                </c:pt>
                <c:pt idx="8">
                  <c:v>#N/A</c:v>
                </c:pt>
                <c:pt idx="9">
                  <c:v>#N/A</c:v>
                </c:pt>
                <c:pt idx="10">
                  <c:v>8771</c:v>
                </c:pt>
                <c:pt idx="11">
                  <c:v>#N/A</c:v>
                </c:pt>
                <c:pt idx="12">
                  <c:v>#N/A</c:v>
                </c:pt>
                <c:pt idx="13">
                  <c:v>9091</c:v>
                </c:pt>
                <c:pt idx="14">
                  <c:v>#N/A</c:v>
                </c:pt>
              </c:numCache>
            </c:numRef>
          </c:val>
          <c:smooth val="0"/>
          <c:extLst>
            <c:ext xmlns:c16="http://schemas.microsoft.com/office/drawing/2014/chart" uri="{C3380CC4-5D6E-409C-BE32-E72D297353CC}">
              <c16:uniqueId val="{0000000B-C2B0-4446-BBB7-7682A4A14514}"/>
            </c:ext>
          </c:extLst>
        </c:ser>
        <c:dLbls>
          <c:showLegendKey val="0"/>
          <c:showVal val="0"/>
          <c:showCatName val="0"/>
          <c:showSerName val="0"/>
          <c:showPercent val="0"/>
          <c:showBubbleSize val="0"/>
        </c:dLbls>
        <c:marker val="1"/>
        <c:smooth val="0"/>
        <c:axId val="510240736"/>
        <c:axId val="510244656"/>
      </c:lineChart>
      <c:catAx>
        <c:axId val="5102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244656"/>
        <c:crosses val="autoZero"/>
        <c:auto val="1"/>
        <c:lblAlgn val="ctr"/>
        <c:lblOffset val="100"/>
        <c:tickLblSkip val="1"/>
        <c:tickMarkSkip val="1"/>
        <c:noMultiLvlLbl val="0"/>
      </c:catAx>
      <c:valAx>
        <c:axId val="51024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24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2199</c:v>
                </c:pt>
                <c:pt idx="1">
                  <c:v>1866</c:v>
                </c:pt>
                <c:pt idx="2">
                  <c:v>1747</c:v>
                </c:pt>
              </c:numCache>
            </c:numRef>
          </c:val>
          <c:extLst>
            <c:ext xmlns:c16="http://schemas.microsoft.com/office/drawing/2014/chart" uri="{C3380CC4-5D6E-409C-BE32-E72D297353CC}">
              <c16:uniqueId val="{00000000-78FB-4E60-9B61-1C89AB2374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1010</c:v>
                </c:pt>
                <c:pt idx="1">
                  <c:v>1011</c:v>
                </c:pt>
                <c:pt idx="2">
                  <c:v>1013</c:v>
                </c:pt>
              </c:numCache>
            </c:numRef>
          </c:val>
          <c:extLst>
            <c:ext xmlns:c16="http://schemas.microsoft.com/office/drawing/2014/chart" uri="{C3380CC4-5D6E-409C-BE32-E72D297353CC}">
              <c16:uniqueId val="{00000001-78FB-4E60-9B61-1C89AB2374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1097</c:v>
                </c:pt>
                <c:pt idx="1">
                  <c:v>1238</c:v>
                </c:pt>
                <c:pt idx="2">
                  <c:v>1192</c:v>
                </c:pt>
              </c:numCache>
            </c:numRef>
          </c:val>
          <c:extLst>
            <c:ext xmlns:c16="http://schemas.microsoft.com/office/drawing/2014/chart" uri="{C3380CC4-5D6E-409C-BE32-E72D297353CC}">
              <c16:uniqueId val="{00000002-78FB-4E60-9B61-1C89AB2374A7}"/>
            </c:ext>
          </c:extLst>
        </c:ser>
        <c:dLbls>
          <c:showLegendKey val="0"/>
          <c:showVal val="0"/>
          <c:showCatName val="0"/>
          <c:showSerName val="0"/>
          <c:showPercent val="0"/>
          <c:showBubbleSize val="0"/>
        </c:dLbls>
        <c:gapWidth val="120"/>
        <c:overlap val="100"/>
        <c:axId val="510242304"/>
        <c:axId val="510242696"/>
      </c:barChart>
      <c:catAx>
        <c:axId val="5102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242696"/>
        <c:crosses val="autoZero"/>
        <c:auto val="1"/>
        <c:lblAlgn val="ctr"/>
        <c:lblOffset val="100"/>
        <c:tickLblSkip val="1"/>
        <c:tickMarkSkip val="1"/>
        <c:noMultiLvlLbl val="0"/>
      </c:catAx>
      <c:valAx>
        <c:axId val="510242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2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{5CF88434-2B14-41D7-9421-13CF15F120BB}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AB2-43C1-8688-1DE1DB81F6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{7599C34A-889B-462A-808C-2EA05982E181}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B2-43C1-8688-1DE1DB81F6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{F3680AB5-2CDC-4D0E-BA99-BFE0527B4CE2}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B2-43C1-8688-1DE1DB81F6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{19746EE2-C552-45C5-8D4E-8E4808BD04F9}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B2-43C1-8688-1DE1DB81F6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{EC436B56-5A15-497A-8CF9-A441184F5A10}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B2-43C1-8688-1DE1DB81F69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{993AE002-C77C-4BBA-8F0C-6F0817189DB1}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AB2-43C1-8688-1DE1DB81F69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{F35BF60F-3752-4105-B73E-A2AABB7F29CC}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AB2-43C1-8688-1DE1DB81F69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{13BBB639-2E2B-44DB-BFAA-0FA2DC633D7A}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AB2-43C1-8688-1DE1DB81F69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{A955DA1E-2408-4BE0-A574-96803650A4E9}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AB2-43C1-8688-1DE1DB81F6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56</c:v>
                </c:pt>
                <c:pt idx="16">
                  <c:v>59.8</c:v>
                </c:pt>
                <c:pt idx="24">
                  <c:v>60.6</c:v>
                </c:pt>
                <c:pt idx="32">
                  <c:v>60</c:v>
                </c:pt>
              </c:numCache>
            </c:numRef>
          </c:xVal>
          <c:yVal>
            <c:numRef>
              <c:f>公会計指標分析・財政指標組合せ分析表!$BP$51:$DC$51</c:f>
              <c:numCache>
                <c:formatCode>#,##0.0;"▲ "#,##0.0</c:formatCode>
                <c:ptCount val="40"/>
                <c:pt idx="0">
                  <c:v>103.8</c:v>
                </c:pt>
                <c:pt idx="8">
                  <c:v>96.4</c:v>
                </c:pt>
                <c:pt idx="16">
                  <c:v>98.2</c:v>
                </c:pt>
                <c:pt idx="24">
                  <c:v>89.9</c:v>
                </c:pt>
                <c:pt idx="32">
                  <c:v>92.6</c:v>
                </c:pt>
              </c:numCache>
            </c:numRef>
          </c:yVal>
          <c:smooth val="0"/>
          <c:extLst>
            <c:ext xmlns:c16="http://schemas.microsoft.com/office/drawing/2014/chart" uri="{C3380CC4-5D6E-409C-BE32-E72D297353CC}">
              <c16:uniqueId val="{00000009-5AB2-43C1-8688-1DE1DB81F6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{85F14A5D-2FEC-44EA-97CE-F97AA5B6A803}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AB2-43C1-8688-1DE1DB81F6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{BBE46F00-A7CF-47CD-AE12-90A47C891CB4}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B2-43C1-8688-1DE1DB81F6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{A31C6217-0E9F-433F-BC77-61BB6169B9AB}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B2-43C1-8688-1DE1DB81F6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{89903E74-196F-4415-83D5-A6134132CA4B}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B2-43C1-8688-1DE1DB81F6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{311BB935-F16A-408B-8FDC-255E7F2F28C5}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B2-43C1-8688-1DE1DB81F69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{BB853502-7A98-47F4-A35B-6BF1CA5B51AD}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AB2-43C1-8688-1DE1DB81F69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{27748D04-5BD2-4B6E-8220-65892E3F8245}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AB2-43C1-8688-1DE1DB81F69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{DED4585C-CCBA-44C0-A961-50050B9F944E}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AB2-43C1-8688-1DE1DB81F69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{ED51462C-A233-4394-8677-CE5208984FB5}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AB2-43C1-8688-1DE1DB81F6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AB2-43C1-8688-1DE1DB81F69D}"/>
            </c:ext>
          </c:extLst>
        </c:ser>
        <c:dLbls>
          <c:showLegendKey val="0"/>
          <c:showVal val="1"/>
          <c:showCatName val="0"/>
          <c:showSerName val="0"/>
          <c:showPercent val="0"/>
          <c:showBubbleSize val="0"/>
        </c:dLbls>
        <c:axId val="46179840"/>
        <c:axId val="46181760"/>
      </c:scatterChart>
      <c:valAx>
        <c:axId val="46179840"/>
        <c:scaling>
          <c:orientation val="minMax"/>
          <c:max val="61.2"/>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{BECA0B5B-70D2-4B84-BE1D-73B93EA20EEB}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07F-4382-BC5F-97D5F2FCF1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{7C299CBE-3D0C-4746-9393-F6B03F56BC9D}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7F-4382-BC5F-97D5F2FCF1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{5D13CB11-E617-4FBD-BE63-AC6CC95B7CF0}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7F-4382-BC5F-97D5F2FCF1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{9E7B4738-E855-431A-ABC3-6D807197B33C}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7F-4382-BC5F-97D5F2FCF1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{12109C4C-0597-410F-B549-1CCE9B9BB563}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7F-4382-BC5F-97D5F2FCF129}"/>
                </c:ext>
              </c:extLst>
            </c:dLbl>
            <c:dLbl>
              <c:idx val="8"/>
              <c:layout>
                <c:manualLayout>
                  <c:x val="-3.588412869076175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{5CD1422F-649A-4C4B-B461-F70C55827E08}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07F-4382-BC5F-97D5F2FCF12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{A538F1DB-5154-4224-A5DE-3B47DE9A3F2A}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07F-4382-BC5F-97D5F2FCF12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{6E164A72-27DC-47E7-8214-C5087B3DB778}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07F-4382-BC5F-97D5F2FCF129}"/>
                </c:ext>
              </c:extLst>
            </c:dLbl>
            <c:dLbl>
              <c:idx val="32"/>
              <c:layout>
                <c:manualLayout>
                  <c:x val="-2.738420565342449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{8858345B-723D-4552-980D-FE74F5699473}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07F-4382-BC5F-97D5F2FCF1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4.2</c:v>
                </c:pt>
                <c:pt idx="16">
                  <c:v>3.9</c:v>
                </c:pt>
                <c:pt idx="24">
                  <c:v>4.0999999999999996</c:v>
                </c:pt>
                <c:pt idx="32">
                  <c:v>4.3</c:v>
                </c:pt>
              </c:numCache>
            </c:numRef>
          </c:xVal>
          <c:yVal>
            <c:numRef>
              <c:f>公会計指標分析・財政指標組合せ分析表!$BP$73:$DC$73</c:f>
              <c:numCache>
                <c:formatCode>#,##0.0;"▲ "#,##0.0</c:formatCode>
                <c:ptCount val="40"/>
                <c:pt idx="0">
                  <c:v>103.8</c:v>
                </c:pt>
                <c:pt idx="8">
                  <c:v>96.4</c:v>
                </c:pt>
                <c:pt idx="16">
                  <c:v>98.2</c:v>
                </c:pt>
                <c:pt idx="24">
                  <c:v>89.9</c:v>
                </c:pt>
                <c:pt idx="32">
                  <c:v>92.6</c:v>
                </c:pt>
              </c:numCache>
            </c:numRef>
          </c:yVal>
          <c:smooth val="0"/>
          <c:extLst>
            <c:ext xmlns:c16="http://schemas.microsoft.com/office/drawing/2014/chart" uri="{C3380CC4-5D6E-409C-BE32-E72D297353CC}">
              <c16:uniqueId val="{00000009-507F-4382-BC5F-97D5F2FCF1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{27D30037-EB96-49D3-B2BC-649570C6F878}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07F-4382-BC5F-97D5F2FCF1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{C154755B-5EAA-44E8-AE90-9DD305A436E7}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7F-4382-BC5F-97D5F2FCF1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{B4D8D9B8-C70F-4D79-B1DE-0AEE30CE8EFF}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7F-4382-BC5F-97D5F2FCF1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{56C90370-E4B6-4492-9E36-B21FB9094FB4}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7F-4382-BC5F-97D5F2FCF1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{6E6727BB-E0C3-4540-9D9B-68DF05AB5D5B}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7F-4382-BC5F-97D5F2FCF12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{0617E07C-1CF6-45A6-B2D3-1C3E3DA321E3}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07F-4382-BC5F-97D5F2FCF12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{AF350439-5160-4226-8E05-AB9ECFB5B6F7}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07F-4382-BC5F-97D5F2FCF12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{592E4B0E-3643-4CED-A8C8-3F4335FE4CAD}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07F-4382-BC5F-97D5F2FCF12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{274D3518-AB42-47D7-A436-E2B36A589BEE}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07F-4382-BC5F-97D5F2FCF1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07F-4382-BC5F-97D5F2FCF12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の分子構造の主要な算定項目である「元利償還金」については、高利率の地方債償還は減少しているものの、臨時財政対策債に係る元利償還金の増加及び防災行政無線デジタル化事業など大型事業に係る元金償還が始まったことなどにより、今後も増加傾向が続くと予想されます。また、一部事務組合によるごみ処理施設建設事業の実施に伴い「組合等が起こした地方債の元利償還金に対する負担金等」も増加しています。実質公債費比率の分子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年度に一旦減少したものの再び増加に転じており、この傾向は、大型ハード事業に係る地方債の元利償還金の増加に伴い、今後も継続することが予想されます。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下水道事業債の減少見込みにより「公営企業債等繰入見込額」が、また、土地開発公社保有土地の計画的な買戻しの実施により「設立法人等の負債額等負担見込額」が減少しているものの、一方で、大型事業の実施により「一般会計等に係る地方債の現在高」が増加しています。また、充当可能財源等についても「充当可能基金」や「基準財政需要額算入見込額」が減少しており、結果として将来負担比率の分子は増加に転じま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年度実質収支の地方財政法の規定による積立（財政調整基金及び庁舎整備基金）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万円を行う一方、当初予算編成及び年度途中の補正予算編成における財源不足に対し財政調整基金から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万円取り崩しを行ったこと及び事業実施に対してふるさと振興基金の取り崩しを行ったこと等により、基金全体としては前年度と比較して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・近年の当初予算編成及び補正予算編成における財源不足や大型事業の実施により、短期的には財政調整基金を始め基金全体では減少傾向にあります。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・ふるさと振興基金：ふるさと寄附を有効に活用し、当市の可能性を未来につなぐまちづくりのための基金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・庁舎整備基金：令和元年度においては、地方財政法の規定等による積立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万円を行ったことにより、前年度と比較して増加となりました。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・ふるさと振興基金：令和元年度においては、ふるさと寄附等による積立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万円を行った一方、駅前公共スペース整備事業の財源として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万円、柳並線道路整備事業事業の財源として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万円、諏訪湖イベントひろば利活用検討事業の財源として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万円、霧ヶ峰市有地廃屋解体事業の財源として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万円の取り崩しを行ったことにより、前年度と比較して減少となりました。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・ふるさと振興基金：ふるさと寄附による積み立てを行うとともに、今後も当市の可能性を未来につなぐまちづくりのため、取り崩しを予定しています。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万円を行いましたが、財源不足により、当初予算編成において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万円、また年度途中の補正予算編成において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万円の取り崩しをったこと等により、前年度と比較して減少となりました。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の増加、一部事務組合で共同実施するごみ処理施設整備・運営に対する補助費等の増加等により、短期的には減少傾向にありますが、引き続き徹底した行政改革を推進して歳入確保と歳出抑制に取り組むことにより、経済情勢の変動等による財源不足への対応のため、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億円程度）の積立規模を維持していく必要があります。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・令和元年度においては、市債の償還の財源に充てるための取り崩しを行わなかったことにより、前年度と比較して増加となりました。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・経済情勢の変動等による財源不足への対応のため、財政調整基金と同様に、現状の積立規模を維持していく必要があります。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49,452
48,158
109.17
22,942,307
22,152,392
764,307
11,687,859
20,411,435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有形固定資産減価償却率は、類似団体と比較しわずかに</a:t>
          </a:r>
          <a:r>
            <a:rPr kumimoji="1" lang="ja-JP" altLang="en-US" sz="800">
              <a:solidFill>
                <a:schemeClr val="dk1"/>
              </a:solidFill>
              <a:effectLst/>
              <a:latin typeface="+mn-lt"/>
              <a:ea typeface="+mn-ea"/>
              <a:cs typeface="+mn-cs"/>
            </a:rPr>
            <a:t>下</a:t>
          </a:r>
          <a:r>
            <a:rPr kumimoji="1" lang="ja-JP" altLang="ja-JP" sz="800">
              <a:solidFill>
                <a:schemeClr val="dk1"/>
              </a:solidFill>
              <a:effectLst/>
              <a:latin typeface="+mn-lt"/>
              <a:ea typeface="+mn-ea"/>
              <a:cs typeface="+mn-cs"/>
            </a:rPr>
            <a:t>回るものの、ほぼ同様の水準である。これは昭和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年代後半以降に多くの公共施設の整備が進んだこと、とりわけその整備が高度経済成長期に集中したことが起因するためである。これらの施設は老朽化が進み、維持管理・修繕に多額の費用がかかっている。</a:t>
          </a:r>
          <a:endParaRPr lang="ja-JP" altLang="ja-JP" sz="800">
            <a:effectLst/>
          </a:endParaRPr>
        </a:p>
        <a:p>
          <a:r>
            <a:rPr kumimoji="1" lang="ja-JP" altLang="ja-JP" sz="800">
              <a:solidFill>
                <a:schemeClr val="dk1"/>
              </a:solidFill>
              <a:effectLst/>
              <a:latin typeface="+mn-lt"/>
              <a:ea typeface="+mn-ea"/>
              <a:cs typeface="+mn-cs"/>
            </a:rPr>
            <a:t>　このため諏訪市では、公共施設等を総合的かつ計画的に管理するための基本的な方針を示すことを目的とした「諏訪市公共施設等総合管理計画」を策定し、施設の廃止や民間譲渡等を行い、施設総量の適正化を計画的に実施し、次世代に大きな負担を残さない、安全かつ利便性の高い公共サービスの提供を行う。</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83" name="楕円 82"/>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72316</xdr:rowOff>
    </xdr:from>
    <xdr:ext cx="405111" cy="259045"/>
    <xdr:sp macro="" textlink="">
      <xdr:nvSpPr>
        <xdr:cNvPr id="84" name="有形固定資産減価償却率該当値テキスト"/>
        <xdr:cNvSpPr txBox="1"/>
      </xdr:nvSpPr>
      <xdr:spPr>
        <a:xfrm>
          <a:off x="4813300" y="5987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5" name="楕円 84"/>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118745</xdr:rowOff>
    </xdr:to>
    <xdr:cxnSp macro="">
      <xdr:nvCxnSpPr>
        <xdr:cNvPr id="86" name="直線コネクタ 85"/>
        <xdr:cNvCxnSpPr/>
      </xdr:nvCxnSpPr>
      <xdr:spPr>
        <a:xfrm flipV="1">
          <a:off x="4051300" y="618671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7" name="楕円 86"/>
        <xdr:cNvSpPr/>
      </xdr:nvSpPr>
      <xdr:spPr>
        <a:xfrm>
          <a:off x="3238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31</xdr:row>
      <xdr:rowOff>118745</xdr:rowOff>
    </xdr:to>
    <xdr:cxnSp macro="">
      <xdr:nvCxnSpPr>
        <xdr:cNvPr id="88" name="直線コネクタ 87"/>
        <xdr:cNvCxnSpPr/>
      </xdr:nvCxnSpPr>
      <xdr:spPr>
        <a:xfrm>
          <a:off x="3289300" y="618054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89" name="楕円 88"/>
        <xdr:cNvSpPr/>
      </xdr:nvSpPr>
      <xdr:spPr>
        <a:xfrm>
          <a:off x="2476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94071</xdr:rowOff>
    </xdr:to>
    <xdr:cxnSp macro="">
      <xdr:nvCxnSpPr>
        <xdr:cNvPr id="90" name="直線コネクタ 89"/>
        <xdr:cNvCxnSpPr/>
      </xdr:nvCxnSpPr>
      <xdr:spPr>
        <a:xfrm>
          <a:off x="2527300" y="6063343"/>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51253</xdr:rowOff>
    </xdr:from>
    <xdr:to>
      <xdr:col>7</xdr:col>
      <xdr:colOff>187325</xdr:colOff>
      <xdr:row>30</xdr:row>
      <xdr:rowOff>152853</xdr:rowOff>
    </xdr:to>
    <xdr:sp macro="" textlink="">
      <xdr:nvSpPr>
        <xdr:cNvPr id="91" name="楕円 90"/>
        <xdr:cNvSpPr/>
      </xdr:nvSpPr>
      <xdr:spPr>
        <a:xfrm>
          <a:off x="1714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102053</xdr:rowOff>
    </xdr:from>
    <xdr:to>
      <xdr:col>11</xdr:col>
      <xdr:colOff>136525</xdr:colOff>
      <xdr:row>30</xdr:row>
      <xdr:rowOff>148318</xdr:rowOff>
    </xdr:to>
    <xdr:cxnSp macro="">
      <xdr:nvCxnSpPr>
        <xdr:cNvPr id="92" name="直線コネクタ 91"/>
        <xdr:cNvCxnSpPr/>
      </xdr:nvCxnSpPr>
      <xdr:spPr>
        <a:xfrm>
          <a:off x="1765300" y="601707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7"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135998</xdr:rowOff>
    </xdr:from>
    <xdr:ext cx="405111" cy="259045"/>
    <xdr:sp macro="" textlink="">
      <xdr:nvSpPr>
        <xdr:cNvPr id="98" name="n_2mainValue有形固定資産減価償却率"/>
        <xdr:cNvSpPr txBox="1"/>
      </xdr:nvSpPr>
      <xdr:spPr>
        <a:xfrm>
          <a:off x="3086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9" name="n_3main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169380</xdr:rowOff>
    </xdr:from>
    <xdr:ext cx="405111" cy="259045"/>
    <xdr:sp macro="" textlink="">
      <xdr:nvSpPr>
        <xdr:cNvPr id="100" name="n_4mainValue有形固定資産減価償却率"/>
        <xdr:cNvSpPr txBox="1"/>
      </xdr:nvSpPr>
      <xdr:spPr>
        <a:xfrm>
          <a:off x="1562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債務償還比率は類似団体より高くなっている。その主な要因としては、土地開発公社の負債や債務負担行為に基づく支出予定額が将来負担額の約</a:t>
          </a:r>
          <a:r>
            <a:rPr kumimoji="1" lang="en-US" altLang="ja-JP" sz="800">
              <a:solidFill>
                <a:schemeClr val="dk1"/>
              </a:solidFill>
              <a:effectLst/>
              <a:latin typeface="+mn-lt"/>
              <a:ea typeface="+mn-ea"/>
              <a:cs typeface="+mn-cs"/>
            </a:rPr>
            <a:t>16</a:t>
          </a:r>
          <a:r>
            <a:rPr kumimoji="1" lang="ja-JP" altLang="ja-JP" sz="800">
              <a:solidFill>
                <a:schemeClr val="dk1"/>
              </a:solidFill>
              <a:effectLst/>
              <a:latin typeface="+mn-lt"/>
              <a:ea typeface="+mn-ea"/>
              <a:cs typeface="+mn-cs"/>
            </a:rPr>
            <a:t>％を占めており、大きな負担となっていることや、類似団体と比較して人件費の水準が高いことが考えられる。</a:t>
          </a:r>
          <a:endParaRPr lang="ja-JP" altLang="ja-JP" sz="800">
            <a:effectLst/>
          </a:endParaRPr>
        </a:p>
        <a:p>
          <a:r>
            <a:rPr kumimoji="1" lang="ja-JP" altLang="ja-JP" sz="800">
              <a:solidFill>
                <a:schemeClr val="dk1"/>
              </a:solidFill>
              <a:effectLst/>
              <a:latin typeface="+mn-lt"/>
              <a:ea typeface="+mn-ea"/>
              <a:cs typeface="+mn-cs"/>
            </a:rPr>
            <a:t>　今後、土地開発公社保有土地の計画的な買い戻しや地方債の新規借入の抑制、職員配置適正化計画に基づく人員削減に取り組み、債務償還比率の改善に取り組んでいく。</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79629</xdr:rowOff>
    </xdr:from>
    <xdr:to>
      <xdr:col>76</xdr:col>
      <xdr:colOff>73025</xdr:colOff>
      <xdr:row>31</xdr:row>
      <xdr:rowOff>9779</xdr:rowOff>
    </xdr:to>
    <xdr:sp macro="" textlink="">
      <xdr:nvSpPr>
        <xdr:cNvPr id="147" name="楕円 146"/>
        <xdr:cNvSpPr/>
      </xdr:nvSpPr>
      <xdr:spPr>
        <a:xfrm>
          <a:off x="14744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58056</xdr:rowOff>
    </xdr:from>
    <xdr:ext cx="469744" cy="259045"/>
    <xdr:sp macro="" textlink="">
      <xdr:nvSpPr>
        <xdr:cNvPr id="148" name="債務償還比率該当値テキスト"/>
        <xdr:cNvSpPr txBox="1"/>
      </xdr:nvSpPr>
      <xdr:spPr>
        <a:xfrm>
          <a:off x="14846300"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25346</xdr:rowOff>
    </xdr:from>
    <xdr:to>
      <xdr:col>72</xdr:col>
      <xdr:colOff>123825</xdr:colOff>
      <xdr:row>30</xdr:row>
      <xdr:rowOff>126946</xdr:rowOff>
    </xdr:to>
    <xdr:sp macro="" textlink="">
      <xdr:nvSpPr>
        <xdr:cNvPr id="149" name="楕円 148"/>
        <xdr:cNvSpPr/>
      </xdr:nvSpPr>
      <xdr:spPr>
        <a:xfrm>
          <a:off x="14033500" y="59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76146</xdr:rowOff>
    </xdr:from>
    <xdr:to>
      <xdr:col>76</xdr:col>
      <xdr:colOff>22225</xdr:colOff>
      <xdr:row>30</xdr:row>
      <xdr:rowOff>130429</xdr:rowOff>
    </xdr:to>
    <xdr:cxnSp macro="">
      <xdr:nvCxnSpPr>
        <xdr:cNvPr id="150" name="直線コネクタ 149"/>
        <xdr:cNvCxnSpPr/>
      </xdr:nvCxnSpPr>
      <xdr:spPr>
        <a:xfrm>
          <a:off x="14084300" y="5991171"/>
          <a:ext cx="711200" cy="5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79423</xdr:rowOff>
    </xdr:from>
    <xdr:to>
      <xdr:col>68</xdr:col>
      <xdr:colOff>123825</xdr:colOff>
      <xdr:row>31</xdr:row>
      <xdr:rowOff>9573</xdr:rowOff>
    </xdr:to>
    <xdr:sp macro="" textlink="">
      <xdr:nvSpPr>
        <xdr:cNvPr id="151" name="楕円 150"/>
        <xdr:cNvSpPr/>
      </xdr:nvSpPr>
      <xdr:spPr>
        <a:xfrm>
          <a:off x="13271500" y="59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76146</xdr:rowOff>
    </xdr:from>
    <xdr:to>
      <xdr:col>72</xdr:col>
      <xdr:colOff>73025</xdr:colOff>
      <xdr:row>30</xdr:row>
      <xdr:rowOff>130223</xdr:rowOff>
    </xdr:to>
    <xdr:cxnSp macro="">
      <xdr:nvCxnSpPr>
        <xdr:cNvPr id="152" name="直線コネクタ 151"/>
        <xdr:cNvCxnSpPr/>
      </xdr:nvCxnSpPr>
      <xdr:spPr>
        <a:xfrm flipV="1">
          <a:off x="13322300" y="5991171"/>
          <a:ext cx="762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85901</xdr:rowOff>
    </xdr:from>
    <xdr:to>
      <xdr:col>64</xdr:col>
      <xdr:colOff>123825</xdr:colOff>
      <xdr:row>31</xdr:row>
      <xdr:rowOff>16051</xdr:rowOff>
    </xdr:to>
    <xdr:sp macro="" textlink="">
      <xdr:nvSpPr>
        <xdr:cNvPr id="153" name="楕円 152"/>
        <xdr:cNvSpPr/>
      </xdr:nvSpPr>
      <xdr:spPr>
        <a:xfrm>
          <a:off x="12509500" y="60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130223</xdr:rowOff>
    </xdr:from>
    <xdr:to>
      <xdr:col>68</xdr:col>
      <xdr:colOff>73025</xdr:colOff>
      <xdr:row>30</xdr:row>
      <xdr:rowOff>136701</xdr:rowOff>
    </xdr:to>
    <xdr:cxnSp macro="">
      <xdr:nvCxnSpPr>
        <xdr:cNvPr id="154" name="直線コネクタ 153"/>
        <xdr:cNvCxnSpPr/>
      </xdr:nvCxnSpPr>
      <xdr:spPr>
        <a:xfrm flipV="1">
          <a:off x="12560300" y="6045248"/>
          <a:ext cx="762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81788</xdr:rowOff>
    </xdr:from>
    <xdr:to>
      <xdr:col>60</xdr:col>
      <xdr:colOff>123825</xdr:colOff>
      <xdr:row>31</xdr:row>
      <xdr:rowOff>11938</xdr:rowOff>
    </xdr:to>
    <xdr:sp macro="" textlink="">
      <xdr:nvSpPr>
        <xdr:cNvPr id="155" name="楕円 154"/>
        <xdr:cNvSpPr/>
      </xdr:nvSpPr>
      <xdr:spPr>
        <a:xfrm>
          <a:off x="11747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132588</xdr:rowOff>
    </xdr:from>
    <xdr:to>
      <xdr:col>64</xdr:col>
      <xdr:colOff>73025</xdr:colOff>
      <xdr:row>30</xdr:row>
      <xdr:rowOff>136701</xdr:rowOff>
    </xdr:to>
    <xdr:cxnSp macro="">
      <xdr:nvCxnSpPr>
        <xdr:cNvPr id="156" name="直線コネクタ 155"/>
        <xdr:cNvCxnSpPr/>
      </xdr:nvCxnSpPr>
      <xdr:spPr>
        <a:xfrm>
          <a:off x="11798300" y="6047613"/>
          <a:ext cx="762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118073</xdr:rowOff>
    </xdr:from>
    <xdr:ext cx="469744" cy="259045"/>
    <xdr:sp macro="" textlink="">
      <xdr:nvSpPr>
        <xdr:cNvPr id="161" name="n_1main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700</xdr:rowOff>
    </xdr:from>
    <xdr:ext cx="469744" cy="259045"/>
    <xdr:sp macro="" textlink="">
      <xdr:nvSpPr>
        <xdr:cNvPr id="162" name="n_2mainValue債務償還比率"/>
        <xdr:cNvSpPr txBox="1"/>
      </xdr:nvSpPr>
      <xdr:spPr>
        <a:xfrm>
          <a:off x="13087427" y="608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7178</xdr:rowOff>
    </xdr:from>
    <xdr:ext cx="469744" cy="259045"/>
    <xdr:sp macro="" textlink="">
      <xdr:nvSpPr>
        <xdr:cNvPr id="163" name="n_3mainValue債務償還比率"/>
        <xdr:cNvSpPr txBox="1"/>
      </xdr:nvSpPr>
      <xdr:spPr>
        <a:xfrm>
          <a:off x="12325427" y="60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3065</xdr:rowOff>
    </xdr:from>
    <xdr:ext cx="469744" cy="259045"/>
    <xdr:sp macro="" textlink="">
      <xdr:nvSpPr>
        <xdr:cNvPr id="164" name="n_4mainValue債務償還比率"/>
        <xdr:cNvSpPr txBox="1"/>
      </xdr:nvSpPr>
      <xdr:spPr>
        <a:xfrm>
          <a:off x="11563427" y="60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49,452
48,158
109.17
22,942,307
22,152,392
764,307
11,687,859
20,411,435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169418</xdr:rowOff>
    </xdr:from>
    <xdr:to>
      <xdr:col>24</xdr:col>
      <xdr:colOff>114300</xdr:colOff>
      <xdr:row>35</xdr:row>
      <xdr:rowOff>99568</xdr:rowOff>
    </xdr:to>
    <xdr:sp macro="" textlink="">
      <xdr:nvSpPr>
        <xdr:cNvPr id="71" name="楕円 70"/>
        <xdr:cNvSpPr/>
      </xdr:nvSpPr>
      <xdr:spPr>
        <a:xfrm>
          <a:off x="4584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20845</xdr:rowOff>
    </xdr:from>
    <xdr:ext cx="405111" cy="259045"/>
    <xdr:sp macro="" textlink="">
      <xdr:nvSpPr>
        <xdr:cNvPr id="72" name="【道路】&#10;有形固定資産減価償却率該当値テキスト"/>
        <xdr:cNvSpPr txBox="1"/>
      </xdr:nvSpPr>
      <xdr:spPr>
        <a:xfrm>
          <a:off x="4673600" y="585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130556</xdr:rowOff>
    </xdr:from>
    <xdr:to>
      <xdr:col>20</xdr:col>
      <xdr:colOff>38100</xdr:colOff>
      <xdr:row>35</xdr:row>
      <xdr:rowOff>60706</xdr:rowOff>
    </xdr:to>
    <xdr:sp macro="" textlink="">
      <xdr:nvSpPr>
        <xdr:cNvPr id="73" name="楕円 72"/>
        <xdr:cNvSpPr/>
      </xdr:nvSpPr>
      <xdr:spPr>
        <a:xfrm>
          <a:off x="3746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xdr:rowOff>
    </xdr:from>
    <xdr:to>
      <xdr:col>24</xdr:col>
      <xdr:colOff>63500</xdr:colOff>
      <xdr:row>35</xdr:row>
      <xdr:rowOff>48768</xdr:rowOff>
    </xdr:to>
    <xdr:cxnSp macro="">
      <xdr:nvCxnSpPr>
        <xdr:cNvPr id="74" name="直線コネクタ 73"/>
        <xdr:cNvCxnSpPr/>
      </xdr:nvCxnSpPr>
      <xdr:spPr>
        <a:xfrm>
          <a:off x="3797300" y="601065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98552</xdr:rowOff>
    </xdr:from>
    <xdr:to>
      <xdr:col>15</xdr:col>
      <xdr:colOff>101600</xdr:colOff>
      <xdr:row>35</xdr:row>
      <xdr:rowOff>28702</xdr:rowOff>
    </xdr:to>
    <xdr:sp macro="" textlink="">
      <xdr:nvSpPr>
        <xdr:cNvPr id="75" name="楕円 74"/>
        <xdr:cNvSpPr/>
      </xdr:nvSpPr>
      <xdr:spPr>
        <a:xfrm>
          <a:off x="2857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149352</xdr:rowOff>
    </xdr:from>
    <xdr:to>
      <xdr:col>19</xdr:col>
      <xdr:colOff>177800</xdr:colOff>
      <xdr:row>35</xdr:row>
      <xdr:rowOff>9906</xdr:rowOff>
    </xdr:to>
    <xdr:cxnSp macro="">
      <xdr:nvCxnSpPr>
        <xdr:cNvPr id="76" name="直線コネクタ 75"/>
        <xdr:cNvCxnSpPr/>
      </xdr:nvCxnSpPr>
      <xdr:spPr>
        <a:xfrm>
          <a:off x="2908300" y="5978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61976</xdr:rowOff>
    </xdr:from>
    <xdr:to>
      <xdr:col>10</xdr:col>
      <xdr:colOff>165100</xdr:colOff>
      <xdr:row>34</xdr:row>
      <xdr:rowOff>163576</xdr:rowOff>
    </xdr:to>
    <xdr:sp macro="" textlink="">
      <xdr:nvSpPr>
        <xdr:cNvPr id="77" name="楕円 76"/>
        <xdr:cNvSpPr/>
      </xdr:nvSpPr>
      <xdr:spPr>
        <a:xfrm>
          <a:off x="1968500" y="5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112776</xdr:rowOff>
    </xdr:from>
    <xdr:to>
      <xdr:col>15</xdr:col>
      <xdr:colOff>50800</xdr:colOff>
      <xdr:row>34</xdr:row>
      <xdr:rowOff>149352</xdr:rowOff>
    </xdr:to>
    <xdr:cxnSp macro="">
      <xdr:nvCxnSpPr>
        <xdr:cNvPr id="78" name="直線コネクタ 77"/>
        <xdr:cNvCxnSpPr/>
      </xdr:nvCxnSpPr>
      <xdr:spPr>
        <a:xfrm>
          <a:off x="2019300" y="5942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23114</xdr:rowOff>
    </xdr:from>
    <xdr:to>
      <xdr:col>6</xdr:col>
      <xdr:colOff>38100</xdr:colOff>
      <xdr:row>34</xdr:row>
      <xdr:rowOff>124714</xdr:rowOff>
    </xdr:to>
    <xdr:sp macro="" textlink="">
      <xdr:nvSpPr>
        <xdr:cNvPr id="79" name="楕円 78"/>
        <xdr:cNvSpPr/>
      </xdr:nvSpPr>
      <xdr:spPr>
        <a:xfrm>
          <a:off x="1079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73914</xdr:rowOff>
    </xdr:from>
    <xdr:to>
      <xdr:col>10</xdr:col>
      <xdr:colOff>114300</xdr:colOff>
      <xdr:row>34</xdr:row>
      <xdr:rowOff>112776</xdr:rowOff>
    </xdr:to>
    <xdr:cxnSp macro="">
      <xdr:nvCxnSpPr>
        <xdr:cNvPr id="80" name="直線コネクタ 79"/>
        <xdr:cNvCxnSpPr/>
      </xdr:nvCxnSpPr>
      <xdr:spPr>
        <a:xfrm>
          <a:off x="1130300" y="590321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77233</xdr:rowOff>
    </xdr:from>
    <xdr:ext cx="405111" cy="259045"/>
    <xdr:sp macro="" textlink="">
      <xdr:nvSpPr>
        <xdr:cNvPr id="85" name="n_1mainValue【道路】&#10;有形固定資産減価償却率"/>
        <xdr:cNvSpPr txBox="1"/>
      </xdr:nvSpPr>
      <xdr:spPr>
        <a:xfrm>
          <a:off x="3582044"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86" name="n_2mainValue【道路】&#10;有形固定資産減価償却率"/>
        <xdr:cNvSpPr txBox="1"/>
      </xdr:nvSpPr>
      <xdr:spPr>
        <a:xfrm>
          <a:off x="2705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8653</xdr:rowOff>
    </xdr:from>
    <xdr:ext cx="405111" cy="259045"/>
    <xdr:sp macro="" textlink="">
      <xdr:nvSpPr>
        <xdr:cNvPr id="87" name="n_3mainValue【道路】&#10;有形固定資産減価償却率"/>
        <xdr:cNvSpPr txBox="1"/>
      </xdr:nvSpPr>
      <xdr:spPr>
        <a:xfrm>
          <a:off x="18167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141241</xdr:rowOff>
    </xdr:from>
    <xdr:ext cx="405111" cy="259045"/>
    <xdr:sp macro="" textlink="">
      <xdr:nvSpPr>
        <xdr:cNvPr id="88" name="n_4mainValue【道路】&#10;有形固定資産減価償却率"/>
        <xdr:cNvSpPr txBox="1"/>
      </xdr:nvSpPr>
      <xdr:spPr>
        <a:xfrm>
          <a:off x="927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72377</xdr:rowOff>
    </xdr:from>
    <xdr:to>
      <xdr:col>55</xdr:col>
      <xdr:colOff>50800</xdr:colOff>
      <xdr:row>41</xdr:row>
      <xdr:rowOff>2527</xdr:rowOff>
    </xdr:to>
    <xdr:sp macro="" textlink="">
      <xdr:nvSpPr>
        <xdr:cNvPr id="128" name="楕円 127"/>
        <xdr:cNvSpPr/>
      </xdr:nvSpPr>
      <xdr:spPr>
        <a:xfrm>
          <a:off x="10426700" y="69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50804</xdr:rowOff>
    </xdr:from>
    <xdr:ext cx="534377" cy="259045"/>
    <xdr:sp macro="" textlink="">
      <xdr:nvSpPr>
        <xdr:cNvPr id="129" name="【道路】&#10;一人当たり延長該当値テキスト"/>
        <xdr:cNvSpPr txBox="1"/>
      </xdr:nvSpPr>
      <xdr:spPr>
        <a:xfrm>
          <a:off x="10515600" y="6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74320</xdr:rowOff>
    </xdr:from>
    <xdr:to>
      <xdr:col>50</xdr:col>
      <xdr:colOff>165100</xdr:colOff>
      <xdr:row>41</xdr:row>
      <xdr:rowOff>4470</xdr:rowOff>
    </xdr:to>
    <xdr:sp macro="" textlink="">
      <xdr:nvSpPr>
        <xdr:cNvPr id="130" name="楕円 129"/>
        <xdr:cNvSpPr/>
      </xdr:nvSpPr>
      <xdr:spPr>
        <a:xfrm>
          <a:off x="9588500" y="6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123177</xdr:rowOff>
    </xdr:from>
    <xdr:to>
      <xdr:col>55</xdr:col>
      <xdr:colOff>0</xdr:colOff>
      <xdr:row>40</xdr:row>
      <xdr:rowOff>125120</xdr:rowOff>
    </xdr:to>
    <xdr:cxnSp macro="">
      <xdr:nvCxnSpPr>
        <xdr:cNvPr id="131" name="直線コネクタ 130"/>
        <xdr:cNvCxnSpPr/>
      </xdr:nvCxnSpPr>
      <xdr:spPr>
        <a:xfrm flipV="1">
          <a:off x="9639300" y="6981177"/>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85541</xdr:rowOff>
    </xdr:from>
    <xdr:to>
      <xdr:col>46</xdr:col>
      <xdr:colOff>38100</xdr:colOff>
      <xdr:row>41</xdr:row>
      <xdr:rowOff>15691</xdr:rowOff>
    </xdr:to>
    <xdr:sp macro="" textlink="">
      <xdr:nvSpPr>
        <xdr:cNvPr id="132" name="楕円 131"/>
        <xdr:cNvSpPr/>
      </xdr:nvSpPr>
      <xdr:spPr>
        <a:xfrm>
          <a:off x="8699500" y="6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125120</xdr:rowOff>
    </xdr:from>
    <xdr:to>
      <xdr:col>50</xdr:col>
      <xdr:colOff>114300</xdr:colOff>
      <xdr:row>40</xdr:row>
      <xdr:rowOff>136341</xdr:rowOff>
    </xdr:to>
    <xdr:cxnSp macro="">
      <xdr:nvCxnSpPr>
        <xdr:cNvPr id="133" name="直線コネクタ 132"/>
        <xdr:cNvCxnSpPr/>
      </xdr:nvCxnSpPr>
      <xdr:spPr>
        <a:xfrm flipV="1">
          <a:off x="8750300" y="6983120"/>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86817</xdr:rowOff>
    </xdr:from>
    <xdr:to>
      <xdr:col>41</xdr:col>
      <xdr:colOff>101600</xdr:colOff>
      <xdr:row>41</xdr:row>
      <xdr:rowOff>16967</xdr:rowOff>
    </xdr:to>
    <xdr:sp macro="" textlink="">
      <xdr:nvSpPr>
        <xdr:cNvPr id="134" name="楕円 133"/>
        <xdr:cNvSpPr/>
      </xdr:nvSpPr>
      <xdr:spPr>
        <a:xfrm>
          <a:off x="7810500" y="69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136341</xdr:rowOff>
    </xdr:from>
    <xdr:to>
      <xdr:col>45</xdr:col>
      <xdr:colOff>177800</xdr:colOff>
      <xdr:row>40</xdr:row>
      <xdr:rowOff>137617</xdr:rowOff>
    </xdr:to>
    <xdr:cxnSp macro="">
      <xdr:nvCxnSpPr>
        <xdr:cNvPr id="135" name="直線コネクタ 134"/>
        <xdr:cNvCxnSpPr/>
      </xdr:nvCxnSpPr>
      <xdr:spPr>
        <a:xfrm flipV="1">
          <a:off x="7861300" y="699434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88874</xdr:rowOff>
    </xdr:from>
    <xdr:to>
      <xdr:col>36</xdr:col>
      <xdr:colOff>165100</xdr:colOff>
      <xdr:row>41</xdr:row>
      <xdr:rowOff>19024</xdr:rowOff>
    </xdr:to>
    <xdr:sp macro="" textlink="">
      <xdr:nvSpPr>
        <xdr:cNvPr id="136" name="楕円 135"/>
        <xdr:cNvSpPr/>
      </xdr:nvSpPr>
      <xdr:spPr>
        <a:xfrm>
          <a:off x="6921500" y="69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137617</xdr:rowOff>
    </xdr:from>
    <xdr:to>
      <xdr:col>41</xdr:col>
      <xdr:colOff>50800</xdr:colOff>
      <xdr:row>40</xdr:row>
      <xdr:rowOff>139674</xdr:rowOff>
    </xdr:to>
    <xdr:cxnSp macro="">
      <xdr:nvCxnSpPr>
        <xdr:cNvPr id="137" name="直線コネクタ 136"/>
        <xdr:cNvCxnSpPr/>
      </xdr:nvCxnSpPr>
      <xdr:spPr>
        <a:xfrm flipV="1">
          <a:off x="6972300" y="699561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167047</xdr:rowOff>
    </xdr:from>
    <xdr:ext cx="534377" cy="259045"/>
    <xdr:sp macro="" textlink="">
      <xdr:nvSpPr>
        <xdr:cNvPr id="142" name="n_1mainValue【道路】&#10;一人当たり延長"/>
        <xdr:cNvSpPr txBox="1"/>
      </xdr:nvSpPr>
      <xdr:spPr>
        <a:xfrm>
          <a:off x="9359411" y="702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6818</xdr:rowOff>
    </xdr:from>
    <xdr:ext cx="534377" cy="259045"/>
    <xdr:sp macro="" textlink="">
      <xdr:nvSpPr>
        <xdr:cNvPr id="143" name="n_2mainValue【道路】&#10;一人当たり延長"/>
        <xdr:cNvSpPr txBox="1"/>
      </xdr:nvSpPr>
      <xdr:spPr>
        <a:xfrm>
          <a:off x="8483111" y="70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8094</xdr:rowOff>
    </xdr:from>
    <xdr:ext cx="534377" cy="259045"/>
    <xdr:sp macro="" textlink="">
      <xdr:nvSpPr>
        <xdr:cNvPr id="144" name="n_3mainValue【道路】&#10;一人当たり延長"/>
        <xdr:cNvSpPr txBox="1"/>
      </xdr:nvSpPr>
      <xdr:spPr>
        <a:xfrm>
          <a:off x="7594111" y="703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10151</xdr:rowOff>
    </xdr:from>
    <xdr:ext cx="534377" cy="259045"/>
    <xdr:sp macro="" textlink="">
      <xdr:nvSpPr>
        <xdr:cNvPr id="145" name="n_4mainValue【道路】&#10;一人当たり延長"/>
        <xdr:cNvSpPr txBox="1"/>
      </xdr:nvSpPr>
      <xdr:spPr>
        <a:xfrm>
          <a:off x="6705111" y="70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6" name="楕円 185"/>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87" name="【橋りょう・トンネル】&#10;有形固定資産減価償却率該当値テキスト"/>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88" name="楕円 187"/>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110490</xdr:rowOff>
    </xdr:to>
    <xdr:cxnSp macro="">
      <xdr:nvCxnSpPr>
        <xdr:cNvPr id="189" name="直線コネクタ 188"/>
        <xdr:cNvCxnSpPr/>
      </xdr:nvCxnSpPr>
      <xdr:spPr>
        <a:xfrm>
          <a:off x="3797300" y="103708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90" name="楕円 189"/>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83820</xdr:rowOff>
    </xdr:to>
    <xdr:cxnSp macro="">
      <xdr:nvCxnSpPr>
        <xdr:cNvPr id="191" name="直線コネクタ 190"/>
        <xdr:cNvCxnSpPr/>
      </xdr:nvCxnSpPr>
      <xdr:spPr>
        <a:xfrm>
          <a:off x="2908300" y="10342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2" name="楕円 191"/>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55245</xdr:rowOff>
    </xdr:to>
    <xdr:cxnSp macro="">
      <xdr:nvCxnSpPr>
        <xdr:cNvPr id="193" name="直線コネクタ 192"/>
        <xdr:cNvCxnSpPr/>
      </xdr:nvCxnSpPr>
      <xdr:spPr>
        <a:xfrm>
          <a:off x="2019300" y="10317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164465</xdr:rowOff>
    </xdr:from>
    <xdr:to>
      <xdr:col>6</xdr:col>
      <xdr:colOff>38100</xdr:colOff>
      <xdr:row>60</xdr:row>
      <xdr:rowOff>94615</xdr:rowOff>
    </xdr:to>
    <xdr:sp macro="" textlink="">
      <xdr:nvSpPr>
        <xdr:cNvPr id="194" name="楕円 193"/>
        <xdr:cNvSpPr/>
      </xdr:nvSpPr>
      <xdr:spPr>
        <a:xfrm>
          <a:off x="107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43815</xdr:rowOff>
    </xdr:to>
    <xdr:cxnSp macro="">
      <xdr:nvCxnSpPr>
        <xdr:cNvPr id="195" name="直線コネクタ 194"/>
        <xdr:cNvCxnSpPr/>
      </xdr:nvCxnSpPr>
      <xdr:spPr>
        <a:xfrm flipV="1">
          <a:off x="1130300" y="103174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200" name="n_1main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201" name="n_2mainValue【橋りょう・トンネ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2" name="n_3mainValue【橋りょう・トンネ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85742</xdr:rowOff>
    </xdr:from>
    <xdr:ext cx="405111" cy="259045"/>
    <xdr:sp macro="" textlink="">
      <xdr:nvSpPr>
        <xdr:cNvPr id="203" name="n_4mainValue【橋りょう・トンネル】&#10;有形固定資産減価償却率"/>
        <xdr:cNvSpPr txBox="1"/>
      </xdr:nvSpPr>
      <xdr:spPr>
        <a:xfrm>
          <a:off x="927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101134</xdr:rowOff>
    </xdr:from>
    <xdr:to>
      <xdr:col>55</xdr:col>
      <xdr:colOff>50800</xdr:colOff>
      <xdr:row>62</xdr:row>
      <xdr:rowOff>31284</xdr:rowOff>
    </xdr:to>
    <xdr:sp macro="" textlink="">
      <xdr:nvSpPr>
        <xdr:cNvPr id="241" name="楕円 240"/>
        <xdr:cNvSpPr/>
      </xdr:nvSpPr>
      <xdr:spPr>
        <a:xfrm>
          <a:off x="10426700" y="1055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79561</xdr:rowOff>
    </xdr:from>
    <xdr:ext cx="599010" cy="259045"/>
    <xdr:sp macro="" textlink="">
      <xdr:nvSpPr>
        <xdr:cNvPr id="242" name="【橋りょう・トンネル】&#10;一人当たり有形固定資産（償却資産）額該当値テキスト"/>
        <xdr:cNvSpPr txBox="1"/>
      </xdr:nvSpPr>
      <xdr:spPr>
        <a:xfrm>
          <a:off x="10515600" y="1053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103877</xdr:rowOff>
    </xdr:from>
    <xdr:to>
      <xdr:col>50</xdr:col>
      <xdr:colOff>165100</xdr:colOff>
      <xdr:row>62</xdr:row>
      <xdr:rowOff>34027</xdr:rowOff>
    </xdr:to>
    <xdr:sp macro="" textlink="">
      <xdr:nvSpPr>
        <xdr:cNvPr id="243" name="楕円 242"/>
        <xdr:cNvSpPr/>
      </xdr:nvSpPr>
      <xdr:spPr>
        <a:xfrm>
          <a:off x="9588500" y="10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151934</xdr:rowOff>
    </xdr:from>
    <xdr:to>
      <xdr:col>55</xdr:col>
      <xdr:colOff>0</xdr:colOff>
      <xdr:row>61</xdr:row>
      <xdr:rowOff>154677</xdr:rowOff>
    </xdr:to>
    <xdr:cxnSp macro="">
      <xdr:nvCxnSpPr>
        <xdr:cNvPr id="244" name="直線コネクタ 243"/>
        <xdr:cNvCxnSpPr/>
      </xdr:nvCxnSpPr>
      <xdr:spPr>
        <a:xfrm flipV="1">
          <a:off x="9639300" y="1061038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106278</xdr:rowOff>
    </xdr:from>
    <xdr:to>
      <xdr:col>46</xdr:col>
      <xdr:colOff>38100</xdr:colOff>
      <xdr:row>62</xdr:row>
      <xdr:rowOff>36428</xdr:rowOff>
    </xdr:to>
    <xdr:sp macro="" textlink="">
      <xdr:nvSpPr>
        <xdr:cNvPr id="245" name="楕円 244"/>
        <xdr:cNvSpPr/>
      </xdr:nvSpPr>
      <xdr:spPr>
        <a:xfrm>
          <a:off x="8699500" y="105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154677</xdr:rowOff>
    </xdr:from>
    <xdr:to>
      <xdr:col>50</xdr:col>
      <xdr:colOff>114300</xdr:colOff>
      <xdr:row>61</xdr:row>
      <xdr:rowOff>157078</xdr:rowOff>
    </xdr:to>
    <xdr:cxnSp macro="">
      <xdr:nvCxnSpPr>
        <xdr:cNvPr id="246" name="直線コネクタ 245"/>
        <xdr:cNvCxnSpPr/>
      </xdr:nvCxnSpPr>
      <xdr:spPr>
        <a:xfrm flipV="1">
          <a:off x="8750300" y="10613127"/>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108993</xdr:rowOff>
    </xdr:from>
    <xdr:to>
      <xdr:col>41</xdr:col>
      <xdr:colOff>101600</xdr:colOff>
      <xdr:row>62</xdr:row>
      <xdr:rowOff>39143</xdr:rowOff>
    </xdr:to>
    <xdr:sp macro="" textlink="">
      <xdr:nvSpPr>
        <xdr:cNvPr id="247" name="楕円 246"/>
        <xdr:cNvSpPr/>
      </xdr:nvSpPr>
      <xdr:spPr>
        <a:xfrm>
          <a:off x="7810500" y="105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157078</xdr:rowOff>
    </xdr:from>
    <xdr:to>
      <xdr:col>45</xdr:col>
      <xdr:colOff>177800</xdr:colOff>
      <xdr:row>61</xdr:row>
      <xdr:rowOff>159793</xdr:rowOff>
    </xdr:to>
    <xdr:cxnSp macro="">
      <xdr:nvCxnSpPr>
        <xdr:cNvPr id="248" name="直線コネクタ 247"/>
        <xdr:cNvCxnSpPr/>
      </xdr:nvCxnSpPr>
      <xdr:spPr>
        <a:xfrm flipV="1">
          <a:off x="7861300" y="10615528"/>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123251</xdr:rowOff>
    </xdr:from>
    <xdr:to>
      <xdr:col>36</xdr:col>
      <xdr:colOff>165100</xdr:colOff>
      <xdr:row>62</xdr:row>
      <xdr:rowOff>53401</xdr:rowOff>
    </xdr:to>
    <xdr:sp macro="" textlink="">
      <xdr:nvSpPr>
        <xdr:cNvPr id="249" name="楕円 248"/>
        <xdr:cNvSpPr/>
      </xdr:nvSpPr>
      <xdr:spPr>
        <a:xfrm>
          <a:off x="6921500" y="10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159793</xdr:rowOff>
    </xdr:from>
    <xdr:to>
      <xdr:col>41</xdr:col>
      <xdr:colOff>50800</xdr:colOff>
      <xdr:row>62</xdr:row>
      <xdr:rowOff>2601</xdr:rowOff>
    </xdr:to>
    <xdr:cxnSp macro="">
      <xdr:nvCxnSpPr>
        <xdr:cNvPr id="250" name="直線コネクタ 249"/>
        <xdr:cNvCxnSpPr/>
      </xdr:nvCxnSpPr>
      <xdr:spPr>
        <a:xfrm flipV="1">
          <a:off x="6972300" y="10618243"/>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25154</xdr:rowOff>
    </xdr:from>
    <xdr:ext cx="599010" cy="259045"/>
    <xdr:sp macro="" textlink="">
      <xdr:nvSpPr>
        <xdr:cNvPr id="255" name="n_1mainValue【橋りょう・トンネル】&#10;一人当たり有形固定資産（償却資産）額"/>
        <xdr:cNvSpPr txBox="1"/>
      </xdr:nvSpPr>
      <xdr:spPr>
        <a:xfrm>
          <a:off x="9327095" y="1065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27555</xdr:rowOff>
    </xdr:from>
    <xdr:ext cx="599010" cy="259045"/>
    <xdr:sp macro="" textlink="">
      <xdr:nvSpPr>
        <xdr:cNvPr id="256" name="n_2mainValue【橋りょう・トンネル】&#10;一人当たり有形固定資産（償却資産）額"/>
        <xdr:cNvSpPr txBox="1"/>
      </xdr:nvSpPr>
      <xdr:spPr>
        <a:xfrm>
          <a:off x="8450795" y="1065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30270</xdr:rowOff>
    </xdr:from>
    <xdr:ext cx="599010" cy="259045"/>
    <xdr:sp macro="" textlink="">
      <xdr:nvSpPr>
        <xdr:cNvPr id="257" name="n_3mainValue【橋りょう・トンネル】&#10;一人当たり有形固定資産（償却資産）額"/>
        <xdr:cNvSpPr txBox="1"/>
      </xdr:nvSpPr>
      <xdr:spPr>
        <a:xfrm>
          <a:off x="7561795" y="106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44528</xdr:rowOff>
    </xdr:from>
    <xdr:ext cx="599010" cy="259045"/>
    <xdr:sp macro="" textlink="">
      <xdr:nvSpPr>
        <xdr:cNvPr id="258" name="n_4mainValue【橋りょう・トンネル】&#10;一人当たり有形固定資産（償却資産）額"/>
        <xdr:cNvSpPr txBox="1"/>
      </xdr:nvSpPr>
      <xdr:spPr>
        <a:xfrm>
          <a:off x="6672795" y="106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144055</xdr:rowOff>
    </xdr:from>
    <xdr:to>
      <xdr:col>24</xdr:col>
      <xdr:colOff>114300</xdr:colOff>
      <xdr:row>81</xdr:row>
      <xdr:rowOff>74205</xdr:rowOff>
    </xdr:to>
    <xdr:sp macro="" textlink="">
      <xdr:nvSpPr>
        <xdr:cNvPr id="300" name="楕円 299"/>
        <xdr:cNvSpPr/>
      </xdr:nvSpPr>
      <xdr:spPr>
        <a:xfrm>
          <a:off x="4584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166932</xdr:rowOff>
    </xdr:from>
    <xdr:ext cx="405111" cy="259045"/>
    <xdr:sp macro="" textlink="">
      <xdr:nvSpPr>
        <xdr:cNvPr id="301" name="【公営住宅】&#10;有形固定資産減価償却率該当値テキスト"/>
        <xdr:cNvSpPr txBox="1"/>
      </xdr:nvSpPr>
      <xdr:spPr>
        <a:xfrm>
          <a:off x="4673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65677</xdr:rowOff>
    </xdr:from>
    <xdr:to>
      <xdr:col>20</xdr:col>
      <xdr:colOff>38100</xdr:colOff>
      <xdr:row>81</xdr:row>
      <xdr:rowOff>167277</xdr:rowOff>
    </xdr:to>
    <xdr:sp macro="" textlink="">
      <xdr:nvSpPr>
        <xdr:cNvPr id="302" name="楕円 301"/>
        <xdr:cNvSpPr/>
      </xdr:nvSpPr>
      <xdr:spPr>
        <a:xfrm>
          <a:off x="3746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116477</xdr:rowOff>
    </xdr:to>
    <xdr:cxnSp macro="">
      <xdr:nvCxnSpPr>
        <xdr:cNvPr id="303" name="直線コネクタ 302"/>
        <xdr:cNvCxnSpPr/>
      </xdr:nvCxnSpPr>
      <xdr:spPr>
        <a:xfrm flipV="1">
          <a:off x="3797300" y="13910855"/>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4" name="楕円 303"/>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116477</xdr:rowOff>
    </xdr:from>
    <xdr:to>
      <xdr:col>19</xdr:col>
      <xdr:colOff>177800</xdr:colOff>
      <xdr:row>83</xdr:row>
      <xdr:rowOff>95250</xdr:rowOff>
    </xdr:to>
    <xdr:cxnSp macro="">
      <xdr:nvCxnSpPr>
        <xdr:cNvPr id="305" name="直線コネクタ 304"/>
        <xdr:cNvCxnSpPr/>
      </xdr:nvCxnSpPr>
      <xdr:spPr>
        <a:xfrm flipV="1">
          <a:off x="2908300" y="14003927"/>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44450</xdr:rowOff>
    </xdr:from>
    <xdr:to>
      <xdr:col>10</xdr:col>
      <xdr:colOff>165100</xdr:colOff>
      <xdr:row>86</xdr:row>
      <xdr:rowOff>146050</xdr:rowOff>
    </xdr:to>
    <xdr:sp macro="" textlink="">
      <xdr:nvSpPr>
        <xdr:cNvPr id="306" name="楕円 305"/>
        <xdr:cNvSpPr/>
      </xdr:nvSpPr>
      <xdr:spPr>
        <a:xfrm>
          <a:off x="196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86</xdr:row>
      <xdr:rowOff>95250</xdr:rowOff>
    </xdr:to>
    <xdr:cxnSp macro="">
      <xdr:nvCxnSpPr>
        <xdr:cNvPr id="307" name="直線コネクタ 306"/>
        <xdr:cNvCxnSpPr/>
      </xdr:nvCxnSpPr>
      <xdr:spPr>
        <a:xfrm flipV="1">
          <a:off x="2019300" y="143256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33020</xdr:rowOff>
    </xdr:from>
    <xdr:to>
      <xdr:col>6</xdr:col>
      <xdr:colOff>38100</xdr:colOff>
      <xdr:row>86</xdr:row>
      <xdr:rowOff>134620</xdr:rowOff>
    </xdr:to>
    <xdr:sp macro="" textlink="">
      <xdr:nvSpPr>
        <xdr:cNvPr id="308" name="楕円 307"/>
        <xdr:cNvSpPr/>
      </xdr:nvSpPr>
      <xdr:spPr>
        <a:xfrm>
          <a:off x="107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83820</xdr:rowOff>
    </xdr:from>
    <xdr:to>
      <xdr:col>10</xdr:col>
      <xdr:colOff>114300</xdr:colOff>
      <xdr:row>86</xdr:row>
      <xdr:rowOff>95250</xdr:rowOff>
    </xdr:to>
    <xdr:cxnSp macro="">
      <xdr:nvCxnSpPr>
        <xdr:cNvPr id="309" name="直線コネクタ 308"/>
        <xdr:cNvCxnSpPr/>
      </xdr:nvCxnSpPr>
      <xdr:spPr>
        <a:xfrm>
          <a:off x="1130300" y="14828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12354</xdr:rowOff>
    </xdr:from>
    <xdr:ext cx="405111" cy="259045"/>
    <xdr:sp macro="" textlink="">
      <xdr:nvSpPr>
        <xdr:cNvPr id="314" name="n_1mainValue【公営住宅】&#10;有形固定資産減価償却率"/>
        <xdr:cNvSpPr txBox="1"/>
      </xdr:nvSpPr>
      <xdr:spPr>
        <a:xfrm>
          <a:off x="3582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5" name="n_2main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137177</xdr:rowOff>
    </xdr:from>
    <xdr:ext cx="405111" cy="259045"/>
    <xdr:sp macro="" textlink="">
      <xdr:nvSpPr>
        <xdr:cNvPr id="316" name="n_3mainValue【公営住宅】&#10;有形固定資産減価償却率"/>
        <xdr:cNvSpPr txBox="1"/>
      </xdr:nvSpPr>
      <xdr:spPr>
        <a:xfrm>
          <a:off x="1816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125747</xdr:rowOff>
    </xdr:from>
    <xdr:ext cx="405111" cy="259045"/>
    <xdr:sp macro="" textlink="">
      <xdr:nvSpPr>
        <xdr:cNvPr id="317" name="n_4mainValue【公営住宅】&#10;有形固定資産減価償却率"/>
        <xdr:cNvSpPr txBox="1"/>
      </xdr:nvSpPr>
      <xdr:spPr>
        <a:xfrm>
          <a:off x="927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7" name="楕円 356"/>
        <xdr:cNvSpPr/>
      </xdr:nvSpPr>
      <xdr:spPr>
        <a:xfrm>
          <a:off x="10426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43451</xdr:rowOff>
    </xdr:from>
    <xdr:ext cx="469744" cy="259045"/>
    <xdr:sp macro="" textlink="">
      <xdr:nvSpPr>
        <xdr:cNvPr id="358" name="【公営住宅】&#10;一人当たり面積該当値テキスト"/>
        <xdr:cNvSpPr txBox="1"/>
      </xdr:nvSpPr>
      <xdr:spPr>
        <a:xfrm>
          <a:off x="10515600"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69596</xdr:rowOff>
    </xdr:from>
    <xdr:to>
      <xdr:col>50</xdr:col>
      <xdr:colOff>165100</xdr:colOff>
      <xdr:row>85</xdr:row>
      <xdr:rowOff>171196</xdr:rowOff>
    </xdr:to>
    <xdr:sp macro="" textlink="">
      <xdr:nvSpPr>
        <xdr:cNvPr id="359" name="楕円 358"/>
        <xdr:cNvSpPr/>
      </xdr:nvSpPr>
      <xdr:spPr>
        <a:xfrm>
          <a:off x="9588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115824</xdr:rowOff>
    </xdr:from>
    <xdr:to>
      <xdr:col>55</xdr:col>
      <xdr:colOff>0</xdr:colOff>
      <xdr:row>85</xdr:row>
      <xdr:rowOff>120396</xdr:rowOff>
    </xdr:to>
    <xdr:cxnSp macro="">
      <xdr:nvCxnSpPr>
        <xdr:cNvPr id="360" name="直線コネクタ 359"/>
        <xdr:cNvCxnSpPr/>
      </xdr:nvCxnSpPr>
      <xdr:spPr>
        <a:xfrm flipV="1">
          <a:off x="9639300" y="146890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55118</xdr:rowOff>
    </xdr:from>
    <xdr:to>
      <xdr:col>46</xdr:col>
      <xdr:colOff>38100</xdr:colOff>
      <xdr:row>85</xdr:row>
      <xdr:rowOff>156718</xdr:rowOff>
    </xdr:to>
    <xdr:sp macro="" textlink="">
      <xdr:nvSpPr>
        <xdr:cNvPr id="361" name="楕円 360"/>
        <xdr:cNvSpPr/>
      </xdr:nvSpPr>
      <xdr:spPr>
        <a:xfrm>
          <a:off x="8699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105918</xdr:rowOff>
    </xdr:from>
    <xdr:to>
      <xdr:col>50</xdr:col>
      <xdr:colOff>114300</xdr:colOff>
      <xdr:row>85</xdr:row>
      <xdr:rowOff>120396</xdr:rowOff>
    </xdr:to>
    <xdr:cxnSp macro="">
      <xdr:nvCxnSpPr>
        <xdr:cNvPr id="362" name="直線コネクタ 361"/>
        <xdr:cNvCxnSpPr/>
      </xdr:nvCxnSpPr>
      <xdr:spPr>
        <a:xfrm>
          <a:off x="8750300" y="146791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167894</xdr:rowOff>
    </xdr:from>
    <xdr:to>
      <xdr:col>41</xdr:col>
      <xdr:colOff>101600</xdr:colOff>
      <xdr:row>86</xdr:row>
      <xdr:rowOff>98044</xdr:rowOff>
    </xdr:to>
    <xdr:sp macro="" textlink="">
      <xdr:nvSpPr>
        <xdr:cNvPr id="363" name="楕円 362"/>
        <xdr:cNvSpPr/>
      </xdr:nvSpPr>
      <xdr:spPr>
        <a:xfrm>
          <a:off x="7810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105918</xdr:rowOff>
    </xdr:from>
    <xdr:to>
      <xdr:col>45</xdr:col>
      <xdr:colOff>177800</xdr:colOff>
      <xdr:row>86</xdr:row>
      <xdr:rowOff>47244</xdr:rowOff>
    </xdr:to>
    <xdr:cxnSp macro="">
      <xdr:nvCxnSpPr>
        <xdr:cNvPr id="364" name="直線コネクタ 363"/>
        <xdr:cNvCxnSpPr/>
      </xdr:nvCxnSpPr>
      <xdr:spPr>
        <a:xfrm flipV="1">
          <a:off x="7861300" y="1467916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68835</xdr:rowOff>
    </xdr:from>
    <xdr:to>
      <xdr:col>36</xdr:col>
      <xdr:colOff>165100</xdr:colOff>
      <xdr:row>85</xdr:row>
      <xdr:rowOff>170435</xdr:rowOff>
    </xdr:to>
    <xdr:sp macro="" textlink="">
      <xdr:nvSpPr>
        <xdr:cNvPr id="365" name="楕円 364"/>
        <xdr:cNvSpPr/>
      </xdr:nvSpPr>
      <xdr:spPr>
        <a:xfrm>
          <a:off x="6921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119635</xdr:rowOff>
    </xdr:from>
    <xdr:to>
      <xdr:col>41</xdr:col>
      <xdr:colOff>50800</xdr:colOff>
      <xdr:row>86</xdr:row>
      <xdr:rowOff>47244</xdr:rowOff>
    </xdr:to>
    <xdr:cxnSp macro="">
      <xdr:nvCxnSpPr>
        <xdr:cNvPr id="366" name="直線コネクタ 365"/>
        <xdr:cNvCxnSpPr/>
      </xdr:nvCxnSpPr>
      <xdr:spPr>
        <a:xfrm>
          <a:off x="6972300" y="14692885"/>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162323</xdr:rowOff>
    </xdr:from>
    <xdr:ext cx="469744" cy="259045"/>
    <xdr:sp macro="" textlink="">
      <xdr:nvSpPr>
        <xdr:cNvPr id="371" name="n_1mainValue【公営住宅】&#10;一人当たり面積"/>
        <xdr:cNvSpPr txBox="1"/>
      </xdr:nvSpPr>
      <xdr:spPr>
        <a:xfrm>
          <a:off x="93917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147845</xdr:rowOff>
    </xdr:from>
    <xdr:ext cx="469744" cy="259045"/>
    <xdr:sp macro="" textlink="">
      <xdr:nvSpPr>
        <xdr:cNvPr id="372" name="n_2mainValue【公営住宅】&#10;一人当たり面積"/>
        <xdr:cNvSpPr txBox="1"/>
      </xdr:nvSpPr>
      <xdr:spPr>
        <a:xfrm>
          <a:off x="85154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89171</xdr:rowOff>
    </xdr:from>
    <xdr:ext cx="469744" cy="259045"/>
    <xdr:sp macro="" textlink="">
      <xdr:nvSpPr>
        <xdr:cNvPr id="373" name="n_3mainValue【公営住宅】&#10;一人当たり面積"/>
        <xdr:cNvSpPr txBox="1"/>
      </xdr:nvSpPr>
      <xdr:spPr>
        <a:xfrm>
          <a:off x="7626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161562</xdr:rowOff>
    </xdr:from>
    <xdr:ext cx="469744" cy="259045"/>
    <xdr:sp macro="" textlink="">
      <xdr:nvSpPr>
        <xdr:cNvPr id="374" name="n_4mainValue【公営住宅】&#10;一人当たり面積"/>
        <xdr:cNvSpPr txBox="1"/>
      </xdr:nvSpPr>
      <xdr:spPr>
        <a:xfrm>
          <a:off x="6737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431" name="楕円 430"/>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432" name="【認定こども園・幼稚園・保育所】&#10;有形固定資産減価償却率該当値テキスト"/>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33" name="楕円 432"/>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34290</xdr:rowOff>
    </xdr:to>
    <xdr:cxnSp macro="">
      <xdr:nvCxnSpPr>
        <xdr:cNvPr id="434" name="直線コネクタ 433"/>
        <xdr:cNvCxnSpPr/>
      </xdr:nvCxnSpPr>
      <xdr:spPr>
        <a:xfrm>
          <a:off x="15481300" y="6362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35" name="楕円 434"/>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19050</xdr:rowOff>
    </xdr:to>
    <xdr:cxnSp macro="">
      <xdr:nvCxnSpPr>
        <xdr:cNvPr id="436" name="直線コネクタ 435"/>
        <xdr:cNvCxnSpPr/>
      </xdr:nvCxnSpPr>
      <xdr:spPr>
        <a:xfrm>
          <a:off x="14592300" y="633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76835</xdr:rowOff>
    </xdr:from>
    <xdr:to>
      <xdr:col>72</xdr:col>
      <xdr:colOff>38100</xdr:colOff>
      <xdr:row>37</xdr:row>
      <xdr:rowOff>6985</xdr:rowOff>
    </xdr:to>
    <xdr:sp macro="" textlink="">
      <xdr:nvSpPr>
        <xdr:cNvPr id="437" name="楕円 436"/>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127635</xdr:rowOff>
    </xdr:from>
    <xdr:to>
      <xdr:col>76</xdr:col>
      <xdr:colOff>114300</xdr:colOff>
      <xdr:row>36</xdr:row>
      <xdr:rowOff>160020</xdr:rowOff>
    </xdr:to>
    <xdr:cxnSp macro="">
      <xdr:nvCxnSpPr>
        <xdr:cNvPr id="438" name="直線コネクタ 437"/>
        <xdr:cNvCxnSpPr/>
      </xdr:nvCxnSpPr>
      <xdr:spPr>
        <a:xfrm>
          <a:off x="13703300" y="62998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21590</xdr:rowOff>
    </xdr:from>
    <xdr:to>
      <xdr:col>67</xdr:col>
      <xdr:colOff>101600</xdr:colOff>
      <xdr:row>36</xdr:row>
      <xdr:rowOff>123190</xdr:rowOff>
    </xdr:to>
    <xdr:sp macro="" textlink="">
      <xdr:nvSpPr>
        <xdr:cNvPr id="439" name="楕円 438"/>
        <xdr:cNvSpPr/>
      </xdr:nvSpPr>
      <xdr:spPr>
        <a:xfrm>
          <a:off x="12763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72390</xdr:rowOff>
    </xdr:from>
    <xdr:to>
      <xdr:col>71</xdr:col>
      <xdr:colOff>177800</xdr:colOff>
      <xdr:row>36</xdr:row>
      <xdr:rowOff>127635</xdr:rowOff>
    </xdr:to>
    <xdr:cxnSp macro="">
      <xdr:nvCxnSpPr>
        <xdr:cNvPr id="440" name="直線コネクタ 439"/>
        <xdr:cNvCxnSpPr/>
      </xdr:nvCxnSpPr>
      <xdr:spPr>
        <a:xfrm>
          <a:off x="12814300" y="62445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45"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46" name="n_2mainValue【認定こども園・幼稚園・保育所】&#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7" name="n_3main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139717</xdr:rowOff>
    </xdr:from>
    <xdr:ext cx="405111" cy="259045"/>
    <xdr:sp macro="" textlink="">
      <xdr:nvSpPr>
        <xdr:cNvPr id="448" name="n_4mainValue【認定こども園・幼稚園・保育所】&#10;有形固定資産減価償却率"/>
        <xdr:cNvSpPr txBox="1"/>
      </xdr:nvSpPr>
      <xdr:spPr>
        <a:xfrm>
          <a:off x="12611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36830</xdr:rowOff>
    </xdr:from>
    <xdr:to>
      <xdr:col>116</xdr:col>
      <xdr:colOff>114300</xdr:colOff>
      <xdr:row>35</xdr:row>
      <xdr:rowOff>138430</xdr:rowOff>
    </xdr:to>
    <xdr:sp macro="" textlink="">
      <xdr:nvSpPr>
        <xdr:cNvPr id="488" name="楕円 487"/>
        <xdr:cNvSpPr/>
      </xdr:nvSpPr>
      <xdr:spPr>
        <a:xfrm>
          <a:off x="22110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59707</xdr:rowOff>
    </xdr:from>
    <xdr:ext cx="469744" cy="259045"/>
    <xdr:sp macro="" textlink="">
      <xdr:nvSpPr>
        <xdr:cNvPr id="489" name="【認定こども園・幼稚園・保育所】&#10;一人当たり面積該当値テキスト"/>
        <xdr:cNvSpPr txBox="1"/>
      </xdr:nvSpPr>
      <xdr:spPr>
        <a:xfrm>
          <a:off x="22199600"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132080</xdr:rowOff>
    </xdr:from>
    <xdr:to>
      <xdr:col>112</xdr:col>
      <xdr:colOff>38100</xdr:colOff>
      <xdr:row>35</xdr:row>
      <xdr:rowOff>62230</xdr:rowOff>
    </xdr:to>
    <xdr:sp macro="" textlink="">
      <xdr:nvSpPr>
        <xdr:cNvPr id="490" name="楕円 489"/>
        <xdr:cNvSpPr/>
      </xdr:nvSpPr>
      <xdr:spPr>
        <a:xfrm>
          <a:off x="21272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11430</xdr:rowOff>
    </xdr:from>
    <xdr:to>
      <xdr:col>116</xdr:col>
      <xdr:colOff>63500</xdr:colOff>
      <xdr:row>35</xdr:row>
      <xdr:rowOff>87630</xdr:rowOff>
    </xdr:to>
    <xdr:cxnSp macro="">
      <xdr:nvCxnSpPr>
        <xdr:cNvPr id="491" name="直線コネクタ 490"/>
        <xdr:cNvCxnSpPr/>
      </xdr:nvCxnSpPr>
      <xdr:spPr>
        <a:xfrm>
          <a:off x="21323300" y="6012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139700</xdr:rowOff>
    </xdr:from>
    <xdr:to>
      <xdr:col>107</xdr:col>
      <xdr:colOff>101600</xdr:colOff>
      <xdr:row>35</xdr:row>
      <xdr:rowOff>69850</xdr:rowOff>
    </xdr:to>
    <xdr:sp macro="" textlink="">
      <xdr:nvSpPr>
        <xdr:cNvPr id="492" name="楕円 491"/>
        <xdr:cNvSpPr/>
      </xdr:nvSpPr>
      <xdr:spPr>
        <a:xfrm>
          <a:off x="2038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11430</xdr:rowOff>
    </xdr:from>
    <xdr:to>
      <xdr:col>111</xdr:col>
      <xdr:colOff>177800</xdr:colOff>
      <xdr:row>35</xdr:row>
      <xdr:rowOff>19050</xdr:rowOff>
    </xdr:to>
    <xdr:cxnSp macro="">
      <xdr:nvCxnSpPr>
        <xdr:cNvPr id="493" name="直線コネクタ 492"/>
        <xdr:cNvCxnSpPr/>
      </xdr:nvCxnSpPr>
      <xdr:spPr>
        <a:xfrm flipV="1">
          <a:off x="20434300" y="6012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147320</xdr:rowOff>
    </xdr:from>
    <xdr:to>
      <xdr:col>102</xdr:col>
      <xdr:colOff>165100</xdr:colOff>
      <xdr:row>35</xdr:row>
      <xdr:rowOff>77470</xdr:rowOff>
    </xdr:to>
    <xdr:sp macro="" textlink="">
      <xdr:nvSpPr>
        <xdr:cNvPr id="494" name="楕円 493"/>
        <xdr:cNvSpPr/>
      </xdr:nvSpPr>
      <xdr:spPr>
        <a:xfrm>
          <a:off x="19494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19050</xdr:rowOff>
    </xdr:from>
    <xdr:to>
      <xdr:col>107</xdr:col>
      <xdr:colOff>50800</xdr:colOff>
      <xdr:row>35</xdr:row>
      <xdr:rowOff>26670</xdr:rowOff>
    </xdr:to>
    <xdr:cxnSp macro="">
      <xdr:nvCxnSpPr>
        <xdr:cNvPr id="495" name="直線コネクタ 494"/>
        <xdr:cNvCxnSpPr/>
      </xdr:nvCxnSpPr>
      <xdr:spPr>
        <a:xfrm flipV="1">
          <a:off x="19545300" y="6019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40640</xdr:rowOff>
    </xdr:from>
    <xdr:to>
      <xdr:col>98</xdr:col>
      <xdr:colOff>38100</xdr:colOff>
      <xdr:row>35</xdr:row>
      <xdr:rowOff>142240</xdr:rowOff>
    </xdr:to>
    <xdr:sp macro="" textlink="">
      <xdr:nvSpPr>
        <xdr:cNvPr id="496" name="楕円 495"/>
        <xdr:cNvSpPr/>
      </xdr:nvSpPr>
      <xdr:spPr>
        <a:xfrm>
          <a:off x="18605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26670</xdr:rowOff>
    </xdr:from>
    <xdr:to>
      <xdr:col>102</xdr:col>
      <xdr:colOff>114300</xdr:colOff>
      <xdr:row>35</xdr:row>
      <xdr:rowOff>91440</xdr:rowOff>
    </xdr:to>
    <xdr:cxnSp macro="">
      <xdr:nvCxnSpPr>
        <xdr:cNvPr id="497" name="直線コネクタ 496"/>
        <xdr:cNvCxnSpPr/>
      </xdr:nvCxnSpPr>
      <xdr:spPr>
        <a:xfrm flipV="1">
          <a:off x="18656300" y="6027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78757</xdr:rowOff>
    </xdr:from>
    <xdr:ext cx="469744" cy="259045"/>
    <xdr:sp macro="" textlink="">
      <xdr:nvSpPr>
        <xdr:cNvPr id="502" name="n_1mainValue【認定こども園・幼稚園・保育所】&#10;一人当たり面積"/>
        <xdr:cNvSpPr txBox="1"/>
      </xdr:nvSpPr>
      <xdr:spPr>
        <a:xfrm>
          <a:off x="210757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86377</xdr:rowOff>
    </xdr:from>
    <xdr:ext cx="469744" cy="259045"/>
    <xdr:sp macro="" textlink="">
      <xdr:nvSpPr>
        <xdr:cNvPr id="503" name="n_2mainValue【認定こども園・幼稚園・保育所】&#10;一人当たり面積"/>
        <xdr:cNvSpPr txBox="1"/>
      </xdr:nvSpPr>
      <xdr:spPr>
        <a:xfrm>
          <a:off x="20199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93997</xdr:rowOff>
    </xdr:from>
    <xdr:ext cx="469744" cy="259045"/>
    <xdr:sp macro="" textlink="">
      <xdr:nvSpPr>
        <xdr:cNvPr id="504" name="n_3mainValue【認定こども園・幼稚園・保育所】&#10;一人当たり面積"/>
        <xdr:cNvSpPr txBox="1"/>
      </xdr:nvSpPr>
      <xdr:spPr>
        <a:xfrm>
          <a:off x="193104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158767</xdr:rowOff>
    </xdr:from>
    <xdr:ext cx="469744" cy="259045"/>
    <xdr:sp macro="" textlink="">
      <xdr:nvSpPr>
        <xdr:cNvPr id="505" name="n_4mainValue【認定こども園・幼稚園・保育所】&#10;一人当たり面積"/>
        <xdr:cNvSpPr txBox="1"/>
      </xdr:nvSpPr>
      <xdr:spPr>
        <a:xfrm>
          <a:off x="184214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48" name="楕円 54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549" name="【学校施設】&#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50" name="楕円 549"/>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60</xdr:row>
      <xdr:rowOff>0</xdr:rowOff>
    </xdr:to>
    <xdr:cxnSp macro="">
      <xdr:nvCxnSpPr>
        <xdr:cNvPr id="551" name="直線コネクタ 550"/>
        <xdr:cNvCxnSpPr/>
      </xdr:nvCxnSpPr>
      <xdr:spPr>
        <a:xfrm>
          <a:off x="15481300" y="102249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552" name="楕円 551"/>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109401</xdr:rowOff>
    </xdr:to>
    <xdr:cxnSp macro="">
      <xdr:nvCxnSpPr>
        <xdr:cNvPr id="553" name="直線コネクタ 552"/>
        <xdr:cNvCxnSpPr/>
      </xdr:nvCxnSpPr>
      <xdr:spPr>
        <a:xfrm>
          <a:off x="14592300" y="101596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119017</xdr:rowOff>
    </xdr:from>
    <xdr:to>
      <xdr:col>72</xdr:col>
      <xdr:colOff>38100</xdr:colOff>
      <xdr:row>59</xdr:row>
      <xdr:rowOff>49167</xdr:rowOff>
    </xdr:to>
    <xdr:sp macro="" textlink="">
      <xdr:nvSpPr>
        <xdr:cNvPr id="554" name="楕円 553"/>
        <xdr:cNvSpPr/>
      </xdr:nvSpPr>
      <xdr:spPr>
        <a:xfrm>
          <a:off x="13652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169817</xdr:rowOff>
    </xdr:from>
    <xdr:to>
      <xdr:col>76</xdr:col>
      <xdr:colOff>114300</xdr:colOff>
      <xdr:row>59</xdr:row>
      <xdr:rowOff>44087</xdr:rowOff>
    </xdr:to>
    <xdr:cxnSp macro="">
      <xdr:nvCxnSpPr>
        <xdr:cNvPr id="555" name="直線コネクタ 554"/>
        <xdr:cNvCxnSpPr/>
      </xdr:nvCxnSpPr>
      <xdr:spPr>
        <a:xfrm>
          <a:off x="13703300" y="101139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556" name="楕円 555"/>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169817</xdr:rowOff>
    </xdr:to>
    <xdr:cxnSp macro="">
      <xdr:nvCxnSpPr>
        <xdr:cNvPr id="557" name="直線コネクタ 556"/>
        <xdr:cNvCxnSpPr/>
      </xdr:nvCxnSpPr>
      <xdr:spPr>
        <a:xfrm>
          <a:off x="12814300" y="100453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62" name="n_1mainValue【学校施設】&#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563" name="n_2mainValue【学校施設】&#10;有形固定資産減価償却率"/>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65694</xdr:rowOff>
    </xdr:from>
    <xdr:ext cx="405111" cy="259045"/>
    <xdr:sp macro="" textlink="">
      <xdr:nvSpPr>
        <xdr:cNvPr id="564" name="n_3mainValue【学校施設】&#10;有形固定資産減価償却率"/>
        <xdr:cNvSpPr txBox="1"/>
      </xdr:nvSpPr>
      <xdr:spPr>
        <a:xfrm>
          <a:off x="13500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565" name="n_4mainValue【学校施設】&#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15037</xdr:rowOff>
    </xdr:from>
    <xdr:to>
      <xdr:col>116</xdr:col>
      <xdr:colOff>114300</xdr:colOff>
      <xdr:row>60</xdr:row>
      <xdr:rowOff>116637</xdr:rowOff>
    </xdr:to>
    <xdr:sp macro="" textlink="">
      <xdr:nvSpPr>
        <xdr:cNvPr id="604" name="楕円 603"/>
        <xdr:cNvSpPr/>
      </xdr:nvSpPr>
      <xdr:spPr>
        <a:xfrm>
          <a:off x="22110700" y="103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37914</xdr:rowOff>
    </xdr:from>
    <xdr:ext cx="469744" cy="259045"/>
    <xdr:sp macro="" textlink="">
      <xdr:nvSpPr>
        <xdr:cNvPr id="605" name="【学校施設】&#10;一人当たり面積該当値テキスト"/>
        <xdr:cNvSpPr txBox="1"/>
      </xdr:nvSpPr>
      <xdr:spPr>
        <a:xfrm>
          <a:off x="22199600" y="101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26009</xdr:rowOff>
    </xdr:from>
    <xdr:to>
      <xdr:col>112</xdr:col>
      <xdr:colOff>38100</xdr:colOff>
      <xdr:row>60</xdr:row>
      <xdr:rowOff>127609</xdr:rowOff>
    </xdr:to>
    <xdr:sp macro="" textlink="">
      <xdr:nvSpPr>
        <xdr:cNvPr id="606" name="楕円 605"/>
        <xdr:cNvSpPr/>
      </xdr:nvSpPr>
      <xdr:spPr>
        <a:xfrm>
          <a:off x="21272500" y="103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65837</xdr:rowOff>
    </xdr:from>
    <xdr:to>
      <xdr:col>116</xdr:col>
      <xdr:colOff>63500</xdr:colOff>
      <xdr:row>60</xdr:row>
      <xdr:rowOff>76809</xdr:rowOff>
    </xdr:to>
    <xdr:cxnSp macro="">
      <xdr:nvCxnSpPr>
        <xdr:cNvPr id="607" name="直線コネクタ 606"/>
        <xdr:cNvCxnSpPr/>
      </xdr:nvCxnSpPr>
      <xdr:spPr>
        <a:xfrm flipV="1">
          <a:off x="21323300" y="10352837"/>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36068</xdr:rowOff>
    </xdr:from>
    <xdr:to>
      <xdr:col>107</xdr:col>
      <xdr:colOff>101600</xdr:colOff>
      <xdr:row>60</xdr:row>
      <xdr:rowOff>137668</xdr:rowOff>
    </xdr:to>
    <xdr:sp macro="" textlink="">
      <xdr:nvSpPr>
        <xdr:cNvPr id="608" name="楕円 607"/>
        <xdr:cNvSpPr/>
      </xdr:nvSpPr>
      <xdr:spPr>
        <a:xfrm>
          <a:off x="20383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76809</xdr:rowOff>
    </xdr:from>
    <xdr:to>
      <xdr:col>111</xdr:col>
      <xdr:colOff>177800</xdr:colOff>
      <xdr:row>60</xdr:row>
      <xdr:rowOff>86868</xdr:rowOff>
    </xdr:to>
    <xdr:cxnSp macro="">
      <xdr:nvCxnSpPr>
        <xdr:cNvPr id="609" name="直線コネクタ 608"/>
        <xdr:cNvCxnSpPr/>
      </xdr:nvCxnSpPr>
      <xdr:spPr>
        <a:xfrm flipV="1">
          <a:off x="20434300" y="1036380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57099</xdr:rowOff>
    </xdr:from>
    <xdr:to>
      <xdr:col>102</xdr:col>
      <xdr:colOff>165100</xdr:colOff>
      <xdr:row>60</xdr:row>
      <xdr:rowOff>158699</xdr:rowOff>
    </xdr:to>
    <xdr:sp macro="" textlink="">
      <xdr:nvSpPr>
        <xdr:cNvPr id="610" name="楕円 609"/>
        <xdr:cNvSpPr/>
      </xdr:nvSpPr>
      <xdr:spPr>
        <a:xfrm>
          <a:off x="19494500" y="103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86868</xdr:rowOff>
    </xdr:from>
    <xdr:to>
      <xdr:col>107</xdr:col>
      <xdr:colOff>50800</xdr:colOff>
      <xdr:row>60</xdr:row>
      <xdr:rowOff>107899</xdr:rowOff>
    </xdr:to>
    <xdr:cxnSp macro="">
      <xdr:nvCxnSpPr>
        <xdr:cNvPr id="611" name="直線コネクタ 610"/>
        <xdr:cNvCxnSpPr/>
      </xdr:nvCxnSpPr>
      <xdr:spPr>
        <a:xfrm flipV="1">
          <a:off x="19545300" y="1037386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69901</xdr:rowOff>
    </xdr:from>
    <xdr:to>
      <xdr:col>98</xdr:col>
      <xdr:colOff>38100</xdr:colOff>
      <xdr:row>61</xdr:row>
      <xdr:rowOff>51</xdr:rowOff>
    </xdr:to>
    <xdr:sp macro="" textlink="">
      <xdr:nvSpPr>
        <xdr:cNvPr id="612" name="楕円 611"/>
        <xdr:cNvSpPr/>
      </xdr:nvSpPr>
      <xdr:spPr>
        <a:xfrm>
          <a:off x="18605500" y="103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107899</xdr:rowOff>
    </xdr:from>
    <xdr:to>
      <xdr:col>102</xdr:col>
      <xdr:colOff>114300</xdr:colOff>
      <xdr:row>60</xdr:row>
      <xdr:rowOff>120701</xdr:rowOff>
    </xdr:to>
    <xdr:cxnSp macro="">
      <xdr:nvCxnSpPr>
        <xdr:cNvPr id="613" name="直線コネクタ 612"/>
        <xdr:cNvCxnSpPr/>
      </xdr:nvCxnSpPr>
      <xdr:spPr>
        <a:xfrm flipV="1">
          <a:off x="18656300" y="1039489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144136</xdr:rowOff>
    </xdr:from>
    <xdr:ext cx="469744" cy="259045"/>
    <xdr:sp macro="" textlink="">
      <xdr:nvSpPr>
        <xdr:cNvPr id="618" name="n_1mainValue【学校施設】&#10;一人当たり面積"/>
        <xdr:cNvSpPr txBox="1"/>
      </xdr:nvSpPr>
      <xdr:spPr>
        <a:xfrm>
          <a:off x="21075727"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19" name="n_2main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3776</xdr:rowOff>
    </xdr:from>
    <xdr:ext cx="469744" cy="259045"/>
    <xdr:sp macro="" textlink="">
      <xdr:nvSpPr>
        <xdr:cNvPr id="620" name="n_3mainValue【学校施設】&#10;一人当たり面積"/>
        <xdr:cNvSpPr txBox="1"/>
      </xdr:nvSpPr>
      <xdr:spPr>
        <a:xfrm>
          <a:off x="19310427"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162628</xdr:rowOff>
    </xdr:from>
    <xdr:ext cx="469744" cy="259045"/>
    <xdr:sp macro="" textlink="">
      <xdr:nvSpPr>
        <xdr:cNvPr id="621" name="n_4mainValue【学校施設】&#10;一人当たり面積"/>
        <xdr:cNvSpPr txBox="1"/>
      </xdr:nvSpPr>
      <xdr:spPr>
        <a:xfrm>
          <a:off x="18421427" y="104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67"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166370</xdr:rowOff>
    </xdr:from>
    <xdr:to>
      <xdr:col>85</xdr:col>
      <xdr:colOff>177800</xdr:colOff>
      <xdr:row>108</xdr:row>
      <xdr:rowOff>96520</xdr:rowOff>
    </xdr:to>
    <xdr:sp macro="" textlink="">
      <xdr:nvSpPr>
        <xdr:cNvPr id="678" name="楕円 677"/>
        <xdr:cNvSpPr/>
      </xdr:nvSpPr>
      <xdr:spPr>
        <a:xfrm>
          <a:off x="16268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81297</xdr:rowOff>
    </xdr:from>
    <xdr:ext cx="405111" cy="259045"/>
    <xdr:sp macro="" textlink="">
      <xdr:nvSpPr>
        <xdr:cNvPr id="679" name="【公民館】&#10;有形固定資産減価償却率該当値テキスト"/>
        <xdr:cNvSpPr txBox="1"/>
      </xdr:nvSpPr>
      <xdr:spPr>
        <a:xfrm>
          <a:off x="16357600" y="184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10161</xdr:rowOff>
    </xdr:from>
    <xdr:to>
      <xdr:col>81</xdr:col>
      <xdr:colOff>101600</xdr:colOff>
      <xdr:row>108</xdr:row>
      <xdr:rowOff>111761</xdr:rowOff>
    </xdr:to>
    <xdr:sp macro="" textlink="">
      <xdr:nvSpPr>
        <xdr:cNvPr id="680" name="楕円 679"/>
        <xdr:cNvSpPr/>
      </xdr:nvSpPr>
      <xdr:spPr>
        <a:xfrm>
          <a:off x="15430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45720</xdr:rowOff>
    </xdr:from>
    <xdr:to>
      <xdr:col>85</xdr:col>
      <xdr:colOff>127000</xdr:colOff>
      <xdr:row>108</xdr:row>
      <xdr:rowOff>60961</xdr:rowOff>
    </xdr:to>
    <xdr:cxnSp macro="">
      <xdr:nvCxnSpPr>
        <xdr:cNvPr id="681" name="直線コネクタ 680"/>
        <xdr:cNvCxnSpPr/>
      </xdr:nvCxnSpPr>
      <xdr:spPr>
        <a:xfrm flipV="1">
          <a:off x="15481300" y="18562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682" name="楕円 681"/>
        <xdr:cNvSpPr/>
      </xdr:nvSpPr>
      <xdr:spPr>
        <a:xfrm>
          <a:off x="14541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91439</xdr:rowOff>
    </xdr:from>
    <xdr:to>
      <xdr:col>81</xdr:col>
      <xdr:colOff>50800</xdr:colOff>
      <xdr:row>108</xdr:row>
      <xdr:rowOff>60961</xdr:rowOff>
    </xdr:to>
    <xdr:cxnSp macro="">
      <xdr:nvCxnSpPr>
        <xdr:cNvPr id="683" name="直線コネクタ 682"/>
        <xdr:cNvCxnSpPr/>
      </xdr:nvCxnSpPr>
      <xdr:spPr>
        <a:xfrm>
          <a:off x="14592300" y="184365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170180</xdr:rowOff>
    </xdr:from>
    <xdr:to>
      <xdr:col>72</xdr:col>
      <xdr:colOff>38100</xdr:colOff>
      <xdr:row>107</xdr:row>
      <xdr:rowOff>100330</xdr:rowOff>
    </xdr:to>
    <xdr:sp macro="" textlink="">
      <xdr:nvSpPr>
        <xdr:cNvPr id="684" name="楕円 683"/>
        <xdr:cNvSpPr/>
      </xdr:nvSpPr>
      <xdr:spPr>
        <a:xfrm>
          <a:off x="1365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49530</xdr:rowOff>
    </xdr:from>
    <xdr:to>
      <xdr:col>76</xdr:col>
      <xdr:colOff>114300</xdr:colOff>
      <xdr:row>107</xdr:row>
      <xdr:rowOff>91439</xdr:rowOff>
    </xdr:to>
    <xdr:cxnSp macro="">
      <xdr:nvCxnSpPr>
        <xdr:cNvPr id="685" name="直線コネクタ 684"/>
        <xdr:cNvCxnSpPr/>
      </xdr:nvCxnSpPr>
      <xdr:spPr>
        <a:xfrm>
          <a:off x="13703300" y="18394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128270</xdr:rowOff>
    </xdr:from>
    <xdr:to>
      <xdr:col>67</xdr:col>
      <xdr:colOff>101600</xdr:colOff>
      <xdr:row>107</xdr:row>
      <xdr:rowOff>58420</xdr:rowOff>
    </xdr:to>
    <xdr:sp macro="" textlink="">
      <xdr:nvSpPr>
        <xdr:cNvPr id="686" name="楕円 685"/>
        <xdr:cNvSpPr/>
      </xdr:nvSpPr>
      <xdr:spPr>
        <a:xfrm>
          <a:off x="1276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xdr:rowOff>
    </xdr:from>
    <xdr:to>
      <xdr:col>71</xdr:col>
      <xdr:colOff>177800</xdr:colOff>
      <xdr:row>107</xdr:row>
      <xdr:rowOff>49530</xdr:rowOff>
    </xdr:to>
    <xdr:cxnSp macro="">
      <xdr:nvCxnSpPr>
        <xdr:cNvPr id="687" name="直線コネクタ 686"/>
        <xdr:cNvCxnSpPr/>
      </xdr:nvCxnSpPr>
      <xdr:spPr>
        <a:xfrm>
          <a:off x="12814300" y="18352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88"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89"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90"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91"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102888</xdr:rowOff>
    </xdr:from>
    <xdr:ext cx="405111" cy="259045"/>
    <xdr:sp macro="" textlink="">
      <xdr:nvSpPr>
        <xdr:cNvPr id="692" name="n_1mainValue【公民館】&#10;有形固定資産減価償却率"/>
        <xdr:cNvSpPr txBox="1"/>
      </xdr:nvSpPr>
      <xdr:spPr>
        <a:xfrm>
          <a:off x="15266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693" name="n_2mainValue【公民館】&#10;有形固定資産減価償却率"/>
        <xdr:cNvSpPr txBox="1"/>
      </xdr:nvSpPr>
      <xdr:spPr>
        <a:xfrm>
          <a:off x="14389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91457</xdr:rowOff>
    </xdr:from>
    <xdr:ext cx="405111" cy="259045"/>
    <xdr:sp macro="" textlink="">
      <xdr:nvSpPr>
        <xdr:cNvPr id="694" name="n_3mainValue【公民館】&#10;有形固定資産減価償却率"/>
        <xdr:cNvSpPr txBox="1"/>
      </xdr:nvSpPr>
      <xdr:spPr>
        <a:xfrm>
          <a:off x="13500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49547</xdr:rowOff>
    </xdr:from>
    <xdr:ext cx="405111" cy="259045"/>
    <xdr:sp macro="" textlink="">
      <xdr:nvSpPr>
        <xdr:cNvPr id="695" name="n_4mainValue【公民館】&#10;有形固定資産減価償却率"/>
        <xdr:cNvSpPr txBox="1"/>
      </xdr:nvSpPr>
      <xdr:spPr>
        <a:xfrm>
          <a:off x="12611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735" name="楕円 734"/>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736"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33020</xdr:rowOff>
    </xdr:from>
    <xdr:to>
      <xdr:col>112</xdr:col>
      <xdr:colOff>38100</xdr:colOff>
      <xdr:row>104</xdr:row>
      <xdr:rowOff>134620</xdr:rowOff>
    </xdr:to>
    <xdr:sp macro="" textlink="">
      <xdr:nvSpPr>
        <xdr:cNvPr id="737" name="楕円 736"/>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106</xdr:row>
      <xdr:rowOff>22861</xdr:rowOff>
    </xdr:to>
    <xdr:cxnSp macro="">
      <xdr:nvCxnSpPr>
        <xdr:cNvPr id="738" name="直線コネクタ 737"/>
        <xdr:cNvCxnSpPr/>
      </xdr:nvCxnSpPr>
      <xdr:spPr>
        <a:xfrm>
          <a:off x="21323300" y="1791462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739" name="楕円 738"/>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83820</xdr:rowOff>
    </xdr:from>
    <xdr:to>
      <xdr:col>111</xdr:col>
      <xdr:colOff>177800</xdr:colOff>
      <xdr:row>106</xdr:row>
      <xdr:rowOff>148589</xdr:rowOff>
    </xdr:to>
    <xdr:cxnSp macro="">
      <xdr:nvCxnSpPr>
        <xdr:cNvPr id="740" name="直線コネクタ 739"/>
        <xdr:cNvCxnSpPr/>
      </xdr:nvCxnSpPr>
      <xdr:spPr>
        <a:xfrm flipV="1">
          <a:off x="20434300" y="17914620"/>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741" name="楕円 740"/>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152400</xdr:rowOff>
    </xdr:to>
    <xdr:cxnSp macro="">
      <xdr:nvCxnSpPr>
        <xdr:cNvPr id="742" name="直線コネクタ 741"/>
        <xdr:cNvCxnSpPr/>
      </xdr:nvCxnSpPr>
      <xdr:spPr>
        <a:xfrm flipV="1">
          <a:off x="19545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743" name="楕円 742"/>
        <xdr:cNvSpPr/>
      </xdr:nvSpPr>
      <xdr:spPr>
        <a:xfrm>
          <a:off x="18605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152400</xdr:rowOff>
    </xdr:from>
    <xdr:to>
      <xdr:col>102</xdr:col>
      <xdr:colOff>114300</xdr:colOff>
      <xdr:row>106</xdr:row>
      <xdr:rowOff>152400</xdr:rowOff>
    </xdr:to>
    <xdr:cxnSp macro="">
      <xdr:nvCxnSpPr>
        <xdr:cNvPr id="744" name="直線コネクタ 743"/>
        <xdr:cNvCxnSpPr/>
      </xdr:nvCxnSpPr>
      <xdr:spPr>
        <a:xfrm>
          <a:off x="18656300" y="1832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46"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47"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48"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151147</xdr:rowOff>
    </xdr:from>
    <xdr:ext cx="469744" cy="259045"/>
    <xdr:sp macro="" textlink="">
      <xdr:nvSpPr>
        <xdr:cNvPr id="749" name="n_1mainValue【公民館】&#10;一人当たり面積"/>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750" name="n_2mainValue【公民館】&#10;一人当たり面積"/>
        <xdr:cNvSpPr txBox="1"/>
      </xdr:nvSpPr>
      <xdr:spPr>
        <a:xfrm>
          <a:off x="20199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751" name="n_3mainValue【公民館】&#10;一人当たり面積"/>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752" name="n_4mainValue【公民館】&#10;一人当たり面積"/>
        <xdr:cNvSpPr txBox="1"/>
      </xdr:nvSpPr>
      <xdr:spPr>
        <a:xfrm>
          <a:off x="18421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有形固定資産減価償却率が類似団体を上回っているものは、「橋りょう・トンネル」、「公民館」及び「学校施設」であり、下回っているものは、「道路」、「認定こども園・幼稚園・保育所」である。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次に施設類型別分析について、「橋りょう・トンネル」は、「橋梁長寿命化修繕計画」（令和元年度策定）に基づき、緊急時の避難路や主要路線に架かる重要な橋りょうの順次耐震化対策を進めている。「公民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除き、新耐震基準を満たしており、今後、市民の利便性と利用実態を考慮した計画的な修繕を実施していく。「認定こども園・幼稚園・保育所」及び「学校施設」は、計画的な修繕を実施している。いずれの施設も、再編計画にも基づいた施設の集約化・修繕を検討していく。「公営住宅」は、「諏訪市公営住宅等長寿命化計画」及び「諏訪市公共施設等総合管理計画」に基づき建替え・修繕が進めら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49,452
48,158
109.17
22,942,307
22,152,392
764,307
11,687,859
20,411,435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31" name="楕円 130"/>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32"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3" name="楕円 13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63500</xdr:rowOff>
    </xdr:to>
    <xdr:cxnSp macro="">
      <xdr:nvCxnSpPr>
        <xdr:cNvPr id="134" name="直線コネクタ 133"/>
        <xdr:cNvCxnSpPr/>
      </xdr:nvCxnSpPr>
      <xdr:spPr>
        <a:xfrm>
          <a:off x="96393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36" name="直線コネクタ 135"/>
        <xdr:cNvCxnSpPr/>
      </xdr:nvCxnSpPr>
      <xdr:spPr>
        <a:xfrm flipV="1">
          <a:off x="8750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8" name="直線コネクタ 137"/>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40" name="直線コネクタ 139"/>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37374</xdr:rowOff>
    </xdr:from>
    <xdr:to>
      <xdr:col>24</xdr:col>
      <xdr:colOff>114300</xdr:colOff>
      <xdr:row>64</xdr:row>
      <xdr:rowOff>138974</xdr:rowOff>
    </xdr:to>
    <xdr:sp macro="" textlink="">
      <xdr:nvSpPr>
        <xdr:cNvPr id="190" name="楕円 189"/>
        <xdr:cNvSpPr/>
      </xdr:nvSpPr>
      <xdr:spPr>
        <a:xfrm>
          <a:off x="4584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123751</xdr:rowOff>
    </xdr:from>
    <xdr:ext cx="405111" cy="259045"/>
    <xdr:sp macro="" textlink="">
      <xdr:nvSpPr>
        <xdr:cNvPr id="191" name="【体育館・プール】&#10;有形固定資産減価償却率該当値テキスト"/>
        <xdr:cNvSpPr txBox="1"/>
      </xdr:nvSpPr>
      <xdr:spPr>
        <a:xfrm>
          <a:off x="4673600" y="1092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21046</xdr:rowOff>
    </xdr:from>
    <xdr:to>
      <xdr:col>20</xdr:col>
      <xdr:colOff>38100</xdr:colOff>
      <xdr:row>64</xdr:row>
      <xdr:rowOff>122646</xdr:rowOff>
    </xdr:to>
    <xdr:sp macro="" textlink="">
      <xdr:nvSpPr>
        <xdr:cNvPr id="192" name="楕円 191"/>
        <xdr:cNvSpPr/>
      </xdr:nvSpPr>
      <xdr:spPr>
        <a:xfrm>
          <a:off x="3746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71846</xdr:rowOff>
    </xdr:from>
    <xdr:to>
      <xdr:col>24</xdr:col>
      <xdr:colOff>63500</xdr:colOff>
      <xdr:row>64</xdr:row>
      <xdr:rowOff>88174</xdr:rowOff>
    </xdr:to>
    <xdr:cxnSp macro="">
      <xdr:nvCxnSpPr>
        <xdr:cNvPr id="193" name="直線コネクタ 192"/>
        <xdr:cNvCxnSpPr/>
      </xdr:nvCxnSpPr>
      <xdr:spPr>
        <a:xfrm>
          <a:off x="3797300" y="110446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4717</xdr:rowOff>
    </xdr:from>
    <xdr:to>
      <xdr:col>15</xdr:col>
      <xdr:colOff>101600</xdr:colOff>
      <xdr:row>64</xdr:row>
      <xdr:rowOff>106317</xdr:rowOff>
    </xdr:to>
    <xdr:sp macro="" textlink="">
      <xdr:nvSpPr>
        <xdr:cNvPr id="194" name="楕円 193"/>
        <xdr:cNvSpPr/>
      </xdr:nvSpPr>
      <xdr:spPr>
        <a:xfrm>
          <a:off x="2857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55517</xdr:rowOff>
    </xdr:from>
    <xdr:to>
      <xdr:col>19</xdr:col>
      <xdr:colOff>177800</xdr:colOff>
      <xdr:row>64</xdr:row>
      <xdr:rowOff>71846</xdr:rowOff>
    </xdr:to>
    <xdr:cxnSp macro="">
      <xdr:nvCxnSpPr>
        <xdr:cNvPr id="195" name="直線コネクタ 194"/>
        <xdr:cNvCxnSpPr/>
      </xdr:nvCxnSpPr>
      <xdr:spPr>
        <a:xfrm>
          <a:off x="2908300" y="1102831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151674</xdr:rowOff>
    </xdr:from>
    <xdr:to>
      <xdr:col>10</xdr:col>
      <xdr:colOff>165100</xdr:colOff>
      <xdr:row>64</xdr:row>
      <xdr:rowOff>81824</xdr:rowOff>
    </xdr:to>
    <xdr:sp macro="" textlink="">
      <xdr:nvSpPr>
        <xdr:cNvPr id="196" name="楕円 195"/>
        <xdr:cNvSpPr/>
      </xdr:nvSpPr>
      <xdr:spPr>
        <a:xfrm>
          <a:off x="1968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31024</xdr:rowOff>
    </xdr:from>
    <xdr:to>
      <xdr:col>15</xdr:col>
      <xdr:colOff>50800</xdr:colOff>
      <xdr:row>64</xdr:row>
      <xdr:rowOff>55517</xdr:rowOff>
    </xdr:to>
    <xdr:cxnSp macro="">
      <xdr:nvCxnSpPr>
        <xdr:cNvPr id="197" name="直線コネクタ 196"/>
        <xdr:cNvCxnSpPr/>
      </xdr:nvCxnSpPr>
      <xdr:spPr>
        <a:xfrm>
          <a:off x="2019300" y="110038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119017</xdr:rowOff>
    </xdr:from>
    <xdr:to>
      <xdr:col>6</xdr:col>
      <xdr:colOff>38100</xdr:colOff>
      <xdr:row>64</xdr:row>
      <xdr:rowOff>49167</xdr:rowOff>
    </xdr:to>
    <xdr:sp macro="" textlink="">
      <xdr:nvSpPr>
        <xdr:cNvPr id="198" name="楕円 197"/>
        <xdr:cNvSpPr/>
      </xdr:nvSpPr>
      <xdr:spPr>
        <a:xfrm>
          <a:off x="1079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169817</xdr:rowOff>
    </xdr:from>
    <xdr:to>
      <xdr:col>10</xdr:col>
      <xdr:colOff>114300</xdr:colOff>
      <xdr:row>64</xdr:row>
      <xdr:rowOff>31024</xdr:rowOff>
    </xdr:to>
    <xdr:cxnSp macro="">
      <xdr:nvCxnSpPr>
        <xdr:cNvPr id="199" name="直線コネクタ 198"/>
        <xdr:cNvCxnSpPr/>
      </xdr:nvCxnSpPr>
      <xdr:spPr>
        <a:xfrm>
          <a:off x="1130300" y="109711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113773</xdr:rowOff>
    </xdr:from>
    <xdr:ext cx="405111" cy="259045"/>
    <xdr:sp macro="" textlink="">
      <xdr:nvSpPr>
        <xdr:cNvPr id="204" name="n_1mainValue【体育館・プール】&#10;有形固定資産減価償却率"/>
        <xdr:cNvSpPr txBox="1"/>
      </xdr:nvSpPr>
      <xdr:spPr>
        <a:xfrm>
          <a:off x="35820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97444</xdr:rowOff>
    </xdr:from>
    <xdr:ext cx="405111" cy="259045"/>
    <xdr:sp macro="" textlink="">
      <xdr:nvSpPr>
        <xdr:cNvPr id="205" name="n_2mainValue【体育館・プール】&#10;有形固定資産減価償却率"/>
        <xdr:cNvSpPr txBox="1"/>
      </xdr:nvSpPr>
      <xdr:spPr>
        <a:xfrm>
          <a:off x="2705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72951</xdr:rowOff>
    </xdr:from>
    <xdr:ext cx="405111" cy="259045"/>
    <xdr:sp macro="" textlink="">
      <xdr:nvSpPr>
        <xdr:cNvPr id="206" name="n_3mainValue【体育館・プール】&#10;有形固定資産減価償却率"/>
        <xdr:cNvSpPr txBox="1"/>
      </xdr:nvSpPr>
      <xdr:spPr>
        <a:xfrm>
          <a:off x="1816744" y="110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40294</xdr:rowOff>
    </xdr:from>
    <xdr:ext cx="405111" cy="259045"/>
    <xdr:sp macro="" textlink="">
      <xdr:nvSpPr>
        <xdr:cNvPr id="207" name="n_4mainValue【体育館・プール】&#10;有形固定資産減価償却率"/>
        <xdr:cNvSpPr txBox="1"/>
      </xdr:nvSpPr>
      <xdr:spPr>
        <a:xfrm>
          <a:off x="927744" y="1101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47" name="楕円 246"/>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48" name="【体育館・プール】&#10;一人当たり面積該当値テキスト"/>
        <xdr:cNvSpPr txBox="1"/>
      </xdr:nvSpPr>
      <xdr:spPr>
        <a:xfrm>
          <a:off x="10515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95885</xdr:rowOff>
    </xdr:from>
    <xdr:to>
      <xdr:col>50</xdr:col>
      <xdr:colOff>165100</xdr:colOff>
      <xdr:row>63</xdr:row>
      <xdr:rowOff>26035</xdr:rowOff>
    </xdr:to>
    <xdr:sp macro="" textlink="">
      <xdr:nvSpPr>
        <xdr:cNvPr id="249" name="楕円 248"/>
        <xdr:cNvSpPr/>
      </xdr:nvSpPr>
      <xdr:spPr>
        <a:xfrm>
          <a:off x="9588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146685</xdr:rowOff>
    </xdr:to>
    <xdr:cxnSp macro="">
      <xdr:nvCxnSpPr>
        <xdr:cNvPr id="250" name="直線コネクタ 249"/>
        <xdr:cNvCxnSpPr/>
      </xdr:nvCxnSpPr>
      <xdr:spPr>
        <a:xfrm flipV="1">
          <a:off x="9639300" y="107746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1" name="楕円 250"/>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146685</xdr:rowOff>
    </xdr:from>
    <xdr:to>
      <xdr:col>50</xdr:col>
      <xdr:colOff>114300</xdr:colOff>
      <xdr:row>62</xdr:row>
      <xdr:rowOff>148590</xdr:rowOff>
    </xdr:to>
    <xdr:cxnSp macro="">
      <xdr:nvCxnSpPr>
        <xdr:cNvPr id="252" name="直線コネクタ 251"/>
        <xdr:cNvCxnSpPr/>
      </xdr:nvCxnSpPr>
      <xdr:spPr>
        <a:xfrm flipV="1">
          <a:off x="8750300" y="107765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99695</xdr:rowOff>
    </xdr:from>
    <xdr:to>
      <xdr:col>41</xdr:col>
      <xdr:colOff>101600</xdr:colOff>
      <xdr:row>63</xdr:row>
      <xdr:rowOff>29845</xdr:rowOff>
    </xdr:to>
    <xdr:sp macro="" textlink="">
      <xdr:nvSpPr>
        <xdr:cNvPr id="253" name="楕円 252"/>
        <xdr:cNvSpPr/>
      </xdr:nvSpPr>
      <xdr:spPr>
        <a:xfrm>
          <a:off x="781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150495</xdr:rowOff>
    </xdr:to>
    <xdr:cxnSp macro="">
      <xdr:nvCxnSpPr>
        <xdr:cNvPr id="254" name="直線コネクタ 253"/>
        <xdr:cNvCxnSpPr/>
      </xdr:nvCxnSpPr>
      <xdr:spPr>
        <a:xfrm flipV="1">
          <a:off x="7861300" y="10778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101600</xdr:rowOff>
    </xdr:from>
    <xdr:to>
      <xdr:col>36</xdr:col>
      <xdr:colOff>165100</xdr:colOff>
      <xdr:row>63</xdr:row>
      <xdr:rowOff>31750</xdr:rowOff>
    </xdr:to>
    <xdr:sp macro="" textlink="">
      <xdr:nvSpPr>
        <xdr:cNvPr id="255" name="楕円 254"/>
        <xdr:cNvSpPr/>
      </xdr:nvSpPr>
      <xdr:spPr>
        <a:xfrm>
          <a:off x="692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150495</xdr:rowOff>
    </xdr:from>
    <xdr:to>
      <xdr:col>41</xdr:col>
      <xdr:colOff>50800</xdr:colOff>
      <xdr:row>62</xdr:row>
      <xdr:rowOff>152400</xdr:rowOff>
    </xdr:to>
    <xdr:cxnSp macro="">
      <xdr:nvCxnSpPr>
        <xdr:cNvPr id="256" name="直線コネクタ 255"/>
        <xdr:cNvCxnSpPr/>
      </xdr:nvCxnSpPr>
      <xdr:spPr>
        <a:xfrm flipV="1">
          <a:off x="6972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17162</xdr:rowOff>
    </xdr:from>
    <xdr:ext cx="469744" cy="259045"/>
    <xdr:sp macro="" textlink="">
      <xdr:nvSpPr>
        <xdr:cNvPr id="261" name="n_1mainValue【体育館・プール】&#10;一人当たり面積"/>
        <xdr:cNvSpPr txBox="1"/>
      </xdr:nvSpPr>
      <xdr:spPr>
        <a:xfrm>
          <a:off x="93917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62"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63" name="n_3mainValue【体育館・プール】&#10;一人当たり面積"/>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22877</xdr:rowOff>
    </xdr:from>
    <xdr:ext cx="469744" cy="259045"/>
    <xdr:sp macro="" textlink="">
      <xdr:nvSpPr>
        <xdr:cNvPr id="264" name="n_4mainValue【体育館・プール】&#10;一人当たり面積"/>
        <xdr:cNvSpPr txBox="1"/>
      </xdr:nvSpPr>
      <xdr:spPr>
        <a:xfrm>
          <a:off x="6737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5" name="楕円 304"/>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06" name="【福祉施設】&#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07" name="楕円 306"/>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83820</xdr:rowOff>
    </xdr:to>
    <xdr:cxnSp macro="">
      <xdr:nvCxnSpPr>
        <xdr:cNvPr id="308" name="直線コネクタ 307"/>
        <xdr:cNvCxnSpPr/>
      </xdr:nvCxnSpPr>
      <xdr:spPr>
        <a:xfrm>
          <a:off x="3797300" y="141179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9" name="楕円 308"/>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59055</xdr:rowOff>
    </xdr:to>
    <xdr:cxnSp macro="">
      <xdr:nvCxnSpPr>
        <xdr:cNvPr id="310" name="直線コネクタ 309"/>
        <xdr:cNvCxnSpPr/>
      </xdr:nvCxnSpPr>
      <xdr:spPr>
        <a:xfrm>
          <a:off x="2908300" y="140741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11" name="楕円 310"/>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15239</xdr:rowOff>
    </xdr:to>
    <xdr:cxnSp macro="">
      <xdr:nvCxnSpPr>
        <xdr:cNvPr id="312" name="直線コネクタ 311"/>
        <xdr:cNvCxnSpPr/>
      </xdr:nvCxnSpPr>
      <xdr:spPr>
        <a:xfrm>
          <a:off x="2019300" y="140455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3" name="楕円 312"/>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158114</xdr:rowOff>
    </xdr:to>
    <xdr:cxnSp macro="">
      <xdr:nvCxnSpPr>
        <xdr:cNvPr id="314" name="直線コネクタ 313"/>
        <xdr:cNvCxnSpPr/>
      </xdr:nvCxnSpPr>
      <xdr:spPr>
        <a:xfrm>
          <a:off x="1130300" y="14001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100982</xdr:rowOff>
    </xdr:from>
    <xdr:ext cx="405111" cy="259045"/>
    <xdr:sp macro="" textlink="">
      <xdr:nvSpPr>
        <xdr:cNvPr id="319" name="n_1main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20" name="n_2mainValue【福祉施設】&#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28591</xdr:rowOff>
    </xdr:from>
    <xdr:ext cx="405111" cy="259045"/>
    <xdr:sp macro="" textlink="">
      <xdr:nvSpPr>
        <xdr:cNvPr id="321" name="n_3mainValue【福祉施設】&#10;有形固定資産減価償却率"/>
        <xdr:cNvSpPr txBox="1"/>
      </xdr:nvSpPr>
      <xdr:spPr>
        <a:xfrm>
          <a:off x="1816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22" name="n_4main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73842</xdr:rowOff>
    </xdr:from>
    <xdr:to>
      <xdr:col>55</xdr:col>
      <xdr:colOff>50800</xdr:colOff>
      <xdr:row>84</xdr:row>
      <xdr:rowOff>3992</xdr:rowOff>
    </xdr:to>
    <xdr:sp macro="" textlink="">
      <xdr:nvSpPr>
        <xdr:cNvPr id="364" name="楕円 363"/>
        <xdr:cNvSpPr/>
      </xdr:nvSpPr>
      <xdr:spPr>
        <a:xfrm>
          <a:off x="10426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96719</xdr:rowOff>
    </xdr:from>
    <xdr:ext cx="469744" cy="259045"/>
    <xdr:sp macro="" textlink="">
      <xdr:nvSpPr>
        <xdr:cNvPr id="365" name="【福祉施設】&#10;一人当たり面積該当値テキスト"/>
        <xdr:cNvSpPr txBox="1"/>
      </xdr:nvSpPr>
      <xdr:spPr>
        <a:xfrm>
          <a:off x="10515600" y="1415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18324</xdr:rowOff>
    </xdr:from>
    <xdr:to>
      <xdr:col>50</xdr:col>
      <xdr:colOff>165100</xdr:colOff>
      <xdr:row>83</xdr:row>
      <xdr:rowOff>119924</xdr:rowOff>
    </xdr:to>
    <xdr:sp macro="" textlink="">
      <xdr:nvSpPr>
        <xdr:cNvPr id="366" name="楕円 365"/>
        <xdr:cNvSpPr/>
      </xdr:nvSpPr>
      <xdr:spPr>
        <a:xfrm>
          <a:off x="958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69124</xdr:rowOff>
    </xdr:from>
    <xdr:to>
      <xdr:col>55</xdr:col>
      <xdr:colOff>0</xdr:colOff>
      <xdr:row>83</xdr:row>
      <xdr:rowOff>124642</xdr:rowOff>
    </xdr:to>
    <xdr:cxnSp macro="">
      <xdr:nvCxnSpPr>
        <xdr:cNvPr id="367" name="直線コネクタ 366"/>
        <xdr:cNvCxnSpPr/>
      </xdr:nvCxnSpPr>
      <xdr:spPr>
        <a:xfrm>
          <a:off x="9639300" y="142994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68" name="楕円 367"/>
        <xdr:cNvSpPr/>
      </xdr:nvSpPr>
      <xdr:spPr>
        <a:xfrm>
          <a:off x="8699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69124</xdr:rowOff>
    </xdr:from>
    <xdr:to>
      <xdr:col>50</xdr:col>
      <xdr:colOff>114300</xdr:colOff>
      <xdr:row>83</xdr:row>
      <xdr:rowOff>88719</xdr:rowOff>
    </xdr:to>
    <xdr:cxnSp macro="">
      <xdr:nvCxnSpPr>
        <xdr:cNvPr id="369" name="直線コネクタ 368"/>
        <xdr:cNvCxnSpPr/>
      </xdr:nvCxnSpPr>
      <xdr:spPr>
        <a:xfrm flipV="1">
          <a:off x="8750300" y="142994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5262</xdr:rowOff>
    </xdr:from>
    <xdr:to>
      <xdr:col>41</xdr:col>
      <xdr:colOff>101600</xdr:colOff>
      <xdr:row>83</xdr:row>
      <xdr:rowOff>106862</xdr:rowOff>
    </xdr:to>
    <xdr:sp macro="" textlink="">
      <xdr:nvSpPr>
        <xdr:cNvPr id="370" name="楕円 369"/>
        <xdr:cNvSpPr/>
      </xdr:nvSpPr>
      <xdr:spPr>
        <a:xfrm>
          <a:off x="7810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56062</xdr:rowOff>
    </xdr:from>
    <xdr:to>
      <xdr:col>45</xdr:col>
      <xdr:colOff>177800</xdr:colOff>
      <xdr:row>83</xdr:row>
      <xdr:rowOff>88719</xdr:rowOff>
    </xdr:to>
    <xdr:cxnSp macro="">
      <xdr:nvCxnSpPr>
        <xdr:cNvPr id="371" name="直線コネクタ 370"/>
        <xdr:cNvCxnSpPr/>
      </xdr:nvCxnSpPr>
      <xdr:spPr>
        <a:xfrm>
          <a:off x="7861300" y="1428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72" name="楕円 371"/>
        <xdr:cNvSpPr/>
      </xdr:nvSpPr>
      <xdr:spPr>
        <a:xfrm>
          <a:off x="692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56062</xdr:rowOff>
    </xdr:from>
    <xdr:to>
      <xdr:col>41</xdr:col>
      <xdr:colOff>50800</xdr:colOff>
      <xdr:row>83</xdr:row>
      <xdr:rowOff>62593</xdr:rowOff>
    </xdr:to>
    <xdr:cxnSp macro="">
      <xdr:nvCxnSpPr>
        <xdr:cNvPr id="373" name="直線コネクタ 372"/>
        <xdr:cNvCxnSpPr/>
      </xdr:nvCxnSpPr>
      <xdr:spPr>
        <a:xfrm flipV="1">
          <a:off x="6972300" y="1428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136451</xdr:rowOff>
    </xdr:from>
    <xdr:ext cx="469744" cy="259045"/>
    <xdr:sp macro="" textlink="">
      <xdr:nvSpPr>
        <xdr:cNvPr id="378" name="n_1mainValue【福祉施設】&#10;一人当たり面積"/>
        <xdr:cNvSpPr txBox="1"/>
      </xdr:nvSpPr>
      <xdr:spPr>
        <a:xfrm>
          <a:off x="93917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79" name="n_2mainValue【福祉施設】&#10;一人当たり面積"/>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123389</xdr:rowOff>
    </xdr:from>
    <xdr:ext cx="469744" cy="259045"/>
    <xdr:sp macro="" textlink="">
      <xdr:nvSpPr>
        <xdr:cNvPr id="380" name="n_3mainValue【福祉施設】&#10;一人当たり面積"/>
        <xdr:cNvSpPr txBox="1"/>
      </xdr:nvSpPr>
      <xdr:spPr>
        <a:xfrm>
          <a:off x="7626427" y="1401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81" name="n_4mainValue【福祉施設】&#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4173</xdr:rowOff>
    </xdr:from>
    <xdr:to>
      <xdr:col>24</xdr:col>
      <xdr:colOff>114300</xdr:colOff>
      <xdr:row>102</xdr:row>
      <xdr:rowOff>105773</xdr:rowOff>
    </xdr:to>
    <xdr:sp macro="" textlink="">
      <xdr:nvSpPr>
        <xdr:cNvPr id="423" name="楕円 422"/>
        <xdr:cNvSpPr/>
      </xdr:nvSpPr>
      <xdr:spPr>
        <a:xfrm>
          <a:off x="4584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27050</xdr:rowOff>
    </xdr:from>
    <xdr:ext cx="405111" cy="259045"/>
    <xdr:sp macro="" textlink="">
      <xdr:nvSpPr>
        <xdr:cNvPr id="424" name="【市民会館】&#10;有形固定資産減価償却率該当値テキスト"/>
        <xdr:cNvSpPr txBox="1"/>
      </xdr:nvSpPr>
      <xdr:spPr>
        <a:xfrm>
          <a:off x="4673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56424</xdr:rowOff>
    </xdr:from>
    <xdr:to>
      <xdr:col>20</xdr:col>
      <xdr:colOff>38100</xdr:colOff>
      <xdr:row>106</xdr:row>
      <xdr:rowOff>158024</xdr:rowOff>
    </xdr:to>
    <xdr:sp macro="" textlink="">
      <xdr:nvSpPr>
        <xdr:cNvPr id="425" name="楕円 424"/>
        <xdr:cNvSpPr/>
      </xdr:nvSpPr>
      <xdr:spPr>
        <a:xfrm>
          <a:off x="3746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106</xdr:row>
      <xdr:rowOff>107224</xdr:rowOff>
    </xdr:to>
    <xdr:cxnSp macro="">
      <xdr:nvCxnSpPr>
        <xdr:cNvPr id="426" name="直線コネクタ 425"/>
        <xdr:cNvCxnSpPr/>
      </xdr:nvCxnSpPr>
      <xdr:spPr>
        <a:xfrm flipV="1">
          <a:off x="3797300" y="17542873"/>
          <a:ext cx="838200" cy="7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7" name="楕円 426"/>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107224</xdr:rowOff>
    </xdr:from>
    <xdr:to>
      <xdr:col>19</xdr:col>
      <xdr:colOff>177800</xdr:colOff>
      <xdr:row>109</xdr:row>
      <xdr:rowOff>35379</xdr:rowOff>
    </xdr:to>
    <xdr:cxnSp macro="">
      <xdr:nvCxnSpPr>
        <xdr:cNvPr id="428" name="直線コネクタ 427"/>
        <xdr:cNvCxnSpPr/>
      </xdr:nvCxnSpPr>
      <xdr:spPr>
        <a:xfrm flipV="1">
          <a:off x="2908300" y="18280924"/>
          <a:ext cx="889000" cy="4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9" name="楕円 428"/>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30" name="直線コネクタ 429"/>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31" name="楕円 430"/>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2" name="直線コネクタ 431"/>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149151</xdr:rowOff>
    </xdr:from>
    <xdr:ext cx="405111" cy="259045"/>
    <xdr:sp macro="" textlink="">
      <xdr:nvSpPr>
        <xdr:cNvPr id="437" name="n_1mainValue【市民会館】&#10;有形固定資産減価償却率"/>
        <xdr:cNvSpPr txBox="1"/>
      </xdr:nvSpPr>
      <xdr:spPr>
        <a:xfrm>
          <a:off x="3582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8"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9"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40"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82" name="楕円 481"/>
        <xdr:cNvSpPr/>
      </xdr:nvSpPr>
      <xdr:spPr>
        <a:xfrm>
          <a:off x="10426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36484</xdr:rowOff>
    </xdr:from>
    <xdr:ext cx="469744" cy="259045"/>
    <xdr:sp macro="" textlink="">
      <xdr:nvSpPr>
        <xdr:cNvPr id="483" name="【市民会館】&#10;一人当たり面積該当値テキスト"/>
        <xdr:cNvSpPr txBox="1"/>
      </xdr:nvSpPr>
      <xdr:spPr>
        <a:xfrm>
          <a:off x="10515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56424</xdr:rowOff>
    </xdr:from>
    <xdr:to>
      <xdr:col>50</xdr:col>
      <xdr:colOff>165100</xdr:colOff>
      <xdr:row>107</xdr:row>
      <xdr:rowOff>158024</xdr:rowOff>
    </xdr:to>
    <xdr:sp macro="" textlink="">
      <xdr:nvSpPr>
        <xdr:cNvPr id="484" name="楕円 483"/>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108857</xdr:rowOff>
    </xdr:from>
    <xdr:to>
      <xdr:col>55</xdr:col>
      <xdr:colOff>0</xdr:colOff>
      <xdr:row>107</xdr:row>
      <xdr:rowOff>107224</xdr:rowOff>
    </xdr:to>
    <xdr:cxnSp macro="">
      <xdr:nvCxnSpPr>
        <xdr:cNvPr id="485" name="直線コネクタ 484"/>
        <xdr:cNvCxnSpPr/>
      </xdr:nvCxnSpPr>
      <xdr:spPr>
        <a:xfrm flipV="1">
          <a:off x="9639300" y="1828255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86" name="楕円 485"/>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107224</xdr:rowOff>
    </xdr:from>
    <xdr:to>
      <xdr:col>50</xdr:col>
      <xdr:colOff>114300</xdr:colOff>
      <xdr:row>107</xdr:row>
      <xdr:rowOff>133350</xdr:rowOff>
    </xdr:to>
    <xdr:cxnSp macro="">
      <xdr:nvCxnSpPr>
        <xdr:cNvPr id="487" name="直線コネクタ 486"/>
        <xdr:cNvCxnSpPr/>
      </xdr:nvCxnSpPr>
      <xdr:spPr>
        <a:xfrm flipV="1">
          <a:off x="8750300" y="184523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85816</xdr:rowOff>
    </xdr:from>
    <xdr:to>
      <xdr:col>41</xdr:col>
      <xdr:colOff>101600</xdr:colOff>
      <xdr:row>108</xdr:row>
      <xdr:rowOff>15966</xdr:rowOff>
    </xdr:to>
    <xdr:sp macro="" textlink="">
      <xdr:nvSpPr>
        <xdr:cNvPr id="488" name="楕円 487"/>
        <xdr:cNvSpPr/>
      </xdr:nvSpPr>
      <xdr:spPr>
        <a:xfrm>
          <a:off x="781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136616</xdr:rowOff>
    </xdr:to>
    <xdr:cxnSp macro="">
      <xdr:nvCxnSpPr>
        <xdr:cNvPr id="489" name="直線コネクタ 488"/>
        <xdr:cNvCxnSpPr/>
      </xdr:nvCxnSpPr>
      <xdr:spPr>
        <a:xfrm flipV="1">
          <a:off x="7861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85816</xdr:rowOff>
    </xdr:from>
    <xdr:to>
      <xdr:col>36</xdr:col>
      <xdr:colOff>165100</xdr:colOff>
      <xdr:row>108</xdr:row>
      <xdr:rowOff>15966</xdr:rowOff>
    </xdr:to>
    <xdr:sp macro="" textlink="">
      <xdr:nvSpPr>
        <xdr:cNvPr id="490" name="楕円 489"/>
        <xdr:cNvSpPr/>
      </xdr:nvSpPr>
      <xdr:spPr>
        <a:xfrm>
          <a:off x="6921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136616</xdr:rowOff>
    </xdr:from>
    <xdr:to>
      <xdr:col>41</xdr:col>
      <xdr:colOff>50800</xdr:colOff>
      <xdr:row>107</xdr:row>
      <xdr:rowOff>136616</xdr:rowOff>
    </xdr:to>
    <xdr:cxnSp macro="">
      <xdr:nvCxnSpPr>
        <xdr:cNvPr id="491" name="直線コネクタ 490"/>
        <xdr:cNvCxnSpPr/>
      </xdr:nvCxnSpPr>
      <xdr:spPr>
        <a:xfrm>
          <a:off x="6972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149151</xdr:rowOff>
    </xdr:from>
    <xdr:ext cx="469744" cy="259045"/>
    <xdr:sp macro="" textlink="">
      <xdr:nvSpPr>
        <xdr:cNvPr id="496" name="n_1mainValue【市民会館】&#10;一人当たり面積"/>
        <xdr:cNvSpPr txBox="1"/>
      </xdr:nvSpPr>
      <xdr:spPr>
        <a:xfrm>
          <a:off x="9391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97"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7093</xdr:rowOff>
    </xdr:from>
    <xdr:ext cx="469744" cy="259045"/>
    <xdr:sp macro="" textlink="">
      <xdr:nvSpPr>
        <xdr:cNvPr id="498" name="n_3mainValue【市民会館】&#10;一人当たり面積"/>
        <xdr:cNvSpPr txBox="1"/>
      </xdr:nvSpPr>
      <xdr:spPr>
        <a:xfrm>
          <a:off x="7626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7093</xdr:rowOff>
    </xdr:from>
    <xdr:ext cx="469744" cy="259045"/>
    <xdr:sp macro="" textlink="">
      <xdr:nvSpPr>
        <xdr:cNvPr id="499" name="n_4mainValue【市民会館】&#10;一人当たり面積"/>
        <xdr:cNvSpPr txBox="1"/>
      </xdr:nvSpPr>
      <xdr:spPr>
        <a:xfrm>
          <a:off x="6737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110308</xdr:rowOff>
    </xdr:from>
    <xdr:to>
      <xdr:col>85</xdr:col>
      <xdr:colOff>177800</xdr:colOff>
      <xdr:row>34</xdr:row>
      <xdr:rowOff>40458</xdr:rowOff>
    </xdr:to>
    <xdr:sp macro="" textlink="">
      <xdr:nvSpPr>
        <xdr:cNvPr id="541" name="楕円 540"/>
        <xdr:cNvSpPr/>
      </xdr:nvSpPr>
      <xdr:spPr>
        <a:xfrm>
          <a:off x="162687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25235</xdr:rowOff>
    </xdr:from>
    <xdr:ext cx="340478" cy="259045"/>
    <xdr:sp macro="" textlink="">
      <xdr:nvSpPr>
        <xdr:cNvPr id="542" name="【一般廃棄物処理施設】&#10;有形固定資産減価償却率該当値テキスト"/>
        <xdr:cNvSpPr txBox="1"/>
      </xdr:nvSpPr>
      <xdr:spPr>
        <a:xfrm>
          <a:off x="16357600" y="5683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543" name="楕円 542"/>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161108</xdr:rowOff>
    </xdr:from>
    <xdr:to>
      <xdr:col>85</xdr:col>
      <xdr:colOff>127000</xdr:colOff>
      <xdr:row>35</xdr:row>
      <xdr:rowOff>28847</xdr:rowOff>
    </xdr:to>
    <xdr:cxnSp macro="">
      <xdr:nvCxnSpPr>
        <xdr:cNvPr id="544" name="直線コネクタ 543"/>
        <xdr:cNvCxnSpPr/>
      </xdr:nvCxnSpPr>
      <xdr:spPr>
        <a:xfrm flipV="1">
          <a:off x="15481300" y="5818958"/>
          <a:ext cx="8382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120106</xdr:rowOff>
    </xdr:from>
    <xdr:to>
      <xdr:col>76</xdr:col>
      <xdr:colOff>165100</xdr:colOff>
      <xdr:row>35</xdr:row>
      <xdr:rowOff>50256</xdr:rowOff>
    </xdr:to>
    <xdr:sp macro="" textlink="">
      <xdr:nvSpPr>
        <xdr:cNvPr id="545" name="楕円 544"/>
        <xdr:cNvSpPr/>
      </xdr:nvSpPr>
      <xdr:spPr>
        <a:xfrm>
          <a:off x="14541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170906</xdr:rowOff>
    </xdr:from>
    <xdr:to>
      <xdr:col>81</xdr:col>
      <xdr:colOff>50800</xdr:colOff>
      <xdr:row>35</xdr:row>
      <xdr:rowOff>28847</xdr:rowOff>
    </xdr:to>
    <xdr:cxnSp macro="">
      <xdr:nvCxnSpPr>
        <xdr:cNvPr id="546" name="直線コネクタ 545"/>
        <xdr:cNvCxnSpPr/>
      </xdr:nvCxnSpPr>
      <xdr:spPr>
        <a:xfrm>
          <a:off x="14592300" y="600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547" name="楕円 546"/>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170906</xdr:rowOff>
    </xdr:from>
    <xdr:to>
      <xdr:col>76</xdr:col>
      <xdr:colOff>114300</xdr:colOff>
      <xdr:row>39</xdr:row>
      <xdr:rowOff>25581</xdr:rowOff>
    </xdr:to>
    <xdr:cxnSp macro="">
      <xdr:nvCxnSpPr>
        <xdr:cNvPr id="548" name="直線コネクタ 547"/>
        <xdr:cNvCxnSpPr/>
      </xdr:nvCxnSpPr>
      <xdr:spPr>
        <a:xfrm flipV="1">
          <a:off x="13703300" y="6000206"/>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549" name="楕円 548"/>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161109</xdr:rowOff>
    </xdr:from>
    <xdr:to>
      <xdr:col>71</xdr:col>
      <xdr:colOff>177800</xdr:colOff>
      <xdr:row>39</xdr:row>
      <xdr:rowOff>25581</xdr:rowOff>
    </xdr:to>
    <xdr:cxnSp macro="">
      <xdr:nvCxnSpPr>
        <xdr:cNvPr id="550" name="直線コネクタ 549"/>
        <xdr:cNvCxnSpPr/>
      </xdr:nvCxnSpPr>
      <xdr:spPr>
        <a:xfrm>
          <a:off x="12814300" y="66762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555" name="n_1mainValue【一般廃棄物処理施設】&#10;有形固定資産減価償却率"/>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66783</xdr:rowOff>
    </xdr:from>
    <xdr:ext cx="405111" cy="259045"/>
    <xdr:sp macro="" textlink="">
      <xdr:nvSpPr>
        <xdr:cNvPr id="556" name="n_2mainValue【一般廃棄物処理施設】&#10;有形固定資産減価償却率"/>
        <xdr:cNvSpPr txBox="1"/>
      </xdr:nvSpPr>
      <xdr:spPr>
        <a:xfrm>
          <a:off x="14389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92908</xdr:rowOff>
    </xdr:from>
    <xdr:ext cx="405111" cy="259045"/>
    <xdr:sp macro="" textlink="">
      <xdr:nvSpPr>
        <xdr:cNvPr id="557" name="n_3mainValue【一般廃棄物処理施設】&#10;有形固定資産減価償却率"/>
        <xdr:cNvSpPr txBox="1"/>
      </xdr:nvSpPr>
      <xdr:spPr>
        <a:xfrm>
          <a:off x="13500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58" name="n_4mainValue【一般廃棄物処理施設】&#10;有形固定資産減価償却率"/>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122454</xdr:rowOff>
    </xdr:from>
    <xdr:to>
      <xdr:col>116</xdr:col>
      <xdr:colOff>114300</xdr:colOff>
      <xdr:row>42</xdr:row>
      <xdr:rowOff>52604</xdr:rowOff>
    </xdr:to>
    <xdr:sp macro="" textlink="">
      <xdr:nvSpPr>
        <xdr:cNvPr id="598" name="楕円 597"/>
        <xdr:cNvSpPr/>
      </xdr:nvSpPr>
      <xdr:spPr>
        <a:xfrm>
          <a:off x="22110700" y="7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37381</xdr:rowOff>
    </xdr:from>
    <xdr:ext cx="534377" cy="259045"/>
    <xdr:sp macro="" textlink="">
      <xdr:nvSpPr>
        <xdr:cNvPr id="599" name="【一般廃棄物処理施設】&#10;一人当たり有形固定資産（償却資産）額該当値テキスト"/>
        <xdr:cNvSpPr txBox="1"/>
      </xdr:nvSpPr>
      <xdr:spPr>
        <a:xfrm>
          <a:off x="22199600" y="70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115209</xdr:rowOff>
    </xdr:from>
    <xdr:to>
      <xdr:col>112</xdr:col>
      <xdr:colOff>38100</xdr:colOff>
      <xdr:row>42</xdr:row>
      <xdr:rowOff>45359</xdr:rowOff>
    </xdr:to>
    <xdr:sp macro="" textlink="">
      <xdr:nvSpPr>
        <xdr:cNvPr id="600" name="楕円 599"/>
        <xdr:cNvSpPr/>
      </xdr:nvSpPr>
      <xdr:spPr>
        <a:xfrm>
          <a:off x="21272500" y="71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166009</xdr:rowOff>
    </xdr:from>
    <xdr:to>
      <xdr:col>116</xdr:col>
      <xdr:colOff>63500</xdr:colOff>
      <xdr:row>42</xdr:row>
      <xdr:rowOff>1804</xdr:rowOff>
    </xdr:to>
    <xdr:cxnSp macro="">
      <xdr:nvCxnSpPr>
        <xdr:cNvPr id="601" name="直線コネクタ 600"/>
        <xdr:cNvCxnSpPr/>
      </xdr:nvCxnSpPr>
      <xdr:spPr>
        <a:xfrm>
          <a:off x="21323300" y="7195459"/>
          <a:ext cx="8382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112144</xdr:rowOff>
    </xdr:from>
    <xdr:to>
      <xdr:col>107</xdr:col>
      <xdr:colOff>101600</xdr:colOff>
      <xdr:row>42</xdr:row>
      <xdr:rowOff>42294</xdr:rowOff>
    </xdr:to>
    <xdr:sp macro="" textlink="">
      <xdr:nvSpPr>
        <xdr:cNvPr id="602" name="楕円 601"/>
        <xdr:cNvSpPr/>
      </xdr:nvSpPr>
      <xdr:spPr>
        <a:xfrm>
          <a:off x="20383500" y="71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162944</xdr:rowOff>
    </xdr:from>
    <xdr:to>
      <xdr:col>111</xdr:col>
      <xdr:colOff>177800</xdr:colOff>
      <xdr:row>41</xdr:row>
      <xdr:rowOff>166009</xdr:rowOff>
    </xdr:to>
    <xdr:cxnSp macro="">
      <xdr:nvCxnSpPr>
        <xdr:cNvPr id="603" name="直線コネクタ 602"/>
        <xdr:cNvCxnSpPr/>
      </xdr:nvCxnSpPr>
      <xdr:spPr>
        <a:xfrm>
          <a:off x="20434300" y="7192394"/>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146712</xdr:rowOff>
    </xdr:from>
    <xdr:to>
      <xdr:col>102</xdr:col>
      <xdr:colOff>165100</xdr:colOff>
      <xdr:row>42</xdr:row>
      <xdr:rowOff>76862</xdr:rowOff>
    </xdr:to>
    <xdr:sp macro="" textlink="">
      <xdr:nvSpPr>
        <xdr:cNvPr id="604" name="楕円 603"/>
        <xdr:cNvSpPr/>
      </xdr:nvSpPr>
      <xdr:spPr>
        <a:xfrm>
          <a:off x="19494500" y="71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162944</xdr:rowOff>
    </xdr:from>
    <xdr:to>
      <xdr:col>107</xdr:col>
      <xdr:colOff>50800</xdr:colOff>
      <xdr:row>42</xdr:row>
      <xdr:rowOff>26062</xdr:rowOff>
    </xdr:to>
    <xdr:cxnSp macro="">
      <xdr:nvCxnSpPr>
        <xdr:cNvPr id="605" name="直線コネクタ 604"/>
        <xdr:cNvCxnSpPr/>
      </xdr:nvCxnSpPr>
      <xdr:spPr>
        <a:xfrm flipV="1">
          <a:off x="19545300" y="7192394"/>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146811</xdr:rowOff>
    </xdr:from>
    <xdr:to>
      <xdr:col>98</xdr:col>
      <xdr:colOff>38100</xdr:colOff>
      <xdr:row>42</xdr:row>
      <xdr:rowOff>76961</xdr:rowOff>
    </xdr:to>
    <xdr:sp macro="" textlink="">
      <xdr:nvSpPr>
        <xdr:cNvPr id="606" name="楕円 605"/>
        <xdr:cNvSpPr/>
      </xdr:nvSpPr>
      <xdr:spPr>
        <a:xfrm>
          <a:off x="18605500" y="71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26062</xdr:rowOff>
    </xdr:from>
    <xdr:to>
      <xdr:col>102</xdr:col>
      <xdr:colOff>114300</xdr:colOff>
      <xdr:row>42</xdr:row>
      <xdr:rowOff>26161</xdr:rowOff>
    </xdr:to>
    <xdr:cxnSp macro="">
      <xdr:nvCxnSpPr>
        <xdr:cNvPr id="607" name="直線コネクタ 606"/>
        <xdr:cNvCxnSpPr/>
      </xdr:nvCxnSpPr>
      <xdr:spPr>
        <a:xfrm flipV="1">
          <a:off x="18656300" y="722696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36486</xdr:rowOff>
    </xdr:from>
    <xdr:ext cx="534377" cy="259045"/>
    <xdr:sp macro="" textlink="">
      <xdr:nvSpPr>
        <xdr:cNvPr id="612" name="n_1mainValue【一般廃棄物処理施設】&#10;一人当たり有形固定資産（償却資産）額"/>
        <xdr:cNvSpPr txBox="1"/>
      </xdr:nvSpPr>
      <xdr:spPr>
        <a:xfrm>
          <a:off x="21043411" y="72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33421</xdr:rowOff>
    </xdr:from>
    <xdr:ext cx="534377" cy="259045"/>
    <xdr:sp macro="" textlink="">
      <xdr:nvSpPr>
        <xdr:cNvPr id="613" name="n_2mainValue【一般廃棄物処理施設】&#10;一人当たり有形固定資産（償却資産）額"/>
        <xdr:cNvSpPr txBox="1"/>
      </xdr:nvSpPr>
      <xdr:spPr>
        <a:xfrm>
          <a:off x="20167111" y="72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67989</xdr:rowOff>
    </xdr:from>
    <xdr:ext cx="469744" cy="259045"/>
    <xdr:sp macro="" textlink="">
      <xdr:nvSpPr>
        <xdr:cNvPr id="614" name="n_3mainValue【一般廃棄物処理施設】&#10;一人当たり有形固定資産（償却資産）額"/>
        <xdr:cNvSpPr txBox="1"/>
      </xdr:nvSpPr>
      <xdr:spPr>
        <a:xfrm>
          <a:off x="19310428" y="72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68088</xdr:rowOff>
    </xdr:from>
    <xdr:ext cx="469744" cy="259045"/>
    <xdr:sp macro="" textlink="">
      <xdr:nvSpPr>
        <xdr:cNvPr id="615" name="n_4mainValue【一般廃棄物処理施設】&#10;一人当たり有形固定資産（償却資産）額"/>
        <xdr:cNvSpPr txBox="1"/>
      </xdr:nvSpPr>
      <xdr:spPr>
        <a:xfrm>
          <a:off x="18421428" y="726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156573</xdr:rowOff>
    </xdr:from>
    <xdr:to>
      <xdr:col>85</xdr:col>
      <xdr:colOff>177800</xdr:colOff>
      <xdr:row>63</xdr:row>
      <xdr:rowOff>86723</xdr:rowOff>
    </xdr:to>
    <xdr:sp macro="" textlink="">
      <xdr:nvSpPr>
        <xdr:cNvPr id="657" name="楕円 656"/>
        <xdr:cNvSpPr/>
      </xdr:nvSpPr>
      <xdr:spPr>
        <a:xfrm>
          <a:off x="162687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135000</xdr:rowOff>
    </xdr:from>
    <xdr:ext cx="405111" cy="259045"/>
    <xdr:sp macro="" textlink="">
      <xdr:nvSpPr>
        <xdr:cNvPr id="658" name="【保健センター・保健所】&#10;有形固定資産減価償却率該当値テキスト"/>
        <xdr:cNvSpPr txBox="1"/>
      </xdr:nvSpPr>
      <xdr:spPr>
        <a:xfrm>
          <a:off x="16357600"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112485</xdr:rowOff>
    </xdr:from>
    <xdr:to>
      <xdr:col>81</xdr:col>
      <xdr:colOff>101600</xdr:colOff>
      <xdr:row>63</xdr:row>
      <xdr:rowOff>42635</xdr:rowOff>
    </xdr:to>
    <xdr:sp macro="" textlink="">
      <xdr:nvSpPr>
        <xdr:cNvPr id="659" name="楕円 658"/>
        <xdr:cNvSpPr/>
      </xdr:nvSpPr>
      <xdr:spPr>
        <a:xfrm>
          <a:off x="15430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163285</xdr:rowOff>
    </xdr:from>
    <xdr:to>
      <xdr:col>85</xdr:col>
      <xdr:colOff>127000</xdr:colOff>
      <xdr:row>63</xdr:row>
      <xdr:rowOff>35923</xdr:rowOff>
    </xdr:to>
    <xdr:cxnSp macro="">
      <xdr:nvCxnSpPr>
        <xdr:cNvPr id="660" name="直線コネクタ 659"/>
        <xdr:cNvCxnSpPr/>
      </xdr:nvCxnSpPr>
      <xdr:spPr>
        <a:xfrm>
          <a:off x="15481300" y="10793185"/>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68399</xdr:rowOff>
    </xdr:from>
    <xdr:to>
      <xdr:col>76</xdr:col>
      <xdr:colOff>165100</xdr:colOff>
      <xdr:row>62</xdr:row>
      <xdr:rowOff>169999</xdr:rowOff>
    </xdr:to>
    <xdr:sp macro="" textlink="">
      <xdr:nvSpPr>
        <xdr:cNvPr id="661" name="楕円 660"/>
        <xdr:cNvSpPr/>
      </xdr:nvSpPr>
      <xdr:spPr>
        <a:xfrm>
          <a:off x="14541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119199</xdr:rowOff>
    </xdr:from>
    <xdr:to>
      <xdr:col>81</xdr:col>
      <xdr:colOff>50800</xdr:colOff>
      <xdr:row>62</xdr:row>
      <xdr:rowOff>163285</xdr:rowOff>
    </xdr:to>
    <xdr:cxnSp macro="">
      <xdr:nvCxnSpPr>
        <xdr:cNvPr id="662" name="直線コネクタ 661"/>
        <xdr:cNvCxnSpPr/>
      </xdr:nvCxnSpPr>
      <xdr:spPr>
        <a:xfrm>
          <a:off x="14592300" y="107490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24312</xdr:rowOff>
    </xdr:from>
    <xdr:to>
      <xdr:col>72</xdr:col>
      <xdr:colOff>38100</xdr:colOff>
      <xdr:row>62</xdr:row>
      <xdr:rowOff>125912</xdr:rowOff>
    </xdr:to>
    <xdr:sp macro="" textlink="">
      <xdr:nvSpPr>
        <xdr:cNvPr id="663" name="楕円 662"/>
        <xdr:cNvSpPr/>
      </xdr:nvSpPr>
      <xdr:spPr>
        <a:xfrm>
          <a:off x="13652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75112</xdr:rowOff>
    </xdr:from>
    <xdr:to>
      <xdr:col>76</xdr:col>
      <xdr:colOff>114300</xdr:colOff>
      <xdr:row>62</xdr:row>
      <xdr:rowOff>119199</xdr:rowOff>
    </xdr:to>
    <xdr:cxnSp macro="">
      <xdr:nvCxnSpPr>
        <xdr:cNvPr id="664" name="直線コネクタ 663"/>
        <xdr:cNvCxnSpPr/>
      </xdr:nvCxnSpPr>
      <xdr:spPr>
        <a:xfrm>
          <a:off x="13703300" y="107050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151674</xdr:rowOff>
    </xdr:from>
    <xdr:to>
      <xdr:col>67</xdr:col>
      <xdr:colOff>101600</xdr:colOff>
      <xdr:row>62</xdr:row>
      <xdr:rowOff>81824</xdr:rowOff>
    </xdr:to>
    <xdr:sp macro="" textlink="">
      <xdr:nvSpPr>
        <xdr:cNvPr id="665" name="楕円 664"/>
        <xdr:cNvSpPr/>
      </xdr:nvSpPr>
      <xdr:spPr>
        <a:xfrm>
          <a:off x="12763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31024</xdr:rowOff>
    </xdr:from>
    <xdr:to>
      <xdr:col>71</xdr:col>
      <xdr:colOff>177800</xdr:colOff>
      <xdr:row>62</xdr:row>
      <xdr:rowOff>75112</xdr:rowOff>
    </xdr:to>
    <xdr:cxnSp macro="">
      <xdr:nvCxnSpPr>
        <xdr:cNvPr id="666" name="直線コネクタ 665"/>
        <xdr:cNvCxnSpPr/>
      </xdr:nvCxnSpPr>
      <xdr:spPr>
        <a:xfrm>
          <a:off x="12814300" y="106609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33762</xdr:rowOff>
    </xdr:from>
    <xdr:ext cx="405111" cy="259045"/>
    <xdr:sp macro="" textlink="">
      <xdr:nvSpPr>
        <xdr:cNvPr id="671" name="n_1mainValue【保健センター・保健所】&#10;有形固定資産減価償却率"/>
        <xdr:cNvSpPr txBox="1"/>
      </xdr:nvSpPr>
      <xdr:spPr>
        <a:xfrm>
          <a:off x="152660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161126</xdr:rowOff>
    </xdr:from>
    <xdr:ext cx="405111" cy="259045"/>
    <xdr:sp macro="" textlink="">
      <xdr:nvSpPr>
        <xdr:cNvPr id="672" name="n_2mainValue【保健センター・保健所】&#10;有形固定資産減価償却率"/>
        <xdr:cNvSpPr txBox="1"/>
      </xdr:nvSpPr>
      <xdr:spPr>
        <a:xfrm>
          <a:off x="14389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117039</xdr:rowOff>
    </xdr:from>
    <xdr:ext cx="405111" cy="259045"/>
    <xdr:sp macro="" textlink="">
      <xdr:nvSpPr>
        <xdr:cNvPr id="673" name="n_3mainValue【保健センター・保健所】&#10;有形固定資産減価償却率"/>
        <xdr:cNvSpPr txBox="1"/>
      </xdr:nvSpPr>
      <xdr:spPr>
        <a:xfrm>
          <a:off x="13500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72951</xdr:rowOff>
    </xdr:from>
    <xdr:ext cx="405111" cy="259045"/>
    <xdr:sp macro="" textlink="">
      <xdr:nvSpPr>
        <xdr:cNvPr id="674" name="n_4mainValue【保健センター・保健所】&#10;有形固定資産減価償却率"/>
        <xdr:cNvSpPr txBox="1"/>
      </xdr:nvSpPr>
      <xdr:spPr>
        <a:xfrm>
          <a:off x="12611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114300</xdr:rowOff>
    </xdr:from>
    <xdr:to>
      <xdr:col>116</xdr:col>
      <xdr:colOff>114300</xdr:colOff>
      <xdr:row>63</xdr:row>
      <xdr:rowOff>44450</xdr:rowOff>
    </xdr:to>
    <xdr:sp macro="" textlink="">
      <xdr:nvSpPr>
        <xdr:cNvPr id="714" name="楕円 713"/>
        <xdr:cNvSpPr/>
      </xdr:nvSpPr>
      <xdr:spPr>
        <a:xfrm>
          <a:off x="221107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5"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114300</xdr:rowOff>
    </xdr:from>
    <xdr:to>
      <xdr:col>112</xdr:col>
      <xdr:colOff>38100</xdr:colOff>
      <xdr:row>63</xdr:row>
      <xdr:rowOff>44450</xdr:rowOff>
    </xdr:to>
    <xdr:sp macro="" textlink="">
      <xdr:nvSpPr>
        <xdr:cNvPr id="716" name="楕円 715"/>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165100</xdr:rowOff>
    </xdr:from>
    <xdr:to>
      <xdr:col>116</xdr:col>
      <xdr:colOff>63500</xdr:colOff>
      <xdr:row>62</xdr:row>
      <xdr:rowOff>165100</xdr:rowOff>
    </xdr:to>
    <xdr:cxnSp macro="">
      <xdr:nvCxnSpPr>
        <xdr:cNvPr id="717" name="直線コネクタ 716"/>
        <xdr:cNvCxnSpPr/>
      </xdr:nvCxnSpPr>
      <xdr:spPr>
        <a:xfrm>
          <a:off x="21323300" y="1079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114300</xdr:rowOff>
    </xdr:from>
    <xdr:to>
      <xdr:col>107</xdr:col>
      <xdr:colOff>101600</xdr:colOff>
      <xdr:row>63</xdr:row>
      <xdr:rowOff>44450</xdr:rowOff>
    </xdr:to>
    <xdr:sp macro="" textlink="">
      <xdr:nvSpPr>
        <xdr:cNvPr id="718" name="楕円 717"/>
        <xdr:cNvSpPr/>
      </xdr:nvSpPr>
      <xdr:spPr>
        <a:xfrm>
          <a:off x="2038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165100</xdr:rowOff>
    </xdr:from>
    <xdr:to>
      <xdr:col>111</xdr:col>
      <xdr:colOff>177800</xdr:colOff>
      <xdr:row>62</xdr:row>
      <xdr:rowOff>165100</xdr:rowOff>
    </xdr:to>
    <xdr:cxnSp macro="">
      <xdr:nvCxnSpPr>
        <xdr:cNvPr id="719" name="直線コネクタ 718"/>
        <xdr:cNvCxnSpPr/>
      </xdr:nvCxnSpPr>
      <xdr:spPr>
        <a:xfrm>
          <a:off x="20434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114300</xdr:rowOff>
    </xdr:from>
    <xdr:to>
      <xdr:col>102</xdr:col>
      <xdr:colOff>165100</xdr:colOff>
      <xdr:row>63</xdr:row>
      <xdr:rowOff>44450</xdr:rowOff>
    </xdr:to>
    <xdr:sp macro="" textlink="">
      <xdr:nvSpPr>
        <xdr:cNvPr id="720" name="楕円 719"/>
        <xdr:cNvSpPr/>
      </xdr:nvSpPr>
      <xdr:spPr>
        <a:xfrm>
          <a:off x="19494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165100</xdr:rowOff>
    </xdr:from>
    <xdr:to>
      <xdr:col>107</xdr:col>
      <xdr:colOff>50800</xdr:colOff>
      <xdr:row>62</xdr:row>
      <xdr:rowOff>165100</xdr:rowOff>
    </xdr:to>
    <xdr:cxnSp macro="">
      <xdr:nvCxnSpPr>
        <xdr:cNvPr id="721" name="直線コネクタ 720"/>
        <xdr:cNvCxnSpPr/>
      </xdr:nvCxnSpPr>
      <xdr:spPr>
        <a:xfrm>
          <a:off x="19545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127000</xdr:rowOff>
    </xdr:from>
    <xdr:to>
      <xdr:col>98</xdr:col>
      <xdr:colOff>38100</xdr:colOff>
      <xdr:row>63</xdr:row>
      <xdr:rowOff>57150</xdr:rowOff>
    </xdr:to>
    <xdr:sp macro="" textlink="">
      <xdr:nvSpPr>
        <xdr:cNvPr id="722" name="楕円 721"/>
        <xdr:cNvSpPr/>
      </xdr:nvSpPr>
      <xdr:spPr>
        <a:xfrm>
          <a:off x="18605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165100</xdr:rowOff>
    </xdr:from>
    <xdr:to>
      <xdr:col>102</xdr:col>
      <xdr:colOff>114300</xdr:colOff>
      <xdr:row>63</xdr:row>
      <xdr:rowOff>6350</xdr:rowOff>
    </xdr:to>
    <xdr:cxnSp macro="">
      <xdr:nvCxnSpPr>
        <xdr:cNvPr id="723" name="直線コネクタ 722"/>
        <xdr:cNvCxnSpPr/>
      </xdr:nvCxnSpPr>
      <xdr:spPr>
        <a:xfrm flipV="1">
          <a:off x="18656300" y="1079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35577</xdr:rowOff>
    </xdr:from>
    <xdr:ext cx="469744" cy="259045"/>
    <xdr:sp macro="" textlink="">
      <xdr:nvSpPr>
        <xdr:cNvPr id="728"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35577</xdr:rowOff>
    </xdr:from>
    <xdr:ext cx="469744" cy="259045"/>
    <xdr:sp macro="" textlink="">
      <xdr:nvSpPr>
        <xdr:cNvPr id="729" name="n_2mainValue【保健センター・保健所】&#10;一人当たり面積"/>
        <xdr:cNvSpPr txBox="1"/>
      </xdr:nvSpPr>
      <xdr:spPr>
        <a:xfrm>
          <a:off x="2019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35577</xdr:rowOff>
    </xdr:from>
    <xdr:ext cx="469744" cy="259045"/>
    <xdr:sp macro="" textlink="">
      <xdr:nvSpPr>
        <xdr:cNvPr id="730" name="n_3mainValue【保健センター・保健所】&#10;一人当たり面積"/>
        <xdr:cNvSpPr txBox="1"/>
      </xdr:nvSpPr>
      <xdr:spPr>
        <a:xfrm>
          <a:off x="19310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48277</xdr:rowOff>
    </xdr:from>
    <xdr:ext cx="469744" cy="259045"/>
    <xdr:sp macro="" textlink="">
      <xdr:nvSpPr>
        <xdr:cNvPr id="731" name="n_4mainValue【保健センター・保健所】&#10;一人当たり面積"/>
        <xdr:cNvSpPr txBox="1"/>
      </xdr:nvSpPr>
      <xdr:spPr>
        <a:xfrm>
          <a:off x="18421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772" name="楕円 771"/>
        <xdr:cNvSpPr/>
      </xdr:nvSpPr>
      <xdr:spPr>
        <a:xfrm>
          <a:off x="16268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773" name="【消防施設】&#10;有形固定資産減価償却率該当値テキスト"/>
        <xdr:cNvSpPr txBox="1"/>
      </xdr:nvSpPr>
      <xdr:spPr>
        <a:xfrm>
          <a:off x="16357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80645</xdr:rowOff>
    </xdr:from>
    <xdr:to>
      <xdr:col>81</xdr:col>
      <xdr:colOff>101600</xdr:colOff>
      <xdr:row>84</xdr:row>
      <xdr:rowOff>10795</xdr:rowOff>
    </xdr:to>
    <xdr:sp macro="" textlink="">
      <xdr:nvSpPr>
        <xdr:cNvPr id="774" name="楕円 773"/>
        <xdr:cNvSpPr/>
      </xdr:nvSpPr>
      <xdr:spPr>
        <a:xfrm>
          <a:off x="15430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131445</xdr:rowOff>
    </xdr:from>
    <xdr:to>
      <xdr:col>85</xdr:col>
      <xdr:colOff>127000</xdr:colOff>
      <xdr:row>83</xdr:row>
      <xdr:rowOff>167639</xdr:rowOff>
    </xdr:to>
    <xdr:cxnSp macro="">
      <xdr:nvCxnSpPr>
        <xdr:cNvPr id="775" name="直線コネクタ 774"/>
        <xdr:cNvCxnSpPr/>
      </xdr:nvCxnSpPr>
      <xdr:spPr>
        <a:xfrm>
          <a:off x="15481300" y="143617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38736</xdr:rowOff>
    </xdr:from>
    <xdr:to>
      <xdr:col>76</xdr:col>
      <xdr:colOff>165100</xdr:colOff>
      <xdr:row>83</xdr:row>
      <xdr:rowOff>140336</xdr:rowOff>
    </xdr:to>
    <xdr:sp macro="" textlink="">
      <xdr:nvSpPr>
        <xdr:cNvPr id="776" name="楕円 775"/>
        <xdr:cNvSpPr/>
      </xdr:nvSpPr>
      <xdr:spPr>
        <a:xfrm>
          <a:off x="14541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89536</xdr:rowOff>
    </xdr:from>
    <xdr:to>
      <xdr:col>81</xdr:col>
      <xdr:colOff>50800</xdr:colOff>
      <xdr:row>83</xdr:row>
      <xdr:rowOff>131445</xdr:rowOff>
    </xdr:to>
    <xdr:cxnSp macro="">
      <xdr:nvCxnSpPr>
        <xdr:cNvPr id="777" name="直線コネクタ 776"/>
        <xdr:cNvCxnSpPr/>
      </xdr:nvCxnSpPr>
      <xdr:spPr>
        <a:xfrm>
          <a:off x="14592300" y="14319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778" name="楕円 777"/>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89536</xdr:rowOff>
    </xdr:to>
    <xdr:cxnSp macro="">
      <xdr:nvCxnSpPr>
        <xdr:cNvPr id="779" name="直線コネクタ 778"/>
        <xdr:cNvCxnSpPr/>
      </xdr:nvCxnSpPr>
      <xdr:spPr>
        <a:xfrm>
          <a:off x="13703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128270</xdr:rowOff>
    </xdr:from>
    <xdr:to>
      <xdr:col>67</xdr:col>
      <xdr:colOff>101600</xdr:colOff>
      <xdr:row>83</xdr:row>
      <xdr:rowOff>58420</xdr:rowOff>
    </xdr:to>
    <xdr:sp macro="" textlink="">
      <xdr:nvSpPr>
        <xdr:cNvPr id="780" name="楕円 779"/>
        <xdr:cNvSpPr/>
      </xdr:nvSpPr>
      <xdr:spPr>
        <a:xfrm>
          <a:off x="12763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7620</xdr:rowOff>
    </xdr:from>
    <xdr:to>
      <xdr:col>71</xdr:col>
      <xdr:colOff>177800</xdr:colOff>
      <xdr:row>83</xdr:row>
      <xdr:rowOff>49530</xdr:rowOff>
    </xdr:to>
    <xdr:cxnSp macro="">
      <xdr:nvCxnSpPr>
        <xdr:cNvPr id="781" name="直線コネクタ 780"/>
        <xdr:cNvCxnSpPr/>
      </xdr:nvCxnSpPr>
      <xdr:spPr>
        <a:xfrm>
          <a:off x="12814300" y="1423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1922</xdr:rowOff>
    </xdr:from>
    <xdr:ext cx="405111" cy="259045"/>
    <xdr:sp macro="" textlink="">
      <xdr:nvSpPr>
        <xdr:cNvPr id="786" name="n_1mainValue【消防施設】&#10;有形固定資産減価償却率"/>
        <xdr:cNvSpPr txBox="1"/>
      </xdr:nvSpPr>
      <xdr:spPr>
        <a:xfrm>
          <a:off x="15266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131463</xdr:rowOff>
    </xdr:from>
    <xdr:ext cx="405111" cy="259045"/>
    <xdr:sp macro="" textlink="">
      <xdr:nvSpPr>
        <xdr:cNvPr id="787" name="n_2mainValue【消防施設】&#10;有形固定資産減価償却率"/>
        <xdr:cNvSpPr txBox="1"/>
      </xdr:nvSpPr>
      <xdr:spPr>
        <a:xfrm>
          <a:off x="14389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788"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49547</xdr:rowOff>
    </xdr:from>
    <xdr:ext cx="405111" cy="259045"/>
    <xdr:sp macro="" textlink="">
      <xdr:nvSpPr>
        <xdr:cNvPr id="789" name="n_4mainValue【消防施設】&#10;有形固定資産減価償却率"/>
        <xdr:cNvSpPr txBox="1"/>
      </xdr:nvSpPr>
      <xdr:spPr>
        <a:xfrm>
          <a:off x="12611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27" name="楕円 826"/>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128033</xdr:rowOff>
    </xdr:from>
    <xdr:ext cx="469744" cy="259045"/>
    <xdr:sp macro="" textlink="">
      <xdr:nvSpPr>
        <xdr:cNvPr id="828" name="【消防施設】&#10;一人当たり面積該当値テキスト"/>
        <xdr:cNvSpPr txBox="1"/>
      </xdr:nvSpPr>
      <xdr:spPr>
        <a:xfrm>
          <a:off x="221996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829" name="楕円 828"/>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28956</xdr:rowOff>
    </xdr:to>
    <xdr:cxnSp macro="">
      <xdr:nvCxnSpPr>
        <xdr:cNvPr id="830" name="直線コネクタ 829"/>
        <xdr:cNvCxnSpPr/>
      </xdr:nvCxnSpPr>
      <xdr:spPr>
        <a:xfrm>
          <a:off x="21323300" y="1442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831" name="楕円 830"/>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33528</xdr:rowOff>
    </xdr:to>
    <xdr:cxnSp macro="">
      <xdr:nvCxnSpPr>
        <xdr:cNvPr id="832" name="直線コネクタ 831"/>
        <xdr:cNvCxnSpPr/>
      </xdr:nvCxnSpPr>
      <xdr:spPr>
        <a:xfrm flipV="1">
          <a:off x="20434300" y="14426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833" name="楕円 832"/>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33528</xdr:rowOff>
    </xdr:to>
    <xdr:cxnSp macro="">
      <xdr:nvCxnSpPr>
        <xdr:cNvPr id="834" name="直線コネクタ 833"/>
        <xdr:cNvCxnSpPr/>
      </xdr:nvCxnSpPr>
      <xdr:spPr>
        <a:xfrm>
          <a:off x="19545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5" name="楕円 834"/>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38100</xdr:rowOff>
    </xdr:to>
    <xdr:cxnSp macro="">
      <xdr:nvCxnSpPr>
        <xdr:cNvPr id="836" name="直線コネクタ 835"/>
        <xdr:cNvCxnSpPr/>
      </xdr:nvCxnSpPr>
      <xdr:spPr>
        <a:xfrm flipV="1">
          <a:off x="18656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0"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66312</xdr:rowOff>
    </xdr:from>
    <xdr:ext cx="469744" cy="259045"/>
    <xdr:sp macro="" textlink="">
      <xdr:nvSpPr>
        <xdr:cNvPr id="841" name="n_1mainValue【消防施設】&#10;一人当たり面積"/>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842" name="n_2main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75455</xdr:rowOff>
    </xdr:from>
    <xdr:ext cx="469744" cy="259045"/>
    <xdr:sp macro="" textlink="">
      <xdr:nvSpPr>
        <xdr:cNvPr id="843" name="n_3mainValue【消防施設】&#10;一人当たり面積"/>
        <xdr:cNvSpPr txBox="1"/>
      </xdr:nvSpPr>
      <xdr:spPr>
        <a:xfrm>
          <a:off x="19310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44" name="n_4mainValue【消防施設】&#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886" name="楕円 885"/>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887" name="【庁舎】&#10;有形固定資産減価償却率該当値テキスト"/>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113574</xdr:rowOff>
    </xdr:from>
    <xdr:to>
      <xdr:col>81</xdr:col>
      <xdr:colOff>101600</xdr:colOff>
      <xdr:row>108</xdr:row>
      <xdr:rowOff>43724</xdr:rowOff>
    </xdr:to>
    <xdr:sp macro="" textlink="">
      <xdr:nvSpPr>
        <xdr:cNvPr id="888" name="楕円 887"/>
        <xdr:cNvSpPr/>
      </xdr:nvSpPr>
      <xdr:spPr>
        <a:xfrm>
          <a:off x="15430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164374</xdr:rowOff>
    </xdr:from>
    <xdr:to>
      <xdr:col>85</xdr:col>
      <xdr:colOff>127000</xdr:colOff>
      <xdr:row>108</xdr:row>
      <xdr:rowOff>10886</xdr:rowOff>
    </xdr:to>
    <xdr:cxnSp macro="">
      <xdr:nvCxnSpPr>
        <xdr:cNvPr id="889" name="直線コネクタ 888"/>
        <xdr:cNvCxnSpPr/>
      </xdr:nvCxnSpPr>
      <xdr:spPr>
        <a:xfrm>
          <a:off x="15481300" y="185095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80918</xdr:rowOff>
    </xdr:from>
    <xdr:to>
      <xdr:col>76</xdr:col>
      <xdr:colOff>165100</xdr:colOff>
      <xdr:row>108</xdr:row>
      <xdr:rowOff>11068</xdr:rowOff>
    </xdr:to>
    <xdr:sp macro="" textlink="">
      <xdr:nvSpPr>
        <xdr:cNvPr id="890" name="楕円 889"/>
        <xdr:cNvSpPr/>
      </xdr:nvSpPr>
      <xdr:spPr>
        <a:xfrm>
          <a:off x="14541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131718</xdr:rowOff>
    </xdr:from>
    <xdr:to>
      <xdr:col>81</xdr:col>
      <xdr:colOff>50800</xdr:colOff>
      <xdr:row>107</xdr:row>
      <xdr:rowOff>164374</xdr:rowOff>
    </xdr:to>
    <xdr:cxnSp macro="">
      <xdr:nvCxnSpPr>
        <xdr:cNvPr id="891" name="直線コネクタ 890"/>
        <xdr:cNvCxnSpPr/>
      </xdr:nvCxnSpPr>
      <xdr:spPr>
        <a:xfrm>
          <a:off x="14592300" y="18476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49893</xdr:rowOff>
    </xdr:from>
    <xdr:to>
      <xdr:col>72</xdr:col>
      <xdr:colOff>38100</xdr:colOff>
      <xdr:row>107</xdr:row>
      <xdr:rowOff>151493</xdr:rowOff>
    </xdr:to>
    <xdr:sp macro="" textlink="">
      <xdr:nvSpPr>
        <xdr:cNvPr id="892" name="楕円 891"/>
        <xdr:cNvSpPr/>
      </xdr:nvSpPr>
      <xdr:spPr>
        <a:xfrm>
          <a:off x="1365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100693</xdr:rowOff>
    </xdr:from>
    <xdr:to>
      <xdr:col>76</xdr:col>
      <xdr:colOff>114300</xdr:colOff>
      <xdr:row>107</xdr:row>
      <xdr:rowOff>131718</xdr:rowOff>
    </xdr:to>
    <xdr:cxnSp macro="">
      <xdr:nvCxnSpPr>
        <xdr:cNvPr id="893" name="直線コネクタ 892"/>
        <xdr:cNvCxnSpPr/>
      </xdr:nvCxnSpPr>
      <xdr:spPr>
        <a:xfrm>
          <a:off x="13703300" y="184458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17236</xdr:rowOff>
    </xdr:from>
    <xdr:to>
      <xdr:col>67</xdr:col>
      <xdr:colOff>101600</xdr:colOff>
      <xdr:row>107</xdr:row>
      <xdr:rowOff>118836</xdr:rowOff>
    </xdr:to>
    <xdr:sp macro="" textlink="">
      <xdr:nvSpPr>
        <xdr:cNvPr id="894" name="楕円 893"/>
        <xdr:cNvSpPr/>
      </xdr:nvSpPr>
      <xdr:spPr>
        <a:xfrm>
          <a:off x="1276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68036</xdr:rowOff>
    </xdr:from>
    <xdr:to>
      <xdr:col>71</xdr:col>
      <xdr:colOff>177800</xdr:colOff>
      <xdr:row>107</xdr:row>
      <xdr:rowOff>100693</xdr:rowOff>
    </xdr:to>
    <xdr:cxnSp macro="">
      <xdr:nvCxnSpPr>
        <xdr:cNvPr id="895" name="直線コネクタ 894"/>
        <xdr:cNvCxnSpPr/>
      </xdr:nvCxnSpPr>
      <xdr:spPr>
        <a:xfrm>
          <a:off x="12814300" y="18413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34851</xdr:rowOff>
    </xdr:from>
    <xdr:ext cx="405111" cy="259045"/>
    <xdr:sp macro="" textlink="">
      <xdr:nvSpPr>
        <xdr:cNvPr id="900" name="n_1mainValue【庁舎】&#10;有形固定資産減価償却率"/>
        <xdr:cNvSpPr txBox="1"/>
      </xdr:nvSpPr>
      <xdr:spPr>
        <a:xfrm>
          <a:off x="152660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2195</xdr:rowOff>
    </xdr:from>
    <xdr:ext cx="405111" cy="259045"/>
    <xdr:sp macro="" textlink="">
      <xdr:nvSpPr>
        <xdr:cNvPr id="901" name="n_2mainValue【庁舎】&#10;有形固定資産減価償却率"/>
        <xdr:cNvSpPr txBox="1"/>
      </xdr:nvSpPr>
      <xdr:spPr>
        <a:xfrm>
          <a:off x="14389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142620</xdr:rowOff>
    </xdr:from>
    <xdr:ext cx="405111" cy="259045"/>
    <xdr:sp macro="" textlink="">
      <xdr:nvSpPr>
        <xdr:cNvPr id="902" name="n_3mainValue【庁舎】&#10;有形固定資産減価償却率"/>
        <xdr:cNvSpPr txBox="1"/>
      </xdr:nvSpPr>
      <xdr:spPr>
        <a:xfrm>
          <a:off x="13500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109963</xdr:rowOff>
    </xdr:from>
    <xdr:ext cx="405111" cy="259045"/>
    <xdr:sp macro="" textlink="">
      <xdr:nvSpPr>
        <xdr:cNvPr id="903" name="n_4mainValue【庁舎】&#10;有形固定資産減価償却率"/>
        <xdr:cNvSpPr txBox="1"/>
      </xdr:nvSpPr>
      <xdr:spPr>
        <a:xfrm>
          <a:off x="12611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941" name="楕円 940"/>
        <xdr:cNvSpPr/>
      </xdr:nvSpPr>
      <xdr:spPr>
        <a:xfrm>
          <a:off x="22110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34562</xdr:rowOff>
    </xdr:from>
    <xdr:ext cx="469744" cy="259045"/>
    <xdr:sp macro="" textlink="">
      <xdr:nvSpPr>
        <xdr:cNvPr id="942" name="【庁舎】&#10;一人当たり面積該当値テキスト"/>
        <xdr:cNvSpPr txBox="1"/>
      </xdr:nvSpPr>
      <xdr:spPr>
        <a:xfrm>
          <a:off x="22199600" y="178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xdr:rowOff>
    </xdr:from>
    <xdr:to>
      <xdr:col>112</xdr:col>
      <xdr:colOff>38100</xdr:colOff>
      <xdr:row>105</xdr:row>
      <xdr:rowOff>117856</xdr:rowOff>
    </xdr:to>
    <xdr:sp macro="" textlink="">
      <xdr:nvSpPr>
        <xdr:cNvPr id="943" name="楕円 942"/>
        <xdr:cNvSpPr/>
      </xdr:nvSpPr>
      <xdr:spPr>
        <a:xfrm>
          <a:off x="21272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62485</xdr:rowOff>
    </xdr:from>
    <xdr:to>
      <xdr:col>116</xdr:col>
      <xdr:colOff>63500</xdr:colOff>
      <xdr:row>105</xdr:row>
      <xdr:rowOff>67056</xdr:rowOff>
    </xdr:to>
    <xdr:cxnSp macro="">
      <xdr:nvCxnSpPr>
        <xdr:cNvPr id="944" name="直線コネクタ 943"/>
        <xdr:cNvCxnSpPr/>
      </xdr:nvCxnSpPr>
      <xdr:spPr>
        <a:xfrm flipV="1">
          <a:off x="21323300" y="180647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18542</xdr:rowOff>
    </xdr:from>
    <xdr:to>
      <xdr:col>107</xdr:col>
      <xdr:colOff>101600</xdr:colOff>
      <xdr:row>105</xdr:row>
      <xdr:rowOff>120142</xdr:rowOff>
    </xdr:to>
    <xdr:sp macro="" textlink="">
      <xdr:nvSpPr>
        <xdr:cNvPr id="945" name="楕円 944"/>
        <xdr:cNvSpPr/>
      </xdr:nvSpPr>
      <xdr:spPr>
        <a:xfrm>
          <a:off x="20383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67056</xdr:rowOff>
    </xdr:from>
    <xdr:to>
      <xdr:col>111</xdr:col>
      <xdr:colOff>177800</xdr:colOff>
      <xdr:row>105</xdr:row>
      <xdr:rowOff>69342</xdr:rowOff>
    </xdr:to>
    <xdr:cxnSp macro="">
      <xdr:nvCxnSpPr>
        <xdr:cNvPr id="946" name="直線コネクタ 945"/>
        <xdr:cNvCxnSpPr/>
      </xdr:nvCxnSpPr>
      <xdr:spPr>
        <a:xfrm flipV="1">
          <a:off x="20434300" y="180693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23113</xdr:rowOff>
    </xdr:from>
    <xdr:to>
      <xdr:col>102</xdr:col>
      <xdr:colOff>165100</xdr:colOff>
      <xdr:row>105</xdr:row>
      <xdr:rowOff>124713</xdr:rowOff>
    </xdr:to>
    <xdr:sp macro="" textlink="">
      <xdr:nvSpPr>
        <xdr:cNvPr id="947" name="楕円 946"/>
        <xdr:cNvSpPr/>
      </xdr:nvSpPr>
      <xdr:spPr>
        <a:xfrm>
          <a:off x="19494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69342</xdr:rowOff>
    </xdr:from>
    <xdr:to>
      <xdr:col>107</xdr:col>
      <xdr:colOff>50800</xdr:colOff>
      <xdr:row>105</xdr:row>
      <xdr:rowOff>73913</xdr:rowOff>
    </xdr:to>
    <xdr:cxnSp macro="">
      <xdr:nvCxnSpPr>
        <xdr:cNvPr id="948" name="直線コネクタ 947"/>
        <xdr:cNvCxnSpPr/>
      </xdr:nvCxnSpPr>
      <xdr:spPr>
        <a:xfrm flipV="1">
          <a:off x="19545300" y="1807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49" name="楕円 948"/>
        <xdr:cNvSpPr/>
      </xdr:nvSpPr>
      <xdr:spPr>
        <a:xfrm>
          <a:off x="18605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73913</xdr:rowOff>
    </xdr:from>
    <xdr:to>
      <xdr:col>102</xdr:col>
      <xdr:colOff>114300</xdr:colOff>
      <xdr:row>105</xdr:row>
      <xdr:rowOff>78487</xdr:rowOff>
    </xdr:to>
    <xdr:cxnSp macro="">
      <xdr:nvCxnSpPr>
        <xdr:cNvPr id="950" name="直線コネクタ 949"/>
        <xdr:cNvCxnSpPr/>
      </xdr:nvCxnSpPr>
      <xdr:spPr>
        <a:xfrm flipV="1">
          <a:off x="18656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134383</xdr:rowOff>
    </xdr:from>
    <xdr:ext cx="469744" cy="259045"/>
    <xdr:sp macro="" textlink="">
      <xdr:nvSpPr>
        <xdr:cNvPr id="955" name="n_1mainValue【庁舎】&#10;一人当たり面積"/>
        <xdr:cNvSpPr txBox="1"/>
      </xdr:nvSpPr>
      <xdr:spPr>
        <a:xfrm>
          <a:off x="210757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136669</xdr:rowOff>
    </xdr:from>
    <xdr:ext cx="469744" cy="259045"/>
    <xdr:sp macro="" textlink="">
      <xdr:nvSpPr>
        <xdr:cNvPr id="956" name="n_2mainValue【庁舎】&#10;一人当たり面積"/>
        <xdr:cNvSpPr txBox="1"/>
      </xdr:nvSpPr>
      <xdr:spPr>
        <a:xfrm>
          <a:off x="20199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141240</xdr:rowOff>
    </xdr:from>
    <xdr:ext cx="469744" cy="259045"/>
    <xdr:sp macro="" textlink="">
      <xdr:nvSpPr>
        <xdr:cNvPr id="957" name="n_3mainValue【庁舎】&#10;一人当たり面積"/>
        <xdr:cNvSpPr txBox="1"/>
      </xdr:nvSpPr>
      <xdr:spPr>
        <a:xfrm>
          <a:off x="19310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958" name="n_4main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有形固定資産減価償却率が類似団体と比較して特に高くなっているものは、「図書館」、「体育館・プール」、「福祉施設」、「保健センター・保健所」、「消防施設」、「庁舎」である。</a:t>
          </a:r>
          <a:endParaRPr lang="ja-JP" altLang="ja-JP" sz="1400">
            <a:effectLst/>
          </a:endParaRPr>
        </a:p>
        <a:p>
          <a:r>
            <a:rPr kumimoji="1" lang="ja-JP" altLang="ja-JP" sz="1100">
              <a:solidFill>
                <a:schemeClr val="dk1"/>
              </a:solidFill>
              <a:effectLst/>
              <a:latin typeface="+mn-lt"/>
              <a:ea typeface="+mn-ea"/>
              <a:cs typeface="+mn-cs"/>
            </a:rPr>
            <a:t>　次に施設類型別分析について、「体育館・プール」は、全ての施設が建築から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おり、耐震改修が未実施の施設もある。このため、計画的な修繕を実施するとともに施設の老朽化の進行と利用状況により、集約・除却等の今後のあり方を検討していく。「図書館」及び「保健センター・保健所」は、新耐震基準を満たしており、計画的な維持・修繕により長寿命化を図っていく。「庁舎」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年度に大規模な耐震改修を実施した。今後、計画的な修繕を実施しながら、施設機能の維持を図るとともに、改修・改築の調査研究を実施し、方向性を検討していく。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49,452
48,158
109.17
22,942,307
22,152,392
764,307
11,687,859
20,411,435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類似団体内平均とほぼ同率で、県下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では最も高い数値（同率市あり）となっています。地方税（主に固定資産税）などの増加に伴い基準財政収入額が増加したものの、社会福祉費などの基準財政需要額の増加もあり、３ヵ年平均の指数は増減なく前年度と同数となりま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41</xdr:row>
      <xdr:rowOff>170039</xdr:rowOff>
    </xdr:to>
    <xdr:cxnSp macro="">
      <xdr:nvCxnSpPr>
        <xdr:cNvPr id="72" name="直線コネクタ 71"/>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地方税（主に固定資産税）や地方特例交付金の増加により、経常一般財源が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％増加しましたが、社会保障に係る扶助費や一部事務組合等に対する補助費等の経費の増加により、全体として経常経費充当一般財源が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％増加したことにより、経常収支比率は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増となりました。今後は、一部事務組合等に対する補助費等が高水準で推移するとともに、公債費の負担も増える見込みであるため、引き続き徹底した行財政改革の推進により歳入確保と歳出削減に取り組み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149013</xdr:rowOff>
    </xdr:to>
    <xdr:cxnSp macro="">
      <xdr:nvCxnSpPr>
        <xdr:cNvPr id="132" name="直線コネクタ 131"/>
        <xdr:cNvCxnSpPr/>
      </xdr:nvCxnSpPr>
      <xdr:spPr>
        <a:xfrm>
          <a:off x="4114800" y="10638155"/>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40429</xdr:rowOff>
    </xdr:to>
    <xdr:cxnSp macro="">
      <xdr:nvCxnSpPr>
        <xdr:cNvPr id="135" name="直線コネクタ 134"/>
        <xdr:cNvCxnSpPr/>
      </xdr:nvCxnSpPr>
      <xdr:spPr>
        <a:xfrm flipV="1">
          <a:off x="3225800" y="106381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24342</xdr:rowOff>
    </xdr:from>
    <xdr:to>
      <xdr:col>15</xdr:col>
      <xdr:colOff>82550</xdr:colOff>
      <xdr:row>62</xdr:row>
      <xdr:rowOff>40429</xdr:rowOff>
    </xdr:to>
    <xdr:cxnSp macro="">
      <xdr:nvCxnSpPr>
        <xdr:cNvPr id="138" name="直線コネクタ 137"/>
        <xdr:cNvCxnSpPr/>
      </xdr:nvCxnSpPr>
      <xdr:spPr>
        <a:xfrm>
          <a:off x="2336800" y="106542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24342</xdr:rowOff>
    </xdr:to>
    <xdr:cxnSp macro="">
      <xdr:nvCxnSpPr>
        <xdr:cNvPr id="141" name="直線コネクタ 140"/>
        <xdr:cNvCxnSpPr/>
      </xdr:nvCxnSpPr>
      <xdr:spPr>
        <a:xfrm>
          <a:off x="1447800" y="1059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53" name="楕円 152"/>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69232</xdr:rowOff>
    </xdr:from>
    <xdr:ext cx="736600" cy="259045"/>
    <xdr:sp macro="" textlink="">
      <xdr:nvSpPr>
        <xdr:cNvPr id="154" name="テキスト ボックス 153"/>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161079</xdr:rowOff>
    </xdr:from>
    <xdr:to>
      <xdr:col>15</xdr:col>
      <xdr:colOff>133350</xdr:colOff>
      <xdr:row>62</xdr:row>
      <xdr:rowOff>91229</xdr:rowOff>
    </xdr:to>
    <xdr:sp macro="" textlink="">
      <xdr:nvSpPr>
        <xdr:cNvPr id="155" name="楕円 154"/>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101406</xdr:rowOff>
    </xdr:from>
    <xdr:ext cx="762000" cy="259045"/>
    <xdr:sp macro="" textlink="">
      <xdr:nvSpPr>
        <xdr:cNvPr id="156" name="テキスト ボックス 155"/>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144992</xdr:rowOff>
    </xdr:from>
    <xdr:to>
      <xdr:col>11</xdr:col>
      <xdr:colOff>82550</xdr:colOff>
      <xdr:row>62</xdr:row>
      <xdr:rowOff>75142</xdr:rowOff>
    </xdr:to>
    <xdr:sp macro="" textlink="">
      <xdr:nvSpPr>
        <xdr:cNvPr id="157" name="楕円 156"/>
        <xdr:cNvSpPr/>
      </xdr:nvSpPr>
      <xdr:spPr>
        <a:xfrm>
          <a:off x="2286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85319</xdr:rowOff>
    </xdr:from>
    <xdr:ext cx="762000" cy="259045"/>
    <xdr:sp macro="" textlink="">
      <xdr:nvSpPr>
        <xdr:cNvPr id="158" name="テキスト ボックス 157"/>
        <xdr:cNvSpPr txBox="1"/>
      </xdr:nvSpPr>
      <xdr:spPr>
        <a:xfrm>
          <a:off x="1955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9" name="楕円 158"/>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0" name="テキスト ボックス 159"/>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人口一人当たりの決算額は前年度に比べ</a:t>
          </a:r>
          <a:r>
            <a:rPr kumimoji="1" lang="en-US" altLang="ja-JP" sz="1300">
              <a:latin typeface="ＭＳ Ｐゴシック" panose="020B0600070205080204" pitchFamily="50" charset="-128"/>
              <a:ea typeface="ＭＳ Ｐゴシック" panose="020B0600070205080204" pitchFamily="50" charset="-128"/>
            </a:rPr>
            <a:t>5,083</a:t>
          </a:r>
          <a:r>
            <a:rPr kumimoji="1" lang="ja-JP" altLang="en-US" sz="1300">
              <a:latin typeface="ＭＳ Ｐゴシック" panose="020B0600070205080204" pitchFamily="50" charset="-128"/>
              <a:ea typeface="ＭＳ Ｐゴシック" panose="020B0600070205080204" pitchFamily="50" charset="-128"/>
            </a:rPr>
            <a:t>円増となり、類似団体内平均を上回る結果となりました。参議院議員通常選挙や県議会議員一般選挙、市長・市議会議員一般選挙に係る経費が増加したことや、幼保無償化に伴うシステム改修経費、</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処理経費、公共施設の解体等に係る経費の増加により、全体として物件費が増加したことが主な要因となっています。今後も経常経費の節減に努めるとともに、アウトソーシングや指定管理者制度の導入等、民間活力の活用に積極的に取り組み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66376</xdr:rowOff>
    </xdr:from>
    <xdr:to>
      <xdr:col>23</xdr:col>
      <xdr:colOff>133350</xdr:colOff>
      <xdr:row>82</xdr:row>
      <xdr:rowOff>115438</xdr:rowOff>
    </xdr:to>
    <xdr:cxnSp macro="">
      <xdr:nvCxnSpPr>
        <xdr:cNvPr id="193" name="直線コネクタ 192"/>
        <xdr:cNvCxnSpPr/>
      </xdr:nvCxnSpPr>
      <xdr:spPr>
        <a:xfrm>
          <a:off x="4114800" y="14125276"/>
          <a:ext cx="8382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42284</xdr:rowOff>
    </xdr:from>
    <xdr:to>
      <xdr:col>19</xdr:col>
      <xdr:colOff>133350</xdr:colOff>
      <xdr:row>82</xdr:row>
      <xdr:rowOff>66376</xdr:rowOff>
    </xdr:to>
    <xdr:cxnSp macro="">
      <xdr:nvCxnSpPr>
        <xdr:cNvPr id="196" name="直線コネクタ 195"/>
        <xdr:cNvCxnSpPr/>
      </xdr:nvCxnSpPr>
      <xdr:spPr>
        <a:xfrm>
          <a:off x="3225800" y="14101184"/>
          <a:ext cx="8890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42284</xdr:rowOff>
    </xdr:from>
    <xdr:to>
      <xdr:col>15</xdr:col>
      <xdr:colOff>82550</xdr:colOff>
      <xdr:row>82</xdr:row>
      <xdr:rowOff>46831</xdr:rowOff>
    </xdr:to>
    <xdr:cxnSp macro="">
      <xdr:nvCxnSpPr>
        <xdr:cNvPr id="199" name="直線コネクタ 198"/>
        <xdr:cNvCxnSpPr/>
      </xdr:nvCxnSpPr>
      <xdr:spPr>
        <a:xfrm flipV="1">
          <a:off x="2336800" y="1410118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46831</xdr:rowOff>
    </xdr:from>
    <xdr:to>
      <xdr:col>11</xdr:col>
      <xdr:colOff>31750</xdr:colOff>
      <xdr:row>82</xdr:row>
      <xdr:rowOff>52815</xdr:rowOff>
    </xdr:to>
    <xdr:cxnSp macro="">
      <xdr:nvCxnSpPr>
        <xdr:cNvPr id="202" name="直線コネクタ 201"/>
        <xdr:cNvCxnSpPr/>
      </xdr:nvCxnSpPr>
      <xdr:spPr>
        <a:xfrm flipV="1">
          <a:off x="1447800" y="14105731"/>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64638</xdr:rowOff>
    </xdr:from>
    <xdr:to>
      <xdr:col>23</xdr:col>
      <xdr:colOff>184150</xdr:colOff>
      <xdr:row>82</xdr:row>
      <xdr:rowOff>166238</xdr:rowOff>
    </xdr:to>
    <xdr:sp macro="" textlink="">
      <xdr:nvSpPr>
        <xdr:cNvPr id="212" name="楕円 211"/>
        <xdr:cNvSpPr/>
      </xdr:nvSpPr>
      <xdr:spPr>
        <a:xfrm>
          <a:off x="4902200" y="141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36715</xdr:rowOff>
    </xdr:from>
    <xdr:ext cx="762000" cy="259045"/>
    <xdr:sp macro="" textlink="">
      <xdr:nvSpPr>
        <xdr:cNvPr id="213" name="人件費・物件費等の状況該当値テキスト"/>
        <xdr:cNvSpPr txBox="1"/>
      </xdr:nvSpPr>
      <xdr:spPr>
        <a:xfrm>
          <a:off x="5041900" y="1409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15576</xdr:rowOff>
    </xdr:from>
    <xdr:to>
      <xdr:col>19</xdr:col>
      <xdr:colOff>184150</xdr:colOff>
      <xdr:row>82</xdr:row>
      <xdr:rowOff>117176</xdr:rowOff>
    </xdr:to>
    <xdr:sp macro="" textlink="">
      <xdr:nvSpPr>
        <xdr:cNvPr id="214" name="楕円 213"/>
        <xdr:cNvSpPr/>
      </xdr:nvSpPr>
      <xdr:spPr>
        <a:xfrm>
          <a:off x="4064000" y="140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101953</xdr:rowOff>
    </xdr:from>
    <xdr:ext cx="736600" cy="259045"/>
    <xdr:sp macro="" textlink="">
      <xdr:nvSpPr>
        <xdr:cNvPr id="215" name="テキスト ボックス 214"/>
        <xdr:cNvSpPr txBox="1"/>
      </xdr:nvSpPr>
      <xdr:spPr>
        <a:xfrm>
          <a:off x="3733800" y="1416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162934</xdr:rowOff>
    </xdr:from>
    <xdr:to>
      <xdr:col>15</xdr:col>
      <xdr:colOff>133350</xdr:colOff>
      <xdr:row>82</xdr:row>
      <xdr:rowOff>93084</xdr:rowOff>
    </xdr:to>
    <xdr:sp macro="" textlink="">
      <xdr:nvSpPr>
        <xdr:cNvPr id="216" name="楕円 215"/>
        <xdr:cNvSpPr/>
      </xdr:nvSpPr>
      <xdr:spPr>
        <a:xfrm>
          <a:off x="3175000" y="140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103261</xdr:rowOff>
    </xdr:from>
    <xdr:ext cx="762000" cy="259045"/>
    <xdr:sp macro="" textlink="">
      <xdr:nvSpPr>
        <xdr:cNvPr id="217" name="テキスト ボックス 216"/>
        <xdr:cNvSpPr txBox="1"/>
      </xdr:nvSpPr>
      <xdr:spPr>
        <a:xfrm>
          <a:off x="2844800" y="1381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167481</xdr:rowOff>
    </xdr:from>
    <xdr:to>
      <xdr:col>11</xdr:col>
      <xdr:colOff>82550</xdr:colOff>
      <xdr:row>82</xdr:row>
      <xdr:rowOff>97631</xdr:rowOff>
    </xdr:to>
    <xdr:sp macro="" textlink="">
      <xdr:nvSpPr>
        <xdr:cNvPr id="218" name="楕円 217"/>
        <xdr:cNvSpPr/>
      </xdr:nvSpPr>
      <xdr:spPr>
        <a:xfrm>
          <a:off x="2286000" y="140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107808</xdr:rowOff>
    </xdr:from>
    <xdr:ext cx="762000" cy="259045"/>
    <xdr:sp macro="" textlink="">
      <xdr:nvSpPr>
        <xdr:cNvPr id="219" name="テキスト ボックス 218"/>
        <xdr:cNvSpPr txBox="1"/>
      </xdr:nvSpPr>
      <xdr:spPr>
        <a:xfrm>
          <a:off x="1955800" y="1382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2015</xdr:rowOff>
    </xdr:from>
    <xdr:to>
      <xdr:col>7</xdr:col>
      <xdr:colOff>31750</xdr:colOff>
      <xdr:row>82</xdr:row>
      <xdr:rowOff>103615</xdr:rowOff>
    </xdr:to>
    <xdr:sp macro="" textlink="">
      <xdr:nvSpPr>
        <xdr:cNvPr id="220" name="楕円 219"/>
        <xdr:cNvSpPr/>
      </xdr:nvSpPr>
      <xdr:spPr>
        <a:xfrm>
          <a:off x="1397000" y="140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88392</xdr:rowOff>
    </xdr:from>
    <xdr:ext cx="762000" cy="259045"/>
    <xdr:sp macro="" textlink="">
      <xdr:nvSpPr>
        <xdr:cNvPr id="221" name="テキスト ボックス 220"/>
        <xdr:cNvSpPr txBox="1"/>
      </xdr:nvSpPr>
      <xdr:spPr>
        <a:xfrm>
          <a:off x="1066800" y="141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で、国の制度改正等に準じているため大きな変動はありませんが、今後も国の動向等注視しながら給料の適正化に努めます。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20259</xdr:rowOff>
    </xdr:to>
    <xdr:cxnSp macro="">
      <xdr:nvCxnSpPr>
        <xdr:cNvPr id="257" name="直線コネクタ 256"/>
        <xdr:cNvCxnSpPr/>
      </xdr:nvCxnSpPr>
      <xdr:spPr>
        <a:xfrm>
          <a:off x="16179800" y="14593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112184</xdr:rowOff>
    </xdr:to>
    <xdr:cxnSp macro="">
      <xdr:nvCxnSpPr>
        <xdr:cNvPr id="260" name="直線コネクタ 259"/>
        <xdr:cNvCxnSpPr/>
      </xdr:nvCxnSpPr>
      <xdr:spPr>
        <a:xfrm flipV="1">
          <a:off x="15290800" y="145935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157238</xdr:rowOff>
    </xdr:from>
    <xdr:to>
      <xdr:col>72</xdr:col>
      <xdr:colOff>203200</xdr:colOff>
      <xdr:row>85</xdr:row>
      <xdr:rowOff>112184</xdr:rowOff>
    </xdr:to>
    <xdr:cxnSp macro="">
      <xdr:nvCxnSpPr>
        <xdr:cNvPr id="263" name="直線コネクタ 262"/>
        <xdr:cNvCxnSpPr/>
      </xdr:nvCxnSpPr>
      <xdr:spPr>
        <a:xfrm>
          <a:off x="14401800" y="145590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145748</xdr:rowOff>
    </xdr:from>
    <xdr:to>
      <xdr:col>68</xdr:col>
      <xdr:colOff>152400</xdr:colOff>
      <xdr:row>84</xdr:row>
      <xdr:rowOff>157238</xdr:rowOff>
    </xdr:to>
    <xdr:cxnSp macro="">
      <xdr:nvCxnSpPr>
        <xdr:cNvPr id="266" name="直線コネクタ 265"/>
        <xdr:cNvCxnSpPr/>
      </xdr:nvCxnSpPr>
      <xdr:spPr>
        <a:xfrm>
          <a:off x="13512800" y="1454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6" name="楕円 275"/>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7"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8" name="楕円 277"/>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79" name="テキスト ボックス 278"/>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106438</xdr:rowOff>
    </xdr:from>
    <xdr:to>
      <xdr:col>68</xdr:col>
      <xdr:colOff>203200</xdr:colOff>
      <xdr:row>85</xdr:row>
      <xdr:rowOff>36588</xdr:rowOff>
    </xdr:to>
    <xdr:sp macro="" textlink="">
      <xdr:nvSpPr>
        <xdr:cNvPr id="282" name="楕円 281"/>
        <xdr:cNvSpPr/>
      </xdr:nvSpPr>
      <xdr:spPr>
        <a:xfrm>
          <a:off x="14351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46765</xdr:rowOff>
    </xdr:from>
    <xdr:ext cx="762000" cy="259045"/>
    <xdr:sp macro="" textlink="">
      <xdr:nvSpPr>
        <xdr:cNvPr id="283" name="テキスト ボックス 282"/>
        <xdr:cNvSpPr txBox="1"/>
      </xdr:nvSpPr>
      <xdr:spPr>
        <a:xfrm>
          <a:off x="14020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4" name="楕円 283"/>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5" name="テキスト ボックス 284"/>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人当たりの職員数は、類似団体内平均を上回る</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人となっております。主な要因として、育児休暇などの長期休暇職員の増加と公立保育園の職員が他市と比較して多いことなどが挙げられます。今後、少子高齢化のピークを迎え、人的資源の縮小する中で限られた職員数で最大限の行政サービスを提供できるよう、職員の適正管理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108268</xdr:rowOff>
    </xdr:from>
    <xdr:to>
      <xdr:col>81</xdr:col>
      <xdr:colOff>44450</xdr:colOff>
      <xdr:row>63</xdr:row>
      <xdr:rowOff>112289</xdr:rowOff>
    </xdr:to>
    <xdr:cxnSp macro="">
      <xdr:nvCxnSpPr>
        <xdr:cNvPr id="320" name="直線コネクタ 319"/>
        <xdr:cNvCxnSpPr/>
      </xdr:nvCxnSpPr>
      <xdr:spPr>
        <a:xfrm flipV="1">
          <a:off x="16179800" y="1090961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112289</xdr:rowOff>
    </xdr:from>
    <xdr:to>
      <xdr:col>77</xdr:col>
      <xdr:colOff>44450</xdr:colOff>
      <xdr:row>63</xdr:row>
      <xdr:rowOff>132397</xdr:rowOff>
    </xdr:to>
    <xdr:cxnSp macro="">
      <xdr:nvCxnSpPr>
        <xdr:cNvPr id="323" name="直線コネクタ 322"/>
        <xdr:cNvCxnSpPr/>
      </xdr:nvCxnSpPr>
      <xdr:spPr>
        <a:xfrm flipV="1">
          <a:off x="15290800" y="109136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108268</xdr:rowOff>
    </xdr:from>
    <xdr:to>
      <xdr:col>72</xdr:col>
      <xdr:colOff>203200</xdr:colOff>
      <xdr:row>63</xdr:row>
      <xdr:rowOff>132397</xdr:rowOff>
    </xdr:to>
    <xdr:cxnSp macro="">
      <xdr:nvCxnSpPr>
        <xdr:cNvPr id="326" name="直線コネクタ 325"/>
        <xdr:cNvCxnSpPr/>
      </xdr:nvCxnSpPr>
      <xdr:spPr>
        <a:xfrm>
          <a:off x="14401800" y="109096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108268</xdr:rowOff>
    </xdr:to>
    <xdr:cxnSp macro="">
      <xdr:nvCxnSpPr>
        <xdr:cNvPr id="329" name="直線コネクタ 328"/>
        <xdr:cNvCxnSpPr/>
      </xdr:nvCxnSpPr>
      <xdr:spPr>
        <a:xfrm>
          <a:off x="13512800" y="108673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57468</xdr:rowOff>
    </xdr:from>
    <xdr:to>
      <xdr:col>81</xdr:col>
      <xdr:colOff>95250</xdr:colOff>
      <xdr:row>63</xdr:row>
      <xdr:rowOff>159068</xdr:rowOff>
    </xdr:to>
    <xdr:sp macro="" textlink="">
      <xdr:nvSpPr>
        <xdr:cNvPr id="339" name="楕円 338"/>
        <xdr:cNvSpPr/>
      </xdr:nvSpPr>
      <xdr:spPr>
        <a:xfrm>
          <a:off x="16967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29545</xdr:rowOff>
    </xdr:from>
    <xdr:ext cx="762000" cy="259045"/>
    <xdr:sp macro="" textlink="">
      <xdr:nvSpPr>
        <xdr:cNvPr id="340" name="定員管理の状況該当値テキスト"/>
        <xdr:cNvSpPr txBox="1"/>
      </xdr:nvSpPr>
      <xdr:spPr>
        <a:xfrm>
          <a:off x="17106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61489</xdr:rowOff>
    </xdr:from>
    <xdr:to>
      <xdr:col>77</xdr:col>
      <xdr:colOff>95250</xdr:colOff>
      <xdr:row>63</xdr:row>
      <xdr:rowOff>163089</xdr:rowOff>
    </xdr:to>
    <xdr:sp macro="" textlink="">
      <xdr:nvSpPr>
        <xdr:cNvPr id="341" name="楕円 340"/>
        <xdr:cNvSpPr/>
      </xdr:nvSpPr>
      <xdr:spPr>
        <a:xfrm>
          <a:off x="16129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147866</xdr:rowOff>
    </xdr:from>
    <xdr:ext cx="736600" cy="259045"/>
    <xdr:sp macro="" textlink="">
      <xdr:nvSpPr>
        <xdr:cNvPr id="342" name="テキスト ボックス 341"/>
        <xdr:cNvSpPr txBox="1"/>
      </xdr:nvSpPr>
      <xdr:spPr>
        <a:xfrm>
          <a:off x="15798800" y="1094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81597</xdr:rowOff>
    </xdr:from>
    <xdr:to>
      <xdr:col>73</xdr:col>
      <xdr:colOff>44450</xdr:colOff>
      <xdr:row>64</xdr:row>
      <xdr:rowOff>11747</xdr:rowOff>
    </xdr:to>
    <xdr:sp macro="" textlink="">
      <xdr:nvSpPr>
        <xdr:cNvPr id="343" name="楕円 342"/>
        <xdr:cNvSpPr/>
      </xdr:nvSpPr>
      <xdr:spPr>
        <a:xfrm>
          <a:off x="15240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167974</xdr:rowOff>
    </xdr:from>
    <xdr:ext cx="762000" cy="259045"/>
    <xdr:sp macro="" textlink="">
      <xdr:nvSpPr>
        <xdr:cNvPr id="344" name="テキスト ボックス 343"/>
        <xdr:cNvSpPr txBox="1"/>
      </xdr:nvSpPr>
      <xdr:spPr>
        <a:xfrm>
          <a:off x="14909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57468</xdr:rowOff>
    </xdr:from>
    <xdr:to>
      <xdr:col>68</xdr:col>
      <xdr:colOff>203200</xdr:colOff>
      <xdr:row>63</xdr:row>
      <xdr:rowOff>159068</xdr:rowOff>
    </xdr:to>
    <xdr:sp macro="" textlink="">
      <xdr:nvSpPr>
        <xdr:cNvPr id="345" name="楕円 344"/>
        <xdr:cNvSpPr/>
      </xdr:nvSpPr>
      <xdr:spPr>
        <a:xfrm>
          <a:off x="14351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143845</xdr:rowOff>
    </xdr:from>
    <xdr:ext cx="762000" cy="259045"/>
    <xdr:sp macro="" textlink="">
      <xdr:nvSpPr>
        <xdr:cNvPr id="346" name="テキスト ボックス 345"/>
        <xdr:cNvSpPr txBox="1"/>
      </xdr:nvSpPr>
      <xdr:spPr>
        <a:xfrm>
          <a:off x="14020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7" name="楕円 346"/>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48" name="テキスト ボックス 347"/>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一部事務組合によるごみ処理施設建設に伴う地方債発行に係る負担金の増により、対前年度比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％となりましたが、前年度同様、類似団体内平均及び県平均は下回る結果となりました。引き続き地方債発行による後年度財政状況への影響を見極め、適正管理に努めます。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70696</xdr:rowOff>
    </xdr:to>
    <xdr:cxnSp macro="">
      <xdr:nvCxnSpPr>
        <xdr:cNvPr id="381" name="直線コネクタ 380"/>
        <xdr:cNvCxnSpPr/>
      </xdr:nvCxnSpPr>
      <xdr:spPr>
        <a:xfrm>
          <a:off x="16179800" y="69126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54610</xdr:rowOff>
    </xdr:to>
    <xdr:cxnSp macro="">
      <xdr:nvCxnSpPr>
        <xdr:cNvPr id="384" name="直線コネクタ 383"/>
        <xdr:cNvCxnSpPr/>
      </xdr:nvCxnSpPr>
      <xdr:spPr>
        <a:xfrm>
          <a:off x="15290800" y="689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62654</xdr:rowOff>
    </xdr:to>
    <xdr:cxnSp macro="">
      <xdr:nvCxnSpPr>
        <xdr:cNvPr id="387" name="直線コネクタ 386"/>
        <xdr:cNvCxnSpPr/>
      </xdr:nvCxnSpPr>
      <xdr:spPr>
        <a:xfrm flipV="1">
          <a:off x="14401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102870</xdr:rowOff>
    </xdr:to>
    <xdr:cxnSp macro="">
      <xdr:nvCxnSpPr>
        <xdr:cNvPr id="390" name="直線コネクタ 389"/>
        <xdr:cNvCxnSpPr/>
      </xdr:nvCxnSpPr>
      <xdr:spPr>
        <a:xfrm flipV="1">
          <a:off x="13512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8" name="楕円 407"/>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9" name="テキスト ボックス 408"/>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標準税収入額等の増加などにより標準財政規模は微増となっているが、駅前公共スペース等整備事業に係る地方債の増加などにより、将来負担比率は対前年度比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なり、前年度同様、類似団体内平均及び県平均を下回る改善には至りませんでした。引き続き、土地開発公社の経営健全化に関する計画に基づき公社用地の取得等を進めるとともに、行財政改革を一層推進してさらなる健全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7662</xdr:rowOff>
    </xdr:from>
    <xdr:to>
      <xdr:col>81</xdr:col>
      <xdr:colOff>44450</xdr:colOff>
      <xdr:row>18</xdr:row>
      <xdr:rowOff>29379</xdr:rowOff>
    </xdr:to>
    <xdr:cxnSp macro="">
      <xdr:nvCxnSpPr>
        <xdr:cNvPr id="443" name="直線コネクタ 442"/>
        <xdr:cNvCxnSpPr/>
      </xdr:nvCxnSpPr>
      <xdr:spPr>
        <a:xfrm>
          <a:off x="16179800" y="309376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7662</xdr:rowOff>
    </xdr:from>
    <xdr:to>
      <xdr:col>77</xdr:col>
      <xdr:colOff>44450</xdr:colOff>
      <xdr:row>18</xdr:row>
      <xdr:rowOff>74422</xdr:rowOff>
    </xdr:to>
    <xdr:cxnSp macro="">
      <xdr:nvCxnSpPr>
        <xdr:cNvPr id="446" name="直線コネクタ 445"/>
        <xdr:cNvCxnSpPr/>
      </xdr:nvCxnSpPr>
      <xdr:spPr>
        <a:xfrm flipV="1">
          <a:off x="15290800" y="3093762"/>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59944</xdr:rowOff>
    </xdr:from>
    <xdr:to>
      <xdr:col>72</xdr:col>
      <xdr:colOff>203200</xdr:colOff>
      <xdr:row>18</xdr:row>
      <xdr:rowOff>74422</xdr:rowOff>
    </xdr:to>
    <xdr:cxnSp macro="">
      <xdr:nvCxnSpPr>
        <xdr:cNvPr id="449" name="直線コネクタ 448"/>
        <xdr:cNvCxnSpPr/>
      </xdr:nvCxnSpPr>
      <xdr:spPr>
        <a:xfrm>
          <a:off x="14401800" y="314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59944</xdr:rowOff>
    </xdr:from>
    <xdr:to>
      <xdr:col>68</xdr:col>
      <xdr:colOff>152400</xdr:colOff>
      <xdr:row>18</xdr:row>
      <xdr:rowOff>119465</xdr:rowOff>
    </xdr:to>
    <xdr:cxnSp macro="">
      <xdr:nvCxnSpPr>
        <xdr:cNvPr id="452" name="直線コネクタ 451"/>
        <xdr:cNvCxnSpPr/>
      </xdr:nvCxnSpPr>
      <xdr:spPr>
        <a:xfrm flipV="1">
          <a:off x="13512800" y="3146044"/>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150029</xdr:rowOff>
    </xdr:from>
    <xdr:to>
      <xdr:col>81</xdr:col>
      <xdr:colOff>95250</xdr:colOff>
      <xdr:row>18</xdr:row>
      <xdr:rowOff>80179</xdr:rowOff>
    </xdr:to>
    <xdr:sp macro="" textlink="">
      <xdr:nvSpPr>
        <xdr:cNvPr id="462" name="楕円 461"/>
        <xdr:cNvSpPr/>
      </xdr:nvSpPr>
      <xdr:spPr>
        <a:xfrm>
          <a:off x="169672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122106</xdr:rowOff>
    </xdr:from>
    <xdr:ext cx="762000" cy="259045"/>
    <xdr:sp macro="" textlink="">
      <xdr:nvSpPr>
        <xdr:cNvPr id="463" name="将来負担の状況該当値テキスト"/>
        <xdr:cNvSpPr txBox="1"/>
      </xdr:nvSpPr>
      <xdr:spPr>
        <a:xfrm>
          <a:off x="17106900" y="30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128312</xdr:rowOff>
    </xdr:from>
    <xdr:to>
      <xdr:col>77</xdr:col>
      <xdr:colOff>95250</xdr:colOff>
      <xdr:row>18</xdr:row>
      <xdr:rowOff>58462</xdr:rowOff>
    </xdr:to>
    <xdr:sp macro="" textlink="">
      <xdr:nvSpPr>
        <xdr:cNvPr id="464" name="楕円 463"/>
        <xdr:cNvSpPr/>
      </xdr:nvSpPr>
      <xdr:spPr>
        <a:xfrm>
          <a:off x="16129000" y="30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43239</xdr:rowOff>
    </xdr:from>
    <xdr:ext cx="736600" cy="259045"/>
    <xdr:sp macro="" textlink="">
      <xdr:nvSpPr>
        <xdr:cNvPr id="465" name="テキスト ボックス 464"/>
        <xdr:cNvSpPr txBox="1"/>
      </xdr:nvSpPr>
      <xdr:spPr>
        <a:xfrm>
          <a:off x="15798800" y="312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23622</xdr:rowOff>
    </xdr:from>
    <xdr:to>
      <xdr:col>73</xdr:col>
      <xdr:colOff>44450</xdr:colOff>
      <xdr:row>18</xdr:row>
      <xdr:rowOff>125222</xdr:rowOff>
    </xdr:to>
    <xdr:sp macro="" textlink="">
      <xdr:nvSpPr>
        <xdr:cNvPr id="466" name="楕円 465"/>
        <xdr:cNvSpPr/>
      </xdr:nvSpPr>
      <xdr:spPr>
        <a:xfrm>
          <a:off x="152400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109999</xdr:rowOff>
    </xdr:from>
    <xdr:ext cx="762000" cy="259045"/>
    <xdr:sp macro="" textlink="">
      <xdr:nvSpPr>
        <xdr:cNvPr id="467" name="テキスト ボックス 466"/>
        <xdr:cNvSpPr txBox="1"/>
      </xdr:nvSpPr>
      <xdr:spPr>
        <a:xfrm>
          <a:off x="14909800" y="319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9144</xdr:rowOff>
    </xdr:from>
    <xdr:to>
      <xdr:col>68</xdr:col>
      <xdr:colOff>203200</xdr:colOff>
      <xdr:row>18</xdr:row>
      <xdr:rowOff>110744</xdr:rowOff>
    </xdr:to>
    <xdr:sp macro="" textlink="">
      <xdr:nvSpPr>
        <xdr:cNvPr id="468" name="楕円 467"/>
        <xdr:cNvSpPr/>
      </xdr:nvSpPr>
      <xdr:spPr>
        <a:xfrm>
          <a:off x="14351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69" name="テキスト ボックス 468"/>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68665</xdr:rowOff>
    </xdr:from>
    <xdr:to>
      <xdr:col>64</xdr:col>
      <xdr:colOff>152400</xdr:colOff>
      <xdr:row>18</xdr:row>
      <xdr:rowOff>170265</xdr:rowOff>
    </xdr:to>
    <xdr:sp macro="" textlink="">
      <xdr:nvSpPr>
        <xdr:cNvPr id="470" name="楕円 469"/>
        <xdr:cNvSpPr/>
      </xdr:nvSpPr>
      <xdr:spPr>
        <a:xfrm>
          <a:off x="13462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155042</xdr:rowOff>
    </xdr:from>
    <xdr:ext cx="762000" cy="259045"/>
    <xdr:sp macro="" textlink="">
      <xdr:nvSpPr>
        <xdr:cNvPr id="471" name="テキスト ボックス 470"/>
        <xdr:cNvSpPr txBox="1"/>
      </xdr:nvSpPr>
      <xdr:spPr>
        <a:xfrm>
          <a:off x="13131800" y="324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49,452
48,158
109.17
22,942,307
22,152,392
764,307
11,687,859
20,411,435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人件費に係る経常収支比率は、類似団体内平均を上回りました。幼保無償化による経常人件費充当特定財源の減などにより、経常人件費充当一般財源が増加したため、比率は対前年度比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ポイントの増となりました。今後も引き続き職員配置適正化計画に基づく人員削減に取り組み、指定管理者制度の導入による民間委託等を進め、人件費総体の抑制を図ります。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157480</xdr:rowOff>
    </xdr:to>
    <xdr:cxnSp macro="">
      <xdr:nvCxnSpPr>
        <xdr:cNvPr id="66" name="直線コネクタ 65"/>
        <xdr:cNvCxnSpPr/>
      </xdr:nvCxnSpPr>
      <xdr:spPr>
        <a:xfrm>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127000</xdr:rowOff>
    </xdr:to>
    <xdr:cxnSp macro="">
      <xdr:nvCxnSpPr>
        <xdr:cNvPr id="69" name="直線コネクタ 68"/>
        <xdr:cNvCxnSpPr/>
      </xdr:nvCxnSpPr>
      <xdr:spPr>
        <a:xfrm>
          <a:off x="3098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39370</xdr:rowOff>
    </xdr:to>
    <xdr:cxnSp macro="">
      <xdr:nvCxnSpPr>
        <xdr:cNvPr id="72" name="直線コネクタ 71"/>
        <xdr:cNvCxnSpPr/>
      </xdr:nvCxnSpPr>
      <xdr:spPr>
        <a:xfrm flipV="1">
          <a:off x="2209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39370</xdr:rowOff>
    </xdr:to>
    <xdr:cxnSp macro="">
      <xdr:nvCxnSpPr>
        <xdr:cNvPr id="75" name="直線コネクタ 74"/>
        <xdr:cNvCxnSpPr/>
      </xdr:nvCxnSpPr>
      <xdr:spPr>
        <a:xfrm>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内平均を下回りました。経常一般財源及び経常物件費充当特定財源が減少し、各種委託料及び需用費、役務費などの経常的経費が増加したため、経常物件費充当一般財源が増加し、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ポイントの増となりました。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110998</xdr:rowOff>
    </xdr:from>
    <xdr:to>
      <xdr:col>82</xdr:col>
      <xdr:colOff>107950</xdr:colOff>
      <xdr:row>15</xdr:row>
      <xdr:rowOff>120142</xdr:rowOff>
    </xdr:to>
    <xdr:cxnSp macro="">
      <xdr:nvCxnSpPr>
        <xdr:cNvPr id="125" name="直線コネクタ 124"/>
        <xdr:cNvCxnSpPr/>
      </xdr:nvCxnSpPr>
      <xdr:spPr>
        <a:xfrm>
          <a:off x="15671800" y="2682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138430</xdr:rowOff>
    </xdr:to>
    <xdr:cxnSp macro="">
      <xdr:nvCxnSpPr>
        <xdr:cNvPr id="128" name="直線コネクタ 127"/>
        <xdr:cNvCxnSpPr/>
      </xdr:nvCxnSpPr>
      <xdr:spPr>
        <a:xfrm flipV="1">
          <a:off x="14782800" y="2682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138430</xdr:rowOff>
    </xdr:to>
    <xdr:cxnSp macro="">
      <xdr:nvCxnSpPr>
        <xdr:cNvPr id="131" name="直線コネクタ 130"/>
        <xdr:cNvCxnSpPr/>
      </xdr:nvCxnSpPr>
      <xdr:spPr>
        <a:xfrm>
          <a:off x="13893800" y="2682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110998</xdr:rowOff>
    </xdr:to>
    <xdr:cxnSp macro="">
      <xdr:nvCxnSpPr>
        <xdr:cNvPr id="134" name="直線コネクタ 133"/>
        <xdr:cNvCxnSpPr/>
      </xdr:nvCxnSpPr>
      <xdr:spPr>
        <a:xfrm>
          <a:off x="13004800" y="2655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525</xdr:rowOff>
    </xdr:from>
    <xdr:ext cx="762000" cy="259045"/>
    <xdr:sp macro="" textlink="">
      <xdr:nvSpPr>
        <xdr:cNvPr id="151" name="テキスト ボックス 150"/>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2" name="楕円 151"/>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53" name="テキスト ボックス 152"/>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を下回りました。経常扶助費充当財源が増加したものの、生活保護などの社会保障費が増加したため、扶助費に充当される特定財源の増加以上に経常一般財源が増加し、比率は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ポイントの増となりました。扶助費の決算額は増加傾向にあるため、資格審査等の適正化などを進めていく必要があります。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156718</xdr:rowOff>
    </xdr:from>
    <xdr:to>
      <xdr:col>24</xdr:col>
      <xdr:colOff>25400</xdr:colOff>
      <xdr:row>56</xdr:row>
      <xdr:rowOff>67564</xdr:rowOff>
    </xdr:to>
    <xdr:cxnSp macro="">
      <xdr:nvCxnSpPr>
        <xdr:cNvPr id="184" name="直線コネクタ 183"/>
        <xdr:cNvCxnSpPr/>
      </xdr:nvCxnSpPr>
      <xdr:spPr>
        <a:xfrm>
          <a:off x="3987800" y="95864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147574</xdr:rowOff>
    </xdr:from>
    <xdr:to>
      <xdr:col>19</xdr:col>
      <xdr:colOff>187325</xdr:colOff>
      <xdr:row>55</xdr:row>
      <xdr:rowOff>156718</xdr:rowOff>
    </xdr:to>
    <xdr:cxnSp macro="">
      <xdr:nvCxnSpPr>
        <xdr:cNvPr id="187" name="直線コネクタ 186"/>
        <xdr:cNvCxnSpPr/>
      </xdr:nvCxnSpPr>
      <xdr:spPr>
        <a:xfrm>
          <a:off x="3098800" y="9577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56134</xdr:rowOff>
    </xdr:from>
    <xdr:to>
      <xdr:col>15</xdr:col>
      <xdr:colOff>98425</xdr:colOff>
      <xdr:row>55</xdr:row>
      <xdr:rowOff>147574</xdr:rowOff>
    </xdr:to>
    <xdr:cxnSp macro="">
      <xdr:nvCxnSpPr>
        <xdr:cNvPr id="190" name="直線コネクタ 189"/>
        <xdr:cNvCxnSpPr/>
      </xdr:nvCxnSpPr>
      <xdr:spPr>
        <a:xfrm>
          <a:off x="2209800" y="9485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56134</xdr:rowOff>
    </xdr:from>
    <xdr:to>
      <xdr:col>11</xdr:col>
      <xdr:colOff>9525</xdr:colOff>
      <xdr:row>55</xdr:row>
      <xdr:rowOff>129286</xdr:rowOff>
    </xdr:to>
    <xdr:cxnSp macro="">
      <xdr:nvCxnSpPr>
        <xdr:cNvPr id="193" name="直線コネクタ 192"/>
        <xdr:cNvCxnSpPr/>
      </xdr:nvCxnSpPr>
      <xdr:spPr>
        <a:xfrm flipV="1">
          <a:off x="1320800" y="9485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203" name="楕円 202"/>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33291</xdr:rowOff>
    </xdr:from>
    <xdr:ext cx="762000" cy="259045"/>
    <xdr:sp macro="" textlink="">
      <xdr:nvSpPr>
        <xdr:cNvPr id="204" name="扶助費該当値テキスト"/>
        <xdr:cNvSpPr txBox="1"/>
      </xdr:nvSpPr>
      <xdr:spPr>
        <a:xfrm>
          <a:off x="4914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5" name="楕円 204"/>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46245</xdr:rowOff>
    </xdr:from>
    <xdr:ext cx="736600" cy="259045"/>
    <xdr:sp macro="" textlink="">
      <xdr:nvSpPr>
        <xdr:cNvPr id="206" name="テキスト ボックス 205"/>
        <xdr:cNvSpPr txBox="1"/>
      </xdr:nvSpPr>
      <xdr:spPr>
        <a:xfrm>
          <a:off x="3606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96774</xdr:rowOff>
    </xdr:from>
    <xdr:to>
      <xdr:col>15</xdr:col>
      <xdr:colOff>149225</xdr:colOff>
      <xdr:row>56</xdr:row>
      <xdr:rowOff>26924</xdr:rowOff>
    </xdr:to>
    <xdr:sp macro="" textlink="">
      <xdr:nvSpPr>
        <xdr:cNvPr id="207" name="楕円 206"/>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37101</xdr:rowOff>
    </xdr:from>
    <xdr:ext cx="762000" cy="259045"/>
    <xdr:sp macro="" textlink="">
      <xdr:nvSpPr>
        <xdr:cNvPr id="208" name="テキスト ボックス 207"/>
        <xdr:cNvSpPr txBox="1"/>
      </xdr:nvSpPr>
      <xdr:spPr>
        <a:xfrm>
          <a:off x="2717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5334</xdr:rowOff>
    </xdr:from>
    <xdr:to>
      <xdr:col>11</xdr:col>
      <xdr:colOff>60325</xdr:colOff>
      <xdr:row>55</xdr:row>
      <xdr:rowOff>106934</xdr:rowOff>
    </xdr:to>
    <xdr:sp macro="" textlink="">
      <xdr:nvSpPr>
        <xdr:cNvPr id="209" name="楕円 208"/>
        <xdr:cNvSpPr/>
      </xdr:nvSpPr>
      <xdr:spPr>
        <a:xfrm>
          <a:off x="2159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117111</xdr:rowOff>
    </xdr:from>
    <xdr:ext cx="762000" cy="259045"/>
    <xdr:sp macro="" textlink="">
      <xdr:nvSpPr>
        <xdr:cNvPr id="210" name="テキスト ボックス 209"/>
        <xdr:cNvSpPr txBox="1"/>
      </xdr:nvSpPr>
      <xdr:spPr>
        <a:xfrm>
          <a:off x="1828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211" name="楕円 210"/>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212" name="テキスト ボックス 211"/>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を下回りました。経常一般財源が減少し、国民健康保険の保険基盤安定化に係る繰出金も減少した一方で、後期高齢者医療広域連合への療養給付費負担金や諏訪広域介護負担金などが増加したため、比率は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ポイントの増となりました。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50800</xdr:rowOff>
    </xdr:to>
    <xdr:cxnSp macro="">
      <xdr:nvCxnSpPr>
        <xdr:cNvPr id="245" name="直線コネクタ 244"/>
        <xdr:cNvCxnSpPr/>
      </xdr:nvCxnSpPr>
      <xdr:spPr>
        <a:xfrm>
          <a:off x="15671800" y="9583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27940</xdr:rowOff>
    </xdr:to>
    <xdr:cxnSp macro="">
      <xdr:nvCxnSpPr>
        <xdr:cNvPr id="248" name="直線コネクタ 247"/>
        <xdr:cNvCxnSpPr/>
      </xdr:nvCxnSpPr>
      <xdr:spPr>
        <a:xfrm flipV="1">
          <a:off x="14782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27940</xdr:rowOff>
    </xdr:to>
    <xdr:cxnSp macro="">
      <xdr:nvCxnSpPr>
        <xdr:cNvPr id="251" name="直線コネクタ 250"/>
        <xdr:cNvCxnSpPr/>
      </xdr:nvCxnSpPr>
      <xdr:spPr>
        <a:xfrm>
          <a:off x="13893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xdr:rowOff>
    </xdr:to>
    <xdr:cxnSp macro="">
      <xdr:nvCxnSpPr>
        <xdr:cNvPr id="254" name="直線コネクタ 253"/>
        <xdr:cNvCxnSpPr/>
      </xdr:nvCxnSpPr>
      <xdr:spPr>
        <a:xfrm>
          <a:off x="13004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6" name="楕円 265"/>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7" name="テキスト ボックス 266"/>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9" name="テキスト ボックス 268"/>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0" name="楕円 26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1" name="テキスト ボックス 27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2" name="楕円 271"/>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3" name="テキスト ボックス 272"/>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補助費等に係る経常収支比率は、類似団体内平均を上回りました。補助費等の経常経費（主に一部事務組合に対するもの）が増加したことに伴い、経常補助費等充当一般財源が増加し、比率は対前年度比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ポイントの増となりました。</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1270</xdr:rowOff>
    </xdr:to>
    <xdr:cxnSp macro="">
      <xdr:nvCxnSpPr>
        <xdr:cNvPr id="303" name="直線コネクタ 302"/>
        <xdr:cNvCxnSpPr/>
      </xdr:nvCxnSpPr>
      <xdr:spPr>
        <a:xfrm>
          <a:off x="15671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127000</xdr:rowOff>
    </xdr:to>
    <xdr:cxnSp macro="">
      <xdr:nvCxnSpPr>
        <xdr:cNvPr id="306" name="直線コネクタ 305"/>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127000</xdr:rowOff>
    </xdr:to>
    <xdr:cxnSp macro="">
      <xdr:nvCxnSpPr>
        <xdr:cNvPr id="309" name="直線コネクタ 308"/>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117856</xdr:rowOff>
    </xdr:to>
    <xdr:cxnSp macro="">
      <xdr:nvCxnSpPr>
        <xdr:cNvPr id="312" name="直線コネクタ 311"/>
        <xdr:cNvCxnSpPr/>
      </xdr:nvCxnSpPr>
      <xdr:spPr>
        <a:xfrm>
          <a:off x="13004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2" name="楕円 321"/>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3"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7" name="テキスト ボックス 32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8" name="楕円 32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29" name="テキスト ボックス 328"/>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楕円 32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公債費に係る経常収支比率は、類似団体内平均を下回りました。利率見直しによる償還利子の減少や新規地方債の発行抑制などにより、普通債における元利償還金は減少傾向にあるものの、臨時財政対策債に係る元金償還額の増加などにより、全体として公債費に係る経常一般財源は増加し、比率は対前年度比</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ポイントの増となりました。引き続き、新規の地方債発行については、後年度における財政負担を慎重に検討し、適正規模での発行に努めます。</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60706</xdr:rowOff>
    </xdr:to>
    <xdr:cxnSp macro="">
      <xdr:nvCxnSpPr>
        <xdr:cNvPr id="361" name="直線コネクタ 360"/>
        <xdr:cNvCxnSpPr/>
      </xdr:nvCxnSpPr>
      <xdr:spPr>
        <a:xfrm>
          <a:off x="3987800" y="13257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69850</xdr:rowOff>
    </xdr:to>
    <xdr:cxnSp macro="">
      <xdr:nvCxnSpPr>
        <xdr:cNvPr id="364" name="直線コネクタ 363"/>
        <xdr:cNvCxnSpPr/>
      </xdr:nvCxnSpPr>
      <xdr:spPr>
        <a:xfrm flipV="1">
          <a:off x="3098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69850</xdr:rowOff>
    </xdr:to>
    <xdr:cxnSp macro="">
      <xdr:nvCxnSpPr>
        <xdr:cNvPr id="367" name="直線コネクタ 366"/>
        <xdr:cNvCxnSpPr/>
      </xdr:nvCxnSpPr>
      <xdr:spPr>
        <a:xfrm>
          <a:off x="2209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65278</xdr:rowOff>
    </xdr:to>
    <xdr:cxnSp macro="">
      <xdr:nvCxnSpPr>
        <xdr:cNvPr id="370" name="直線コネクタ 369"/>
        <xdr:cNvCxnSpPr/>
      </xdr:nvCxnSpPr>
      <xdr:spPr>
        <a:xfrm>
          <a:off x="1320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0" name="楕円 37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2" name="楕円 381"/>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3" name="テキスト ボックス 38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4" name="楕円 38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5" name="テキスト ボックス 38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6" name="楕円 385"/>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7" name="テキスト ボックス 386"/>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8" name="楕円 387"/>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9" name="テキスト ボックス 38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内平均を下回りました。人件費、物件費、扶助費、補助費等、繰出金ともに比率が増加したため、全体として公債費以外に係る経常経費充当一般財源が増加し、比率は対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ポイントの増となりました。</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76</xdr:row>
      <xdr:rowOff>43180</xdr:rowOff>
    </xdr:to>
    <xdr:cxnSp macro="">
      <xdr:nvCxnSpPr>
        <xdr:cNvPr id="422" name="直線コネクタ 421"/>
        <xdr:cNvCxnSpPr/>
      </xdr:nvCxnSpPr>
      <xdr:spPr>
        <a:xfrm>
          <a:off x="15671800" y="12943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104140</xdr:rowOff>
    </xdr:to>
    <xdr:cxnSp macro="">
      <xdr:nvCxnSpPr>
        <xdr:cNvPr id="425" name="直線コネクタ 424"/>
        <xdr:cNvCxnSpPr/>
      </xdr:nvCxnSpPr>
      <xdr:spPr>
        <a:xfrm flipV="1">
          <a:off x="14782800" y="12943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104140</xdr:rowOff>
    </xdr:to>
    <xdr:cxnSp macro="">
      <xdr:nvCxnSpPr>
        <xdr:cNvPr id="428" name="直線コネクタ 427"/>
        <xdr:cNvCxnSpPr/>
      </xdr:nvCxnSpPr>
      <xdr:spPr>
        <a:xfrm>
          <a:off x="13893800" y="12951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50800</xdr:rowOff>
    </xdr:from>
    <xdr:to>
      <xdr:col>69</xdr:col>
      <xdr:colOff>92075</xdr:colOff>
      <xdr:row>75</xdr:row>
      <xdr:rowOff>92710</xdr:rowOff>
    </xdr:to>
    <xdr:cxnSp macro="">
      <xdr:nvCxnSpPr>
        <xdr:cNvPr id="431" name="直線コネクタ 430"/>
        <xdr:cNvCxnSpPr/>
      </xdr:nvCxnSpPr>
      <xdr:spPr>
        <a:xfrm>
          <a:off x="13004800" y="12909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41" name="楕円 440"/>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42"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43" name="楕円 442"/>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44" name="テキスト ボックス 443"/>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53340</xdr:rowOff>
    </xdr:from>
    <xdr:to>
      <xdr:col>74</xdr:col>
      <xdr:colOff>31750</xdr:colOff>
      <xdr:row>75</xdr:row>
      <xdr:rowOff>154939</xdr:rowOff>
    </xdr:to>
    <xdr:sp macro="" textlink="">
      <xdr:nvSpPr>
        <xdr:cNvPr id="445" name="楕円 444"/>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165117</xdr:rowOff>
    </xdr:from>
    <xdr:ext cx="762000" cy="259045"/>
    <xdr:sp macro="" textlink="">
      <xdr:nvSpPr>
        <xdr:cNvPr id="446" name="テキスト ボックス 445"/>
        <xdr:cNvSpPr txBox="1"/>
      </xdr:nvSpPr>
      <xdr:spPr>
        <a:xfrm>
          <a:off x="14401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7" name="楕円 446"/>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48" name="テキスト ボックス 447"/>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0</xdr:rowOff>
    </xdr:from>
    <xdr:to>
      <xdr:col>65</xdr:col>
      <xdr:colOff>53975</xdr:colOff>
      <xdr:row>75</xdr:row>
      <xdr:rowOff>101600</xdr:rowOff>
    </xdr:to>
    <xdr:sp macro="" textlink="">
      <xdr:nvSpPr>
        <xdr:cNvPr id="449" name="楕円 448"/>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111777</xdr:rowOff>
    </xdr:from>
    <xdr:ext cx="762000" cy="259045"/>
    <xdr:sp macro="" textlink="">
      <xdr:nvSpPr>
        <xdr:cNvPr id="450" name="テキスト ボックス 449"/>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24647</xdr:rowOff>
    </xdr:from>
    <xdr:to>
      <xdr:col>29</xdr:col>
      <xdr:colOff>127000</xdr:colOff>
      <xdr:row>16</xdr:row>
      <xdr:rowOff>53500</xdr:rowOff>
    </xdr:to>
    <xdr:cxnSp macro="">
      <xdr:nvCxnSpPr>
        <xdr:cNvPr id="52" name="直線コネクタ 51"/>
        <xdr:cNvCxnSpPr/>
      </xdr:nvCxnSpPr>
      <xdr:spPr bwMode="auto">
        <a:xfrm flipV="1">
          <a:off x="5003800" y="2815472"/>
          <a:ext cx="6477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53500</xdr:rowOff>
    </xdr:from>
    <xdr:to>
      <xdr:col>26</xdr:col>
      <xdr:colOff>50800</xdr:colOff>
      <xdr:row>16</xdr:row>
      <xdr:rowOff>83414</xdr:rowOff>
    </xdr:to>
    <xdr:cxnSp macro="">
      <xdr:nvCxnSpPr>
        <xdr:cNvPr id="55" name="直線コネクタ 54"/>
        <xdr:cNvCxnSpPr/>
      </xdr:nvCxnSpPr>
      <xdr:spPr bwMode="auto">
        <a:xfrm flipV="1">
          <a:off x="4305300" y="2844325"/>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83414</xdr:rowOff>
    </xdr:from>
    <xdr:to>
      <xdr:col>22</xdr:col>
      <xdr:colOff>114300</xdr:colOff>
      <xdr:row>16</xdr:row>
      <xdr:rowOff>96166</xdr:rowOff>
    </xdr:to>
    <xdr:cxnSp macro="">
      <xdr:nvCxnSpPr>
        <xdr:cNvPr id="58" name="直線コネクタ 57"/>
        <xdr:cNvCxnSpPr/>
      </xdr:nvCxnSpPr>
      <xdr:spPr bwMode="auto">
        <a:xfrm flipV="1">
          <a:off x="3606800" y="2874239"/>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94827</xdr:rowOff>
    </xdr:from>
    <xdr:to>
      <xdr:col>18</xdr:col>
      <xdr:colOff>177800</xdr:colOff>
      <xdr:row>16</xdr:row>
      <xdr:rowOff>96166</xdr:rowOff>
    </xdr:to>
    <xdr:cxnSp macro="">
      <xdr:nvCxnSpPr>
        <xdr:cNvPr id="61" name="直線コネクタ 60"/>
        <xdr:cNvCxnSpPr/>
      </xdr:nvCxnSpPr>
      <xdr:spPr bwMode="auto">
        <a:xfrm>
          <a:off x="2908300" y="2885652"/>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145297</xdr:rowOff>
    </xdr:from>
    <xdr:to>
      <xdr:col>29</xdr:col>
      <xdr:colOff>177800</xdr:colOff>
      <xdr:row>16</xdr:row>
      <xdr:rowOff>75447</xdr:rowOff>
    </xdr:to>
    <xdr:sp macro="" textlink="">
      <xdr:nvSpPr>
        <xdr:cNvPr id="71" name="楕円 70"/>
        <xdr:cNvSpPr/>
      </xdr:nvSpPr>
      <xdr:spPr bwMode="auto">
        <a:xfrm>
          <a:off x="5600700" y="276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161824</xdr:rowOff>
    </xdr:from>
    <xdr:ext cx="762000" cy="259045"/>
    <xdr:sp macro="" textlink="">
      <xdr:nvSpPr>
        <xdr:cNvPr id="72" name="人口1人当たり決算額の推移該当値テキスト130"/>
        <xdr:cNvSpPr txBox="1"/>
      </xdr:nvSpPr>
      <xdr:spPr>
        <a:xfrm>
          <a:off x="5740400" y="26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2700</xdr:rowOff>
    </xdr:from>
    <xdr:to>
      <xdr:col>26</xdr:col>
      <xdr:colOff>101600</xdr:colOff>
      <xdr:row>16</xdr:row>
      <xdr:rowOff>104300</xdr:rowOff>
    </xdr:to>
    <xdr:sp macro="" textlink="">
      <xdr:nvSpPr>
        <xdr:cNvPr id="73" name="楕円 72"/>
        <xdr:cNvSpPr/>
      </xdr:nvSpPr>
      <xdr:spPr bwMode="auto">
        <a:xfrm>
          <a:off x="4953000" y="27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114477</xdr:rowOff>
    </xdr:from>
    <xdr:ext cx="736600" cy="259045"/>
    <xdr:sp macro="" textlink="">
      <xdr:nvSpPr>
        <xdr:cNvPr id="74" name="テキスト ボックス 73"/>
        <xdr:cNvSpPr txBox="1"/>
      </xdr:nvSpPr>
      <xdr:spPr>
        <a:xfrm>
          <a:off x="4622800" y="256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32614</xdr:rowOff>
    </xdr:from>
    <xdr:to>
      <xdr:col>22</xdr:col>
      <xdr:colOff>165100</xdr:colOff>
      <xdr:row>16</xdr:row>
      <xdr:rowOff>134214</xdr:rowOff>
    </xdr:to>
    <xdr:sp macro="" textlink="">
      <xdr:nvSpPr>
        <xdr:cNvPr id="75" name="楕円 74"/>
        <xdr:cNvSpPr/>
      </xdr:nvSpPr>
      <xdr:spPr bwMode="auto">
        <a:xfrm>
          <a:off x="4254500" y="282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144391</xdr:rowOff>
    </xdr:from>
    <xdr:ext cx="762000" cy="259045"/>
    <xdr:sp macro="" textlink="">
      <xdr:nvSpPr>
        <xdr:cNvPr id="76" name="テキスト ボックス 75"/>
        <xdr:cNvSpPr txBox="1"/>
      </xdr:nvSpPr>
      <xdr:spPr>
        <a:xfrm>
          <a:off x="3924300" y="2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45366</xdr:rowOff>
    </xdr:from>
    <xdr:to>
      <xdr:col>19</xdr:col>
      <xdr:colOff>38100</xdr:colOff>
      <xdr:row>16</xdr:row>
      <xdr:rowOff>146966</xdr:rowOff>
    </xdr:to>
    <xdr:sp macro="" textlink="">
      <xdr:nvSpPr>
        <xdr:cNvPr id="77" name="楕円 76"/>
        <xdr:cNvSpPr/>
      </xdr:nvSpPr>
      <xdr:spPr bwMode="auto">
        <a:xfrm>
          <a:off x="3556000" y="283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157143</xdr:rowOff>
    </xdr:from>
    <xdr:ext cx="762000" cy="259045"/>
    <xdr:sp macro="" textlink="">
      <xdr:nvSpPr>
        <xdr:cNvPr id="78" name="テキスト ボックス 77"/>
        <xdr:cNvSpPr txBox="1"/>
      </xdr:nvSpPr>
      <xdr:spPr>
        <a:xfrm>
          <a:off x="3225800" y="2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44027</xdr:rowOff>
    </xdr:from>
    <xdr:to>
      <xdr:col>15</xdr:col>
      <xdr:colOff>101600</xdr:colOff>
      <xdr:row>16</xdr:row>
      <xdr:rowOff>145627</xdr:rowOff>
    </xdr:to>
    <xdr:sp macro="" textlink="">
      <xdr:nvSpPr>
        <xdr:cNvPr id="79" name="楕円 78"/>
        <xdr:cNvSpPr/>
      </xdr:nvSpPr>
      <xdr:spPr bwMode="auto">
        <a:xfrm>
          <a:off x="2857500" y="283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155804</xdr:rowOff>
    </xdr:from>
    <xdr:ext cx="762000" cy="259045"/>
    <xdr:sp macro="" textlink="">
      <xdr:nvSpPr>
        <xdr:cNvPr id="80" name="テキスト ボックス 79"/>
        <xdr:cNvSpPr txBox="1"/>
      </xdr:nvSpPr>
      <xdr:spPr>
        <a:xfrm>
          <a:off x="2527300" y="260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329050</xdr:rowOff>
    </xdr:from>
    <xdr:to>
      <xdr:col>29</xdr:col>
      <xdr:colOff>127000</xdr:colOff>
      <xdr:row>36</xdr:row>
      <xdr:rowOff>77753</xdr:rowOff>
    </xdr:to>
    <xdr:cxnSp macro="">
      <xdr:nvCxnSpPr>
        <xdr:cNvPr id="115" name="直線コネクタ 114"/>
        <xdr:cNvCxnSpPr/>
      </xdr:nvCxnSpPr>
      <xdr:spPr bwMode="auto">
        <a:xfrm flipV="1">
          <a:off x="5003800" y="6939400"/>
          <a:ext cx="647700" cy="9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77753</xdr:rowOff>
    </xdr:from>
    <xdr:to>
      <xdr:col>26</xdr:col>
      <xdr:colOff>50800</xdr:colOff>
      <xdr:row>36</xdr:row>
      <xdr:rowOff>91698</xdr:rowOff>
    </xdr:to>
    <xdr:cxnSp macro="">
      <xdr:nvCxnSpPr>
        <xdr:cNvPr id="118" name="直線コネクタ 117"/>
        <xdr:cNvCxnSpPr/>
      </xdr:nvCxnSpPr>
      <xdr:spPr bwMode="auto">
        <a:xfrm flipV="1">
          <a:off x="4305300" y="7031003"/>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51366</xdr:rowOff>
    </xdr:from>
    <xdr:to>
      <xdr:col>22</xdr:col>
      <xdr:colOff>114300</xdr:colOff>
      <xdr:row>36</xdr:row>
      <xdr:rowOff>91698</xdr:rowOff>
    </xdr:to>
    <xdr:cxnSp macro="">
      <xdr:nvCxnSpPr>
        <xdr:cNvPr id="121" name="直線コネクタ 120"/>
        <xdr:cNvCxnSpPr/>
      </xdr:nvCxnSpPr>
      <xdr:spPr bwMode="auto">
        <a:xfrm>
          <a:off x="3606800" y="7004616"/>
          <a:ext cx="698500" cy="4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51366</xdr:rowOff>
    </xdr:from>
    <xdr:to>
      <xdr:col>18</xdr:col>
      <xdr:colOff>177800</xdr:colOff>
      <xdr:row>36</xdr:row>
      <xdr:rowOff>121155</xdr:rowOff>
    </xdr:to>
    <xdr:cxnSp macro="">
      <xdr:nvCxnSpPr>
        <xdr:cNvPr id="124" name="直線コネクタ 123"/>
        <xdr:cNvCxnSpPr/>
      </xdr:nvCxnSpPr>
      <xdr:spPr bwMode="auto">
        <a:xfrm flipV="1">
          <a:off x="2908300" y="7004616"/>
          <a:ext cx="698500" cy="6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278250</xdr:rowOff>
    </xdr:from>
    <xdr:to>
      <xdr:col>29</xdr:col>
      <xdr:colOff>177800</xdr:colOff>
      <xdr:row>36</xdr:row>
      <xdr:rowOff>36950</xdr:rowOff>
    </xdr:to>
    <xdr:sp macro="" textlink="">
      <xdr:nvSpPr>
        <xdr:cNvPr id="134" name="楕円 133"/>
        <xdr:cNvSpPr/>
      </xdr:nvSpPr>
      <xdr:spPr bwMode="auto">
        <a:xfrm>
          <a:off x="5600700" y="688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250327</xdr:rowOff>
    </xdr:from>
    <xdr:ext cx="762000" cy="259045"/>
    <xdr:sp macro="" textlink="">
      <xdr:nvSpPr>
        <xdr:cNvPr id="135" name="人口1人当たり決算額の推移該当値テキスト445"/>
        <xdr:cNvSpPr txBox="1"/>
      </xdr:nvSpPr>
      <xdr:spPr>
        <a:xfrm>
          <a:off x="5740400" y="68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26953</xdr:rowOff>
    </xdr:from>
    <xdr:to>
      <xdr:col>26</xdr:col>
      <xdr:colOff>101600</xdr:colOff>
      <xdr:row>36</xdr:row>
      <xdr:rowOff>128553</xdr:rowOff>
    </xdr:to>
    <xdr:sp macro="" textlink="">
      <xdr:nvSpPr>
        <xdr:cNvPr id="136" name="楕円 135"/>
        <xdr:cNvSpPr/>
      </xdr:nvSpPr>
      <xdr:spPr bwMode="auto">
        <a:xfrm>
          <a:off x="4953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113330</xdr:rowOff>
    </xdr:from>
    <xdr:ext cx="736600" cy="259045"/>
    <xdr:sp macro="" textlink="">
      <xdr:nvSpPr>
        <xdr:cNvPr id="137" name="テキスト ボックス 136"/>
        <xdr:cNvSpPr txBox="1"/>
      </xdr:nvSpPr>
      <xdr:spPr>
        <a:xfrm>
          <a:off x="4622800" y="706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40898</xdr:rowOff>
    </xdr:from>
    <xdr:to>
      <xdr:col>22</xdr:col>
      <xdr:colOff>165100</xdr:colOff>
      <xdr:row>36</xdr:row>
      <xdr:rowOff>142498</xdr:rowOff>
    </xdr:to>
    <xdr:sp macro="" textlink="">
      <xdr:nvSpPr>
        <xdr:cNvPr id="138" name="楕円 137"/>
        <xdr:cNvSpPr/>
      </xdr:nvSpPr>
      <xdr:spPr bwMode="auto">
        <a:xfrm>
          <a:off x="4254500" y="699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127275</xdr:rowOff>
    </xdr:from>
    <xdr:ext cx="762000" cy="259045"/>
    <xdr:sp macro="" textlink="">
      <xdr:nvSpPr>
        <xdr:cNvPr id="139" name="テキスト ボックス 138"/>
        <xdr:cNvSpPr txBox="1"/>
      </xdr:nvSpPr>
      <xdr:spPr>
        <a:xfrm>
          <a:off x="3924300" y="70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566</xdr:rowOff>
    </xdr:from>
    <xdr:to>
      <xdr:col>19</xdr:col>
      <xdr:colOff>38100</xdr:colOff>
      <xdr:row>36</xdr:row>
      <xdr:rowOff>102166</xdr:rowOff>
    </xdr:to>
    <xdr:sp macro="" textlink="">
      <xdr:nvSpPr>
        <xdr:cNvPr id="140" name="楕円 139"/>
        <xdr:cNvSpPr/>
      </xdr:nvSpPr>
      <xdr:spPr bwMode="auto">
        <a:xfrm>
          <a:off x="3556000" y="69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86943</xdr:rowOff>
    </xdr:from>
    <xdr:ext cx="762000" cy="259045"/>
    <xdr:sp macro="" textlink="">
      <xdr:nvSpPr>
        <xdr:cNvPr id="141" name="テキスト ボックス 140"/>
        <xdr:cNvSpPr txBox="1"/>
      </xdr:nvSpPr>
      <xdr:spPr>
        <a:xfrm>
          <a:off x="3225800" y="704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70355</xdr:rowOff>
    </xdr:from>
    <xdr:to>
      <xdr:col>15</xdr:col>
      <xdr:colOff>101600</xdr:colOff>
      <xdr:row>37</xdr:row>
      <xdr:rowOff>505</xdr:rowOff>
    </xdr:to>
    <xdr:sp macro="" textlink="">
      <xdr:nvSpPr>
        <xdr:cNvPr id="142" name="楕円 141"/>
        <xdr:cNvSpPr/>
      </xdr:nvSpPr>
      <xdr:spPr bwMode="auto">
        <a:xfrm>
          <a:off x="2857500" y="702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156732</xdr:rowOff>
    </xdr:from>
    <xdr:ext cx="762000" cy="259045"/>
    <xdr:sp macro="" textlink="">
      <xdr:nvSpPr>
        <xdr:cNvPr id="143" name="テキスト ボックス 142"/>
        <xdr:cNvSpPr txBox="1"/>
      </xdr:nvSpPr>
      <xdr:spPr>
        <a:xfrm>
          <a:off x="2527300" y="71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49,452
48,158
109.17
22,942,307
22,152,392
764,307
11,687,859
20,411,435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113800</xdr:rowOff>
    </xdr:from>
    <xdr:to>
      <xdr:col>24</xdr:col>
      <xdr:colOff>63500</xdr:colOff>
      <xdr:row>33</xdr:row>
      <xdr:rowOff>141757</xdr:rowOff>
    </xdr:to>
    <xdr:cxnSp macro="">
      <xdr:nvCxnSpPr>
        <xdr:cNvPr id="59" name="直線コネクタ 58"/>
        <xdr:cNvCxnSpPr/>
      </xdr:nvCxnSpPr>
      <xdr:spPr>
        <a:xfrm flipV="1">
          <a:off x="3797300" y="5771650"/>
          <a:ext cx="838200" cy="2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141757</xdr:rowOff>
    </xdr:from>
    <xdr:to>
      <xdr:col>19</xdr:col>
      <xdr:colOff>177800</xdr:colOff>
      <xdr:row>34</xdr:row>
      <xdr:rowOff>52535</xdr:rowOff>
    </xdr:to>
    <xdr:cxnSp macro="">
      <xdr:nvCxnSpPr>
        <xdr:cNvPr id="62" name="直線コネクタ 61"/>
        <xdr:cNvCxnSpPr/>
      </xdr:nvCxnSpPr>
      <xdr:spPr>
        <a:xfrm flipV="1">
          <a:off x="2908300" y="5799607"/>
          <a:ext cx="889000" cy="8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156868</xdr:rowOff>
    </xdr:from>
    <xdr:to>
      <xdr:col>15</xdr:col>
      <xdr:colOff>50800</xdr:colOff>
      <xdr:row>34</xdr:row>
      <xdr:rowOff>52535</xdr:rowOff>
    </xdr:to>
    <xdr:cxnSp macro="">
      <xdr:nvCxnSpPr>
        <xdr:cNvPr id="65" name="直線コネクタ 64"/>
        <xdr:cNvCxnSpPr/>
      </xdr:nvCxnSpPr>
      <xdr:spPr>
        <a:xfrm>
          <a:off x="2019300" y="5814718"/>
          <a:ext cx="8890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156868</xdr:rowOff>
    </xdr:from>
    <xdr:to>
      <xdr:col>10</xdr:col>
      <xdr:colOff>114300</xdr:colOff>
      <xdr:row>33</xdr:row>
      <xdr:rowOff>165692</xdr:rowOff>
    </xdr:to>
    <xdr:cxnSp macro="">
      <xdr:nvCxnSpPr>
        <xdr:cNvPr id="68" name="直線コネクタ 67"/>
        <xdr:cNvCxnSpPr/>
      </xdr:nvCxnSpPr>
      <xdr:spPr>
        <a:xfrm flipV="1">
          <a:off x="1130300" y="581471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63000</xdr:rowOff>
    </xdr:from>
    <xdr:to>
      <xdr:col>24</xdr:col>
      <xdr:colOff>114300</xdr:colOff>
      <xdr:row>33</xdr:row>
      <xdr:rowOff>164600</xdr:rowOff>
    </xdr:to>
    <xdr:sp macro="" textlink="">
      <xdr:nvSpPr>
        <xdr:cNvPr id="78" name="楕円 77"/>
        <xdr:cNvSpPr/>
      </xdr:nvSpPr>
      <xdr:spPr>
        <a:xfrm>
          <a:off x="4584700" y="57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85877</xdr:rowOff>
    </xdr:from>
    <xdr:ext cx="534377" cy="259045"/>
    <xdr:sp macro="" textlink="">
      <xdr:nvSpPr>
        <xdr:cNvPr id="79" name="人件費該当値テキスト"/>
        <xdr:cNvSpPr txBox="1"/>
      </xdr:nvSpPr>
      <xdr:spPr>
        <a:xfrm>
          <a:off x="4686300" y="55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90957</xdr:rowOff>
    </xdr:from>
    <xdr:to>
      <xdr:col>20</xdr:col>
      <xdr:colOff>38100</xdr:colOff>
      <xdr:row>34</xdr:row>
      <xdr:rowOff>21107</xdr:rowOff>
    </xdr:to>
    <xdr:sp macro="" textlink="">
      <xdr:nvSpPr>
        <xdr:cNvPr id="80" name="楕円 79"/>
        <xdr:cNvSpPr/>
      </xdr:nvSpPr>
      <xdr:spPr>
        <a:xfrm>
          <a:off x="37465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37634</xdr:rowOff>
    </xdr:from>
    <xdr:ext cx="534377" cy="259045"/>
    <xdr:sp macro="" textlink="">
      <xdr:nvSpPr>
        <xdr:cNvPr id="81" name="テキスト ボックス 80"/>
        <xdr:cNvSpPr txBox="1"/>
      </xdr:nvSpPr>
      <xdr:spPr>
        <a:xfrm>
          <a:off x="3530111" y="552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1735</xdr:rowOff>
    </xdr:from>
    <xdr:to>
      <xdr:col>15</xdr:col>
      <xdr:colOff>101600</xdr:colOff>
      <xdr:row>34</xdr:row>
      <xdr:rowOff>103335</xdr:rowOff>
    </xdr:to>
    <xdr:sp macro="" textlink="">
      <xdr:nvSpPr>
        <xdr:cNvPr id="82" name="楕円 81"/>
        <xdr:cNvSpPr/>
      </xdr:nvSpPr>
      <xdr:spPr>
        <a:xfrm>
          <a:off x="2857500" y="58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119862</xdr:rowOff>
    </xdr:from>
    <xdr:ext cx="534377" cy="259045"/>
    <xdr:sp macro="" textlink="">
      <xdr:nvSpPr>
        <xdr:cNvPr id="83" name="テキスト ボックス 82"/>
        <xdr:cNvSpPr txBox="1"/>
      </xdr:nvSpPr>
      <xdr:spPr>
        <a:xfrm>
          <a:off x="2641111" y="56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106068</xdr:rowOff>
    </xdr:from>
    <xdr:to>
      <xdr:col>10</xdr:col>
      <xdr:colOff>165100</xdr:colOff>
      <xdr:row>34</xdr:row>
      <xdr:rowOff>36218</xdr:rowOff>
    </xdr:to>
    <xdr:sp macro="" textlink="">
      <xdr:nvSpPr>
        <xdr:cNvPr id="84" name="楕円 83"/>
        <xdr:cNvSpPr/>
      </xdr:nvSpPr>
      <xdr:spPr>
        <a:xfrm>
          <a:off x="1968500" y="5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52745</xdr:rowOff>
    </xdr:from>
    <xdr:ext cx="534377" cy="259045"/>
    <xdr:sp macro="" textlink="">
      <xdr:nvSpPr>
        <xdr:cNvPr id="85" name="テキスト ボックス 84"/>
        <xdr:cNvSpPr txBox="1"/>
      </xdr:nvSpPr>
      <xdr:spPr>
        <a:xfrm>
          <a:off x="1752111" y="5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114892</xdr:rowOff>
    </xdr:from>
    <xdr:to>
      <xdr:col>6</xdr:col>
      <xdr:colOff>38100</xdr:colOff>
      <xdr:row>34</xdr:row>
      <xdr:rowOff>45042</xdr:rowOff>
    </xdr:to>
    <xdr:sp macro="" textlink="">
      <xdr:nvSpPr>
        <xdr:cNvPr id="86" name="楕円 85"/>
        <xdr:cNvSpPr/>
      </xdr:nvSpPr>
      <xdr:spPr>
        <a:xfrm>
          <a:off x="1079500" y="57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61569</xdr:rowOff>
    </xdr:from>
    <xdr:ext cx="534377" cy="259045"/>
    <xdr:sp macro="" textlink="">
      <xdr:nvSpPr>
        <xdr:cNvPr id="87" name="テキスト ボックス 86"/>
        <xdr:cNvSpPr txBox="1"/>
      </xdr:nvSpPr>
      <xdr:spPr>
        <a:xfrm>
          <a:off x="863111" y="55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21002</xdr:rowOff>
    </xdr:from>
    <xdr:to>
      <xdr:col>24</xdr:col>
      <xdr:colOff>63500</xdr:colOff>
      <xdr:row>58</xdr:row>
      <xdr:rowOff>59407</xdr:rowOff>
    </xdr:to>
    <xdr:cxnSp macro="">
      <xdr:nvCxnSpPr>
        <xdr:cNvPr id="119" name="直線コネクタ 118"/>
        <xdr:cNvCxnSpPr/>
      </xdr:nvCxnSpPr>
      <xdr:spPr>
        <a:xfrm flipV="1">
          <a:off x="3797300" y="9965102"/>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59407</xdr:rowOff>
    </xdr:from>
    <xdr:to>
      <xdr:col>19</xdr:col>
      <xdr:colOff>177800</xdr:colOff>
      <xdr:row>58</xdr:row>
      <xdr:rowOff>69466</xdr:rowOff>
    </xdr:to>
    <xdr:cxnSp macro="">
      <xdr:nvCxnSpPr>
        <xdr:cNvPr id="122" name="直線コネクタ 121"/>
        <xdr:cNvCxnSpPr/>
      </xdr:nvCxnSpPr>
      <xdr:spPr>
        <a:xfrm flipV="1">
          <a:off x="2908300" y="1000350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66101</xdr:rowOff>
    </xdr:from>
    <xdr:to>
      <xdr:col>15</xdr:col>
      <xdr:colOff>50800</xdr:colOff>
      <xdr:row>58</xdr:row>
      <xdr:rowOff>69466</xdr:rowOff>
    </xdr:to>
    <xdr:cxnSp macro="">
      <xdr:nvCxnSpPr>
        <xdr:cNvPr id="125" name="直線コネクタ 124"/>
        <xdr:cNvCxnSpPr/>
      </xdr:nvCxnSpPr>
      <xdr:spPr>
        <a:xfrm>
          <a:off x="2019300" y="10010201"/>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61758</xdr:rowOff>
    </xdr:from>
    <xdr:to>
      <xdr:col>10</xdr:col>
      <xdr:colOff>114300</xdr:colOff>
      <xdr:row>58</xdr:row>
      <xdr:rowOff>66101</xdr:rowOff>
    </xdr:to>
    <xdr:cxnSp macro="">
      <xdr:nvCxnSpPr>
        <xdr:cNvPr id="128" name="直線コネクタ 127"/>
        <xdr:cNvCxnSpPr/>
      </xdr:nvCxnSpPr>
      <xdr:spPr>
        <a:xfrm>
          <a:off x="1130300" y="1000585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141652</xdr:rowOff>
    </xdr:from>
    <xdr:to>
      <xdr:col>24</xdr:col>
      <xdr:colOff>114300</xdr:colOff>
      <xdr:row>58</xdr:row>
      <xdr:rowOff>71802</xdr:rowOff>
    </xdr:to>
    <xdr:sp macro="" textlink="">
      <xdr:nvSpPr>
        <xdr:cNvPr id="138" name="楕円 137"/>
        <xdr:cNvSpPr/>
      </xdr:nvSpPr>
      <xdr:spPr>
        <a:xfrm>
          <a:off x="4584700" y="99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120079</xdr:rowOff>
    </xdr:from>
    <xdr:ext cx="534377" cy="259045"/>
    <xdr:sp macro="" textlink="">
      <xdr:nvSpPr>
        <xdr:cNvPr id="139" name="物件費該当値テキスト"/>
        <xdr:cNvSpPr txBox="1"/>
      </xdr:nvSpPr>
      <xdr:spPr>
        <a:xfrm>
          <a:off x="4686300" y="98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8607</xdr:rowOff>
    </xdr:from>
    <xdr:to>
      <xdr:col>20</xdr:col>
      <xdr:colOff>38100</xdr:colOff>
      <xdr:row>58</xdr:row>
      <xdr:rowOff>110207</xdr:rowOff>
    </xdr:to>
    <xdr:sp macro="" textlink="">
      <xdr:nvSpPr>
        <xdr:cNvPr id="140" name="楕円 139"/>
        <xdr:cNvSpPr/>
      </xdr:nvSpPr>
      <xdr:spPr>
        <a:xfrm>
          <a:off x="3746500" y="99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101334</xdr:rowOff>
    </xdr:from>
    <xdr:ext cx="534377" cy="259045"/>
    <xdr:sp macro="" textlink="">
      <xdr:nvSpPr>
        <xdr:cNvPr id="141" name="テキスト ボックス 140"/>
        <xdr:cNvSpPr txBox="1"/>
      </xdr:nvSpPr>
      <xdr:spPr>
        <a:xfrm>
          <a:off x="3530111" y="100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18666</xdr:rowOff>
    </xdr:from>
    <xdr:to>
      <xdr:col>15</xdr:col>
      <xdr:colOff>101600</xdr:colOff>
      <xdr:row>58</xdr:row>
      <xdr:rowOff>120266</xdr:rowOff>
    </xdr:to>
    <xdr:sp macro="" textlink="">
      <xdr:nvSpPr>
        <xdr:cNvPr id="142" name="楕円 141"/>
        <xdr:cNvSpPr/>
      </xdr:nvSpPr>
      <xdr:spPr>
        <a:xfrm>
          <a:off x="2857500" y="99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111393</xdr:rowOff>
    </xdr:from>
    <xdr:ext cx="534377" cy="259045"/>
    <xdr:sp macro="" textlink="">
      <xdr:nvSpPr>
        <xdr:cNvPr id="143" name="テキスト ボックス 142"/>
        <xdr:cNvSpPr txBox="1"/>
      </xdr:nvSpPr>
      <xdr:spPr>
        <a:xfrm>
          <a:off x="2641111" y="100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15301</xdr:rowOff>
    </xdr:from>
    <xdr:to>
      <xdr:col>10</xdr:col>
      <xdr:colOff>165100</xdr:colOff>
      <xdr:row>58</xdr:row>
      <xdr:rowOff>116901</xdr:rowOff>
    </xdr:to>
    <xdr:sp macro="" textlink="">
      <xdr:nvSpPr>
        <xdr:cNvPr id="144" name="楕円 143"/>
        <xdr:cNvSpPr/>
      </xdr:nvSpPr>
      <xdr:spPr>
        <a:xfrm>
          <a:off x="1968500" y="99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108028</xdr:rowOff>
    </xdr:from>
    <xdr:ext cx="534377" cy="259045"/>
    <xdr:sp macro="" textlink="">
      <xdr:nvSpPr>
        <xdr:cNvPr id="145" name="テキスト ボックス 144"/>
        <xdr:cNvSpPr txBox="1"/>
      </xdr:nvSpPr>
      <xdr:spPr>
        <a:xfrm>
          <a:off x="1752111" y="100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10958</xdr:rowOff>
    </xdr:from>
    <xdr:to>
      <xdr:col>6</xdr:col>
      <xdr:colOff>38100</xdr:colOff>
      <xdr:row>58</xdr:row>
      <xdr:rowOff>112558</xdr:rowOff>
    </xdr:to>
    <xdr:sp macro="" textlink="">
      <xdr:nvSpPr>
        <xdr:cNvPr id="146" name="楕円 145"/>
        <xdr:cNvSpPr/>
      </xdr:nvSpPr>
      <xdr:spPr>
        <a:xfrm>
          <a:off x="1079500" y="99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103685</xdr:rowOff>
    </xdr:from>
    <xdr:ext cx="534377" cy="259045"/>
    <xdr:sp macro="" textlink="">
      <xdr:nvSpPr>
        <xdr:cNvPr id="147" name="テキスト ボックス 146"/>
        <xdr:cNvSpPr txBox="1"/>
      </xdr:nvSpPr>
      <xdr:spPr>
        <a:xfrm>
          <a:off x="863111" y="100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169962</xdr:rowOff>
    </xdr:from>
    <xdr:to>
      <xdr:col>24</xdr:col>
      <xdr:colOff>63500</xdr:colOff>
      <xdr:row>78</xdr:row>
      <xdr:rowOff>11793</xdr:rowOff>
    </xdr:to>
    <xdr:cxnSp macro="">
      <xdr:nvCxnSpPr>
        <xdr:cNvPr id="178" name="直線コネクタ 177"/>
        <xdr:cNvCxnSpPr/>
      </xdr:nvCxnSpPr>
      <xdr:spPr>
        <a:xfrm flipV="1">
          <a:off x="3797300" y="13371612"/>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157118</xdr:rowOff>
    </xdr:from>
    <xdr:to>
      <xdr:col>19</xdr:col>
      <xdr:colOff>177800</xdr:colOff>
      <xdr:row>78</xdr:row>
      <xdr:rowOff>11793</xdr:rowOff>
    </xdr:to>
    <xdr:cxnSp macro="">
      <xdr:nvCxnSpPr>
        <xdr:cNvPr id="181" name="直線コネクタ 180"/>
        <xdr:cNvCxnSpPr/>
      </xdr:nvCxnSpPr>
      <xdr:spPr>
        <a:xfrm>
          <a:off x="2908300" y="133587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86142</xdr:rowOff>
    </xdr:from>
    <xdr:to>
      <xdr:col>15</xdr:col>
      <xdr:colOff>50800</xdr:colOff>
      <xdr:row>77</xdr:row>
      <xdr:rowOff>157118</xdr:rowOff>
    </xdr:to>
    <xdr:cxnSp macro="">
      <xdr:nvCxnSpPr>
        <xdr:cNvPr id="184" name="直線コネクタ 183"/>
        <xdr:cNvCxnSpPr/>
      </xdr:nvCxnSpPr>
      <xdr:spPr>
        <a:xfrm>
          <a:off x="2019300" y="13287792"/>
          <a:ext cx="889000" cy="7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50546</xdr:rowOff>
    </xdr:from>
    <xdr:to>
      <xdr:col>10</xdr:col>
      <xdr:colOff>114300</xdr:colOff>
      <xdr:row>77</xdr:row>
      <xdr:rowOff>86142</xdr:rowOff>
    </xdr:to>
    <xdr:cxnSp macro="">
      <xdr:nvCxnSpPr>
        <xdr:cNvPr id="187" name="直線コネクタ 186"/>
        <xdr:cNvCxnSpPr/>
      </xdr:nvCxnSpPr>
      <xdr:spPr>
        <a:xfrm>
          <a:off x="1130300" y="13252196"/>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119162</xdr:rowOff>
    </xdr:from>
    <xdr:to>
      <xdr:col>24</xdr:col>
      <xdr:colOff>114300</xdr:colOff>
      <xdr:row>78</xdr:row>
      <xdr:rowOff>49312</xdr:rowOff>
    </xdr:to>
    <xdr:sp macro="" textlink="">
      <xdr:nvSpPr>
        <xdr:cNvPr id="197" name="楕円 196"/>
        <xdr:cNvSpPr/>
      </xdr:nvSpPr>
      <xdr:spPr>
        <a:xfrm>
          <a:off x="4584700" y="133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97589</xdr:rowOff>
    </xdr:from>
    <xdr:ext cx="469744" cy="259045"/>
    <xdr:sp macro="" textlink="">
      <xdr:nvSpPr>
        <xdr:cNvPr id="198" name="維持補修費該当値テキスト"/>
        <xdr:cNvSpPr txBox="1"/>
      </xdr:nvSpPr>
      <xdr:spPr>
        <a:xfrm>
          <a:off x="4686300" y="1329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132443</xdr:rowOff>
    </xdr:from>
    <xdr:to>
      <xdr:col>20</xdr:col>
      <xdr:colOff>38100</xdr:colOff>
      <xdr:row>78</xdr:row>
      <xdr:rowOff>62593</xdr:rowOff>
    </xdr:to>
    <xdr:sp macro="" textlink="">
      <xdr:nvSpPr>
        <xdr:cNvPr id="199" name="楕円 198"/>
        <xdr:cNvSpPr/>
      </xdr:nvSpPr>
      <xdr:spPr>
        <a:xfrm>
          <a:off x="3746500" y="133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53720</xdr:rowOff>
    </xdr:from>
    <xdr:ext cx="469744" cy="259045"/>
    <xdr:sp macro="" textlink="">
      <xdr:nvSpPr>
        <xdr:cNvPr id="200" name="テキスト ボックス 199"/>
        <xdr:cNvSpPr txBox="1"/>
      </xdr:nvSpPr>
      <xdr:spPr>
        <a:xfrm>
          <a:off x="3562428" y="1342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106318</xdr:rowOff>
    </xdr:from>
    <xdr:to>
      <xdr:col>15</xdr:col>
      <xdr:colOff>101600</xdr:colOff>
      <xdr:row>78</xdr:row>
      <xdr:rowOff>36468</xdr:rowOff>
    </xdr:to>
    <xdr:sp macro="" textlink="">
      <xdr:nvSpPr>
        <xdr:cNvPr id="201" name="楕円 200"/>
        <xdr:cNvSpPr/>
      </xdr:nvSpPr>
      <xdr:spPr>
        <a:xfrm>
          <a:off x="2857500" y="133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27595</xdr:rowOff>
    </xdr:from>
    <xdr:ext cx="469744" cy="259045"/>
    <xdr:sp macro="" textlink="">
      <xdr:nvSpPr>
        <xdr:cNvPr id="202" name="テキスト ボックス 201"/>
        <xdr:cNvSpPr txBox="1"/>
      </xdr:nvSpPr>
      <xdr:spPr>
        <a:xfrm>
          <a:off x="2673428" y="134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35342</xdr:rowOff>
    </xdr:from>
    <xdr:to>
      <xdr:col>10</xdr:col>
      <xdr:colOff>165100</xdr:colOff>
      <xdr:row>77</xdr:row>
      <xdr:rowOff>136942</xdr:rowOff>
    </xdr:to>
    <xdr:sp macro="" textlink="">
      <xdr:nvSpPr>
        <xdr:cNvPr id="203" name="楕円 202"/>
        <xdr:cNvSpPr/>
      </xdr:nvSpPr>
      <xdr:spPr>
        <a:xfrm>
          <a:off x="1968500" y="132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128069</xdr:rowOff>
    </xdr:from>
    <xdr:ext cx="469744" cy="259045"/>
    <xdr:sp macro="" textlink="">
      <xdr:nvSpPr>
        <xdr:cNvPr id="204" name="テキスト ボックス 203"/>
        <xdr:cNvSpPr txBox="1"/>
      </xdr:nvSpPr>
      <xdr:spPr>
        <a:xfrm>
          <a:off x="1784428" y="1332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171196</xdr:rowOff>
    </xdr:from>
    <xdr:to>
      <xdr:col>6</xdr:col>
      <xdr:colOff>38100</xdr:colOff>
      <xdr:row>77</xdr:row>
      <xdr:rowOff>101346</xdr:rowOff>
    </xdr:to>
    <xdr:sp macro="" textlink="">
      <xdr:nvSpPr>
        <xdr:cNvPr id="205" name="楕円 204"/>
        <xdr:cNvSpPr/>
      </xdr:nvSpPr>
      <xdr:spPr>
        <a:xfrm>
          <a:off x="1079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92473</xdr:rowOff>
    </xdr:from>
    <xdr:ext cx="469744" cy="259045"/>
    <xdr:sp macro="" textlink="">
      <xdr:nvSpPr>
        <xdr:cNvPr id="206" name="テキスト ボックス 205"/>
        <xdr:cNvSpPr txBox="1"/>
      </xdr:nvSpPr>
      <xdr:spPr>
        <a:xfrm>
          <a:off x="895428"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93777</xdr:rowOff>
    </xdr:from>
    <xdr:to>
      <xdr:col>24</xdr:col>
      <xdr:colOff>63500</xdr:colOff>
      <xdr:row>98</xdr:row>
      <xdr:rowOff>147205</xdr:rowOff>
    </xdr:to>
    <xdr:cxnSp macro="">
      <xdr:nvCxnSpPr>
        <xdr:cNvPr id="236" name="直線コネクタ 235"/>
        <xdr:cNvCxnSpPr/>
      </xdr:nvCxnSpPr>
      <xdr:spPr>
        <a:xfrm flipV="1">
          <a:off x="3797300" y="16895877"/>
          <a:ext cx="8382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147205</xdr:rowOff>
    </xdr:from>
    <xdr:to>
      <xdr:col>19</xdr:col>
      <xdr:colOff>177800</xdr:colOff>
      <xdr:row>99</xdr:row>
      <xdr:rowOff>1219</xdr:rowOff>
    </xdr:to>
    <xdr:cxnSp macro="">
      <xdr:nvCxnSpPr>
        <xdr:cNvPr id="239" name="直線コネクタ 238"/>
        <xdr:cNvCxnSpPr/>
      </xdr:nvCxnSpPr>
      <xdr:spPr>
        <a:xfrm flipV="1">
          <a:off x="2908300" y="16949305"/>
          <a:ext cx="8890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1219</xdr:rowOff>
    </xdr:from>
    <xdr:to>
      <xdr:col>15</xdr:col>
      <xdr:colOff>50800</xdr:colOff>
      <xdr:row>99</xdr:row>
      <xdr:rowOff>24918</xdr:rowOff>
    </xdr:to>
    <xdr:cxnSp macro="">
      <xdr:nvCxnSpPr>
        <xdr:cNvPr id="242" name="直線コネクタ 241"/>
        <xdr:cNvCxnSpPr/>
      </xdr:nvCxnSpPr>
      <xdr:spPr>
        <a:xfrm flipV="1">
          <a:off x="2019300" y="16974769"/>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24918</xdr:rowOff>
    </xdr:from>
    <xdr:to>
      <xdr:col>10</xdr:col>
      <xdr:colOff>114300</xdr:colOff>
      <xdr:row>99</xdr:row>
      <xdr:rowOff>42824</xdr:rowOff>
    </xdr:to>
    <xdr:cxnSp macro="">
      <xdr:nvCxnSpPr>
        <xdr:cNvPr id="245" name="直線コネクタ 244"/>
        <xdr:cNvCxnSpPr/>
      </xdr:nvCxnSpPr>
      <xdr:spPr>
        <a:xfrm flipV="1">
          <a:off x="1130300" y="1699846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42977</xdr:rowOff>
    </xdr:from>
    <xdr:to>
      <xdr:col>24</xdr:col>
      <xdr:colOff>114300</xdr:colOff>
      <xdr:row>98</xdr:row>
      <xdr:rowOff>144577</xdr:rowOff>
    </xdr:to>
    <xdr:sp macro="" textlink="">
      <xdr:nvSpPr>
        <xdr:cNvPr id="255" name="楕円 254"/>
        <xdr:cNvSpPr/>
      </xdr:nvSpPr>
      <xdr:spPr>
        <a:xfrm>
          <a:off x="45847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21404</xdr:rowOff>
    </xdr:from>
    <xdr:ext cx="534377" cy="259045"/>
    <xdr:sp macro="" textlink="">
      <xdr:nvSpPr>
        <xdr:cNvPr id="256" name="扶助費該当値テキスト"/>
        <xdr:cNvSpPr txBox="1"/>
      </xdr:nvSpPr>
      <xdr:spPr>
        <a:xfrm>
          <a:off x="4686300" y="168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96405</xdr:rowOff>
    </xdr:from>
    <xdr:to>
      <xdr:col>20</xdr:col>
      <xdr:colOff>38100</xdr:colOff>
      <xdr:row>99</xdr:row>
      <xdr:rowOff>26555</xdr:rowOff>
    </xdr:to>
    <xdr:sp macro="" textlink="">
      <xdr:nvSpPr>
        <xdr:cNvPr id="257" name="楕円 256"/>
        <xdr:cNvSpPr/>
      </xdr:nvSpPr>
      <xdr:spPr>
        <a:xfrm>
          <a:off x="3746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17682</xdr:rowOff>
    </xdr:from>
    <xdr:ext cx="534377" cy="259045"/>
    <xdr:sp macro="" textlink="">
      <xdr:nvSpPr>
        <xdr:cNvPr id="258" name="テキスト ボックス 257"/>
        <xdr:cNvSpPr txBox="1"/>
      </xdr:nvSpPr>
      <xdr:spPr>
        <a:xfrm>
          <a:off x="3530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121869</xdr:rowOff>
    </xdr:from>
    <xdr:to>
      <xdr:col>15</xdr:col>
      <xdr:colOff>101600</xdr:colOff>
      <xdr:row>99</xdr:row>
      <xdr:rowOff>52019</xdr:rowOff>
    </xdr:to>
    <xdr:sp macro="" textlink="">
      <xdr:nvSpPr>
        <xdr:cNvPr id="259" name="楕円 258"/>
        <xdr:cNvSpPr/>
      </xdr:nvSpPr>
      <xdr:spPr>
        <a:xfrm>
          <a:off x="2857500" y="169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43146</xdr:rowOff>
    </xdr:from>
    <xdr:ext cx="534377" cy="259045"/>
    <xdr:sp macro="" textlink="">
      <xdr:nvSpPr>
        <xdr:cNvPr id="260" name="テキスト ボックス 259"/>
        <xdr:cNvSpPr txBox="1"/>
      </xdr:nvSpPr>
      <xdr:spPr>
        <a:xfrm>
          <a:off x="2641111" y="170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145568</xdr:rowOff>
    </xdr:from>
    <xdr:to>
      <xdr:col>10</xdr:col>
      <xdr:colOff>165100</xdr:colOff>
      <xdr:row>99</xdr:row>
      <xdr:rowOff>75718</xdr:rowOff>
    </xdr:to>
    <xdr:sp macro="" textlink="">
      <xdr:nvSpPr>
        <xdr:cNvPr id="261" name="楕円 260"/>
        <xdr:cNvSpPr/>
      </xdr:nvSpPr>
      <xdr:spPr>
        <a:xfrm>
          <a:off x="1968500" y="169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66845</xdr:rowOff>
    </xdr:from>
    <xdr:ext cx="534377" cy="259045"/>
    <xdr:sp macro="" textlink="">
      <xdr:nvSpPr>
        <xdr:cNvPr id="262" name="テキスト ボックス 261"/>
        <xdr:cNvSpPr txBox="1"/>
      </xdr:nvSpPr>
      <xdr:spPr>
        <a:xfrm>
          <a:off x="1752111" y="170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163474</xdr:rowOff>
    </xdr:from>
    <xdr:to>
      <xdr:col>6</xdr:col>
      <xdr:colOff>38100</xdr:colOff>
      <xdr:row>99</xdr:row>
      <xdr:rowOff>93624</xdr:rowOff>
    </xdr:to>
    <xdr:sp macro="" textlink="">
      <xdr:nvSpPr>
        <xdr:cNvPr id="263" name="楕円 262"/>
        <xdr:cNvSpPr/>
      </xdr:nvSpPr>
      <xdr:spPr>
        <a:xfrm>
          <a:off x="1079500" y="169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84751</xdr:rowOff>
    </xdr:from>
    <xdr:ext cx="534377" cy="259045"/>
    <xdr:sp macro="" textlink="">
      <xdr:nvSpPr>
        <xdr:cNvPr id="264" name="テキスト ボックス 263"/>
        <xdr:cNvSpPr txBox="1"/>
      </xdr:nvSpPr>
      <xdr:spPr>
        <a:xfrm>
          <a:off x="863111" y="170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89865</xdr:rowOff>
    </xdr:from>
    <xdr:to>
      <xdr:col>55</xdr:col>
      <xdr:colOff>0</xdr:colOff>
      <xdr:row>36</xdr:row>
      <xdr:rowOff>115469</xdr:rowOff>
    </xdr:to>
    <xdr:cxnSp macro="">
      <xdr:nvCxnSpPr>
        <xdr:cNvPr id="295" name="直線コネクタ 294"/>
        <xdr:cNvCxnSpPr/>
      </xdr:nvCxnSpPr>
      <xdr:spPr>
        <a:xfrm flipV="1">
          <a:off x="9639300" y="6262065"/>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107576</xdr:rowOff>
    </xdr:from>
    <xdr:to>
      <xdr:col>50</xdr:col>
      <xdr:colOff>114300</xdr:colOff>
      <xdr:row>36</xdr:row>
      <xdr:rowOff>115469</xdr:rowOff>
    </xdr:to>
    <xdr:cxnSp macro="">
      <xdr:nvCxnSpPr>
        <xdr:cNvPr id="298" name="直線コネクタ 297"/>
        <xdr:cNvCxnSpPr/>
      </xdr:nvCxnSpPr>
      <xdr:spPr>
        <a:xfrm>
          <a:off x="8750300" y="6279776"/>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71327</xdr:rowOff>
    </xdr:from>
    <xdr:to>
      <xdr:col>45</xdr:col>
      <xdr:colOff>177800</xdr:colOff>
      <xdr:row>36</xdr:row>
      <xdr:rowOff>107576</xdr:rowOff>
    </xdr:to>
    <xdr:cxnSp macro="">
      <xdr:nvCxnSpPr>
        <xdr:cNvPr id="301" name="直線コネクタ 300"/>
        <xdr:cNvCxnSpPr/>
      </xdr:nvCxnSpPr>
      <xdr:spPr>
        <a:xfrm>
          <a:off x="7861300" y="624352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71327</xdr:rowOff>
    </xdr:from>
    <xdr:to>
      <xdr:col>41</xdr:col>
      <xdr:colOff>50800</xdr:colOff>
      <xdr:row>36</xdr:row>
      <xdr:rowOff>87046</xdr:rowOff>
    </xdr:to>
    <xdr:cxnSp macro="">
      <xdr:nvCxnSpPr>
        <xdr:cNvPr id="304" name="直線コネクタ 303"/>
        <xdr:cNvCxnSpPr/>
      </xdr:nvCxnSpPr>
      <xdr:spPr>
        <a:xfrm flipV="1">
          <a:off x="6972300" y="6243527"/>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39065</xdr:rowOff>
    </xdr:from>
    <xdr:to>
      <xdr:col>55</xdr:col>
      <xdr:colOff>50800</xdr:colOff>
      <xdr:row>36</xdr:row>
      <xdr:rowOff>140665</xdr:rowOff>
    </xdr:to>
    <xdr:sp macro="" textlink="">
      <xdr:nvSpPr>
        <xdr:cNvPr id="314" name="楕円 313"/>
        <xdr:cNvSpPr/>
      </xdr:nvSpPr>
      <xdr:spPr>
        <a:xfrm>
          <a:off x="104267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17492</xdr:rowOff>
    </xdr:from>
    <xdr:ext cx="534377" cy="259045"/>
    <xdr:sp macro="" textlink="">
      <xdr:nvSpPr>
        <xdr:cNvPr id="315" name="補助費等該当値テキスト"/>
        <xdr:cNvSpPr txBox="1"/>
      </xdr:nvSpPr>
      <xdr:spPr>
        <a:xfrm>
          <a:off x="10528300"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64669</xdr:rowOff>
    </xdr:from>
    <xdr:to>
      <xdr:col>50</xdr:col>
      <xdr:colOff>165100</xdr:colOff>
      <xdr:row>36</xdr:row>
      <xdr:rowOff>166269</xdr:rowOff>
    </xdr:to>
    <xdr:sp macro="" textlink="">
      <xdr:nvSpPr>
        <xdr:cNvPr id="316" name="楕円 315"/>
        <xdr:cNvSpPr/>
      </xdr:nvSpPr>
      <xdr:spPr>
        <a:xfrm>
          <a:off x="9588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11346</xdr:rowOff>
    </xdr:from>
    <xdr:ext cx="534377" cy="259045"/>
    <xdr:sp macro="" textlink="">
      <xdr:nvSpPr>
        <xdr:cNvPr id="317" name="テキスト ボックス 316"/>
        <xdr:cNvSpPr txBox="1"/>
      </xdr:nvSpPr>
      <xdr:spPr>
        <a:xfrm>
          <a:off x="9372111" y="601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56776</xdr:rowOff>
    </xdr:from>
    <xdr:to>
      <xdr:col>46</xdr:col>
      <xdr:colOff>38100</xdr:colOff>
      <xdr:row>36</xdr:row>
      <xdr:rowOff>158376</xdr:rowOff>
    </xdr:to>
    <xdr:sp macro="" textlink="">
      <xdr:nvSpPr>
        <xdr:cNvPr id="318" name="楕円 317"/>
        <xdr:cNvSpPr/>
      </xdr:nvSpPr>
      <xdr:spPr>
        <a:xfrm>
          <a:off x="8699500" y="622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3453</xdr:rowOff>
    </xdr:from>
    <xdr:ext cx="534377" cy="259045"/>
    <xdr:sp macro="" textlink="">
      <xdr:nvSpPr>
        <xdr:cNvPr id="319" name="テキスト ボックス 318"/>
        <xdr:cNvSpPr txBox="1"/>
      </xdr:nvSpPr>
      <xdr:spPr>
        <a:xfrm>
          <a:off x="8483111" y="60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20527</xdr:rowOff>
    </xdr:from>
    <xdr:to>
      <xdr:col>41</xdr:col>
      <xdr:colOff>101600</xdr:colOff>
      <xdr:row>36</xdr:row>
      <xdr:rowOff>122127</xdr:rowOff>
    </xdr:to>
    <xdr:sp macro="" textlink="">
      <xdr:nvSpPr>
        <xdr:cNvPr id="320" name="楕円 319"/>
        <xdr:cNvSpPr/>
      </xdr:nvSpPr>
      <xdr:spPr>
        <a:xfrm>
          <a:off x="7810500" y="61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138654</xdr:rowOff>
    </xdr:from>
    <xdr:ext cx="534377" cy="259045"/>
    <xdr:sp macro="" textlink="">
      <xdr:nvSpPr>
        <xdr:cNvPr id="321" name="テキスト ボックス 320"/>
        <xdr:cNvSpPr txBox="1"/>
      </xdr:nvSpPr>
      <xdr:spPr>
        <a:xfrm>
          <a:off x="7594111" y="59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36246</xdr:rowOff>
    </xdr:from>
    <xdr:to>
      <xdr:col>36</xdr:col>
      <xdr:colOff>165100</xdr:colOff>
      <xdr:row>36</xdr:row>
      <xdr:rowOff>137846</xdr:rowOff>
    </xdr:to>
    <xdr:sp macro="" textlink="">
      <xdr:nvSpPr>
        <xdr:cNvPr id="322" name="楕円 321"/>
        <xdr:cNvSpPr/>
      </xdr:nvSpPr>
      <xdr:spPr>
        <a:xfrm>
          <a:off x="69215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154373</xdr:rowOff>
    </xdr:from>
    <xdr:ext cx="534377" cy="259045"/>
    <xdr:sp macro="" textlink="">
      <xdr:nvSpPr>
        <xdr:cNvPr id="323" name="テキスト ボックス 322"/>
        <xdr:cNvSpPr txBox="1"/>
      </xdr:nvSpPr>
      <xdr:spPr>
        <a:xfrm>
          <a:off x="6705111" y="59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35801</xdr:rowOff>
    </xdr:from>
    <xdr:to>
      <xdr:col>55</xdr:col>
      <xdr:colOff>0</xdr:colOff>
      <xdr:row>58</xdr:row>
      <xdr:rowOff>49609</xdr:rowOff>
    </xdr:to>
    <xdr:cxnSp macro="">
      <xdr:nvCxnSpPr>
        <xdr:cNvPr id="352" name="直線コネクタ 351"/>
        <xdr:cNvCxnSpPr/>
      </xdr:nvCxnSpPr>
      <xdr:spPr>
        <a:xfrm flipV="1">
          <a:off x="9639300" y="9808451"/>
          <a:ext cx="838200" cy="18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144584</xdr:rowOff>
    </xdr:from>
    <xdr:to>
      <xdr:col>50</xdr:col>
      <xdr:colOff>114300</xdr:colOff>
      <xdr:row>58</xdr:row>
      <xdr:rowOff>49609</xdr:rowOff>
    </xdr:to>
    <xdr:cxnSp macro="">
      <xdr:nvCxnSpPr>
        <xdr:cNvPr id="355" name="直線コネクタ 354"/>
        <xdr:cNvCxnSpPr/>
      </xdr:nvCxnSpPr>
      <xdr:spPr>
        <a:xfrm>
          <a:off x="8750300" y="9917234"/>
          <a:ext cx="889000" cy="7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144584</xdr:rowOff>
    </xdr:from>
    <xdr:to>
      <xdr:col>45</xdr:col>
      <xdr:colOff>177800</xdr:colOff>
      <xdr:row>58</xdr:row>
      <xdr:rowOff>26512</xdr:rowOff>
    </xdr:to>
    <xdr:cxnSp macro="">
      <xdr:nvCxnSpPr>
        <xdr:cNvPr id="358" name="直線コネクタ 357"/>
        <xdr:cNvCxnSpPr/>
      </xdr:nvCxnSpPr>
      <xdr:spPr>
        <a:xfrm flipV="1">
          <a:off x="7861300" y="991723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3984</xdr:rowOff>
    </xdr:from>
    <xdr:to>
      <xdr:col>41</xdr:col>
      <xdr:colOff>50800</xdr:colOff>
      <xdr:row>58</xdr:row>
      <xdr:rowOff>26512</xdr:rowOff>
    </xdr:to>
    <xdr:cxnSp macro="">
      <xdr:nvCxnSpPr>
        <xdr:cNvPr id="361" name="直線コネクタ 360"/>
        <xdr:cNvCxnSpPr/>
      </xdr:nvCxnSpPr>
      <xdr:spPr>
        <a:xfrm>
          <a:off x="6972300" y="9948084"/>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156451</xdr:rowOff>
    </xdr:from>
    <xdr:to>
      <xdr:col>55</xdr:col>
      <xdr:colOff>50800</xdr:colOff>
      <xdr:row>57</xdr:row>
      <xdr:rowOff>86601</xdr:rowOff>
    </xdr:to>
    <xdr:sp macro="" textlink="">
      <xdr:nvSpPr>
        <xdr:cNvPr id="371" name="楕円 370"/>
        <xdr:cNvSpPr/>
      </xdr:nvSpPr>
      <xdr:spPr>
        <a:xfrm>
          <a:off x="10426700" y="97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7878</xdr:rowOff>
    </xdr:from>
    <xdr:ext cx="534377" cy="259045"/>
    <xdr:sp macro="" textlink="">
      <xdr:nvSpPr>
        <xdr:cNvPr id="372" name="普通建設事業費該当値テキスト"/>
        <xdr:cNvSpPr txBox="1"/>
      </xdr:nvSpPr>
      <xdr:spPr>
        <a:xfrm>
          <a:off x="10528300" y="96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170259</xdr:rowOff>
    </xdr:from>
    <xdr:to>
      <xdr:col>50</xdr:col>
      <xdr:colOff>165100</xdr:colOff>
      <xdr:row>58</xdr:row>
      <xdr:rowOff>100409</xdr:rowOff>
    </xdr:to>
    <xdr:sp macro="" textlink="">
      <xdr:nvSpPr>
        <xdr:cNvPr id="373" name="楕円 372"/>
        <xdr:cNvSpPr/>
      </xdr:nvSpPr>
      <xdr:spPr>
        <a:xfrm>
          <a:off x="9588500" y="99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91536</xdr:rowOff>
    </xdr:from>
    <xdr:ext cx="534377" cy="259045"/>
    <xdr:sp macro="" textlink="">
      <xdr:nvSpPr>
        <xdr:cNvPr id="374" name="テキスト ボックス 373"/>
        <xdr:cNvSpPr txBox="1"/>
      </xdr:nvSpPr>
      <xdr:spPr>
        <a:xfrm>
          <a:off x="9372111" y="1003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93784</xdr:rowOff>
    </xdr:from>
    <xdr:to>
      <xdr:col>46</xdr:col>
      <xdr:colOff>38100</xdr:colOff>
      <xdr:row>58</xdr:row>
      <xdr:rowOff>23934</xdr:rowOff>
    </xdr:to>
    <xdr:sp macro="" textlink="">
      <xdr:nvSpPr>
        <xdr:cNvPr id="375" name="楕円 374"/>
        <xdr:cNvSpPr/>
      </xdr:nvSpPr>
      <xdr:spPr>
        <a:xfrm>
          <a:off x="8699500" y="98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40461</xdr:rowOff>
    </xdr:from>
    <xdr:ext cx="534377" cy="259045"/>
    <xdr:sp macro="" textlink="">
      <xdr:nvSpPr>
        <xdr:cNvPr id="376" name="テキスト ボックス 375"/>
        <xdr:cNvSpPr txBox="1"/>
      </xdr:nvSpPr>
      <xdr:spPr>
        <a:xfrm>
          <a:off x="8483111" y="96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147162</xdr:rowOff>
    </xdr:from>
    <xdr:to>
      <xdr:col>41</xdr:col>
      <xdr:colOff>101600</xdr:colOff>
      <xdr:row>58</xdr:row>
      <xdr:rowOff>77312</xdr:rowOff>
    </xdr:to>
    <xdr:sp macro="" textlink="">
      <xdr:nvSpPr>
        <xdr:cNvPr id="377" name="楕円 376"/>
        <xdr:cNvSpPr/>
      </xdr:nvSpPr>
      <xdr:spPr>
        <a:xfrm>
          <a:off x="7810500" y="99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68439</xdr:rowOff>
    </xdr:from>
    <xdr:ext cx="534377" cy="259045"/>
    <xdr:sp macro="" textlink="">
      <xdr:nvSpPr>
        <xdr:cNvPr id="378" name="テキスト ボックス 377"/>
        <xdr:cNvSpPr txBox="1"/>
      </xdr:nvSpPr>
      <xdr:spPr>
        <a:xfrm>
          <a:off x="7594111" y="1001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124634</xdr:rowOff>
    </xdr:from>
    <xdr:to>
      <xdr:col>36</xdr:col>
      <xdr:colOff>165100</xdr:colOff>
      <xdr:row>58</xdr:row>
      <xdr:rowOff>54784</xdr:rowOff>
    </xdr:to>
    <xdr:sp macro="" textlink="">
      <xdr:nvSpPr>
        <xdr:cNvPr id="379" name="楕円 378"/>
        <xdr:cNvSpPr/>
      </xdr:nvSpPr>
      <xdr:spPr>
        <a:xfrm>
          <a:off x="6921500" y="98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71311</xdr:rowOff>
    </xdr:from>
    <xdr:ext cx="534377" cy="259045"/>
    <xdr:sp macro="" textlink="">
      <xdr:nvSpPr>
        <xdr:cNvPr id="380" name="テキスト ボックス 379"/>
        <xdr:cNvSpPr txBox="1"/>
      </xdr:nvSpPr>
      <xdr:spPr>
        <a:xfrm>
          <a:off x="6705111" y="96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117325</xdr:rowOff>
    </xdr:from>
    <xdr:to>
      <xdr:col>55</xdr:col>
      <xdr:colOff>0</xdr:colOff>
      <xdr:row>78</xdr:row>
      <xdr:rowOff>85023</xdr:rowOff>
    </xdr:to>
    <xdr:cxnSp macro="">
      <xdr:nvCxnSpPr>
        <xdr:cNvPr id="407" name="直線コネクタ 406"/>
        <xdr:cNvCxnSpPr/>
      </xdr:nvCxnSpPr>
      <xdr:spPr>
        <a:xfrm flipV="1">
          <a:off x="9639300" y="13318975"/>
          <a:ext cx="838200" cy="1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29866</xdr:rowOff>
    </xdr:from>
    <xdr:to>
      <xdr:col>50</xdr:col>
      <xdr:colOff>114300</xdr:colOff>
      <xdr:row>78</xdr:row>
      <xdr:rowOff>85023</xdr:rowOff>
    </xdr:to>
    <xdr:cxnSp macro="">
      <xdr:nvCxnSpPr>
        <xdr:cNvPr id="410" name="直線コネクタ 409"/>
        <xdr:cNvCxnSpPr/>
      </xdr:nvCxnSpPr>
      <xdr:spPr>
        <a:xfrm>
          <a:off x="8750300" y="13402966"/>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29866</xdr:rowOff>
    </xdr:from>
    <xdr:to>
      <xdr:col>45</xdr:col>
      <xdr:colOff>177800</xdr:colOff>
      <xdr:row>78</xdr:row>
      <xdr:rowOff>44355</xdr:rowOff>
    </xdr:to>
    <xdr:cxnSp macro="">
      <xdr:nvCxnSpPr>
        <xdr:cNvPr id="413" name="直線コネクタ 412"/>
        <xdr:cNvCxnSpPr/>
      </xdr:nvCxnSpPr>
      <xdr:spPr>
        <a:xfrm flipV="1">
          <a:off x="7861300" y="13402966"/>
          <a:ext cx="889000" cy="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44355</xdr:rowOff>
    </xdr:from>
    <xdr:to>
      <xdr:col>41</xdr:col>
      <xdr:colOff>50800</xdr:colOff>
      <xdr:row>78</xdr:row>
      <xdr:rowOff>60421</xdr:rowOff>
    </xdr:to>
    <xdr:cxnSp macro="">
      <xdr:nvCxnSpPr>
        <xdr:cNvPr id="416" name="直線コネクタ 415"/>
        <xdr:cNvCxnSpPr/>
      </xdr:nvCxnSpPr>
      <xdr:spPr>
        <a:xfrm flipV="1">
          <a:off x="6972300" y="13417455"/>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66525</xdr:rowOff>
    </xdr:from>
    <xdr:to>
      <xdr:col>55</xdr:col>
      <xdr:colOff>50800</xdr:colOff>
      <xdr:row>77</xdr:row>
      <xdr:rowOff>168125</xdr:rowOff>
    </xdr:to>
    <xdr:sp macro="" textlink="">
      <xdr:nvSpPr>
        <xdr:cNvPr id="426" name="楕円 425"/>
        <xdr:cNvSpPr/>
      </xdr:nvSpPr>
      <xdr:spPr>
        <a:xfrm>
          <a:off x="10426700" y="132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89402</xdr:rowOff>
    </xdr:from>
    <xdr:ext cx="534377" cy="259045"/>
    <xdr:sp macro="" textlink="">
      <xdr:nvSpPr>
        <xdr:cNvPr id="427" name="普通建設事業費 （ うち新規整備　）該当値テキスト"/>
        <xdr:cNvSpPr txBox="1"/>
      </xdr:nvSpPr>
      <xdr:spPr>
        <a:xfrm>
          <a:off x="10528300" y="131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34223</xdr:rowOff>
    </xdr:from>
    <xdr:to>
      <xdr:col>50</xdr:col>
      <xdr:colOff>165100</xdr:colOff>
      <xdr:row>78</xdr:row>
      <xdr:rowOff>135823</xdr:rowOff>
    </xdr:to>
    <xdr:sp macro="" textlink="">
      <xdr:nvSpPr>
        <xdr:cNvPr id="428" name="楕円 427"/>
        <xdr:cNvSpPr/>
      </xdr:nvSpPr>
      <xdr:spPr>
        <a:xfrm>
          <a:off x="9588500" y="134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126950</xdr:rowOff>
    </xdr:from>
    <xdr:ext cx="534377" cy="259045"/>
    <xdr:sp macro="" textlink="">
      <xdr:nvSpPr>
        <xdr:cNvPr id="429" name="テキスト ボックス 428"/>
        <xdr:cNvSpPr txBox="1"/>
      </xdr:nvSpPr>
      <xdr:spPr>
        <a:xfrm>
          <a:off x="9372111" y="135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150516</xdr:rowOff>
    </xdr:from>
    <xdr:to>
      <xdr:col>46</xdr:col>
      <xdr:colOff>38100</xdr:colOff>
      <xdr:row>78</xdr:row>
      <xdr:rowOff>80666</xdr:rowOff>
    </xdr:to>
    <xdr:sp macro="" textlink="">
      <xdr:nvSpPr>
        <xdr:cNvPr id="430" name="楕円 429"/>
        <xdr:cNvSpPr/>
      </xdr:nvSpPr>
      <xdr:spPr>
        <a:xfrm>
          <a:off x="8699500" y="133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97193</xdr:rowOff>
    </xdr:from>
    <xdr:ext cx="534377" cy="259045"/>
    <xdr:sp macro="" textlink="">
      <xdr:nvSpPr>
        <xdr:cNvPr id="431" name="テキスト ボックス 430"/>
        <xdr:cNvSpPr txBox="1"/>
      </xdr:nvSpPr>
      <xdr:spPr>
        <a:xfrm>
          <a:off x="8483111" y="1312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165005</xdr:rowOff>
    </xdr:from>
    <xdr:to>
      <xdr:col>41</xdr:col>
      <xdr:colOff>101600</xdr:colOff>
      <xdr:row>78</xdr:row>
      <xdr:rowOff>95155</xdr:rowOff>
    </xdr:to>
    <xdr:sp macro="" textlink="">
      <xdr:nvSpPr>
        <xdr:cNvPr id="432" name="楕円 431"/>
        <xdr:cNvSpPr/>
      </xdr:nvSpPr>
      <xdr:spPr>
        <a:xfrm>
          <a:off x="7810500" y="133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111682</xdr:rowOff>
    </xdr:from>
    <xdr:ext cx="534377" cy="259045"/>
    <xdr:sp macro="" textlink="">
      <xdr:nvSpPr>
        <xdr:cNvPr id="433" name="テキスト ボックス 432"/>
        <xdr:cNvSpPr txBox="1"/>
      </xdr:nvSpPr>
      <xdr:spPr>
        <a:xfrm>
          <a:off x="7594111" y="131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9621</xdr:rowOff>
    </xdr:from>
    <xdr:to>
      <xdr:col>36</xdr:col>
      <xdr:colOff>165100</xdr:colOff>
      <xdr:row>78</xdr:row>
      <xdr:rowOff>111221</xdr:rowOff>
    </xdr:to>
    <xdr:sp macro="" textlink="">
      <xdr:nvSpPr>
        <xdr:cNvPr id="434" name="楕円 433"/>
        <xdr:cNvSpPr/>
      </xdr:nvSpPr>
      <xdr:spPr>
        <a:xfrm>
          <a:off x="6921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102348</xdr:rowOff>
    </xdr:from>
    <xdr:ext cx="534377" cy="259045"/>
    <xdr:sp macro="" textlink="">
      <xdr:nvSpPr>
        <xdr:cNvPr id="435" name="テキスト ボックス 434"/>
        <xdr:cNvSpPr txBox="1"/>
      </xdr:nvSpPr>
      <xdr:spPr>
        <a:xfrm>
          <a:off x="6705111" y="134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115532</xdr:rowOff>
    </xdr:from>
    <xdr:to>
      <xdr:col>55</xdr:col>
      <xdr:colOff>0</xdr:colOff>
      <xdr:row>97</xdr:row>
      <xdr:rowOff>154623</xdr:rowOff>
    </xdr:to>
    <xdr:cxnSp macro="">
      <xdr:nvCxnSpPr>
        <xdr:cNvPr id="464" name="直線コネクタ 463"/>
        <xdr:cNvCxnSpPr/>
      </xdr:nvCxnSpPr>
      <xdr:spPr>
        <a:xfrm flipV="1">
          <a:off x="9639300" y="16574732"/>
          <a:ext cx="8382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92024</xdr:rowOff>
    </xdr:from>
    <xdr:to>
      <xdr:col>50</xdr:col>
      <xdr:colOff>114300</xdr:colOff>
      <xdr:row>97</xdr:row>
      <xdr:rowOff>154623</xdr:rowOff>
    </xdr:to>
    <xdr:cxnSp macro="">
      <xdr:nvCxnSpPr>
        <xdr:cNvPr id="467" name="直線コネクタ 466"/>
        <xdr:cNvCxnSpPr/>
      </xdr:nvCxnSpPr>
      <xdr:spPr>
        <a:xfrm>
          <a:off x="8750300" y="16722674"/>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92024</xdr:rowOff>
    </xdr:from>
    <xdr:to>
      <xdr:col>45</xdr:col>
      <xdr:colOff>177800</xdr:colOff>
      <xdr:row>98</xdr:row>
      <xdr:rowOff>126479</xdr:rowOff>
    </xdr:to>
    <xdr:cxnSp macro="">
      <xdr:nvCxnSpPr>
        <xdr:cNvPr id="470" name="直線コネクタ 469"/>
        <xdr:cNvCxnSpPr/>
      </xdr:nvCxnSpPr>
      <xdr:spPr>
        <a:xfrm flipV="1">
          <a:off x="7861300" y="16722674"/>
          <a:ext cx="889000" cy="2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74752</xdr:rowOff>
    </xdr:from>
    <xdr:to>
      <xdr:col>41</xdr:col>
      <xdr:colOff>50800</xdr:colOff>
      <xdr:row>98</xdr:row>
      <xdr:rowOff>126479</xdr:rowOff>
    </xdr:to>
    <xdr:cxnSp macro="">
      <xdr:nvCxnSpPr>
        <xdr:cNvPr id="473" name="直線コネクタ 472"/>
        <xdr:cNvCxnSpPr/>
      </xdr:nvCxnSpPr>
      <xdr:spPr>
        <a:xfrm>
          <a:off x="6972300" y="16705402"/>
          <a:ext cx="889000" cy="2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64732</xdr:rowOff>
    </xdr:from>
    <xdr:to>
      <xdr:col>55</xdr:col>
      <xdr:colOff>50800</xdr:colOff>
      <xdr:row>96</xdr:row>
      <xdr:rowOff>166332</xdr:rowOff>
    </xdr:to>
    <xdr:sp macro="" textlink="">
      <xdr:nvSpPr>
        <xdr:cNvPr id="483" name="楕円 482"/>
        <xdr:cNvSpPr/>
      </xdr:nvSpPr>
      <xdr:spPr>
        <a:xfrm>
          <a:off x="10426700" y="165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87609</xdr:rowOff>
    </xdr:from>
    <xdr:ext cx="534377" cy="259045"/>
    <xdr:sp macro="" textlink="">
      <xdr:nvSpPr>
        <xdr:cNvPr id="484" name="普通建設事業費 （ うち更新整備　）該当値テキスト"/>
        <xdr:cNvSpPr txBox="1"/>
      </xdr:nvSpPr>
      <xdr:spPr>
        <a:xfrm>
          <a:off x="10528300" y="163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103823</xdr:rowOff>
    </xdr:from>
    <xdr:to>
      <xdr:col>50</xdr:col>
      <xdr:colOff>165100</xdr:colOff>
      <xdr:row>98</xdr:row>
      <xdr:rowOff>33973</xdr:rowOff>
    </xdr:to>
    <xdr:sp macro="" textlink="">
      <xdr:nvSpPr>
        <xdr:cNvPr id="485" name="楕円 484"/>
        <xdr:cNvSpPr/>
      </xdr:nvSpPr>
      <xdr:spPr>
        <a:xfrm>
          <a:off x="9588500" y="167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25100</xdr:rowOff>
    </xdr:from>
    <xdr:ext cx="534377" cy="259045"/>
    <xdr:sp macro="" textlink="">
      <xdr:nvSpPr>
        <xdr:cNvPr id="486" name="テキスト ボックス 485"/>
        <xdr:cNvSpPr txBox="1"/>
      </xdr:nvSpPr>
      <xdr:spPr>
        <a:xfrm>
          <a:off x="9372111" y="168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41224</xdr:rowOff>
    </xdr:from>
    <xdr:to>
      <xdr:col>46</xdr:col>
      <xdr:colOff>38100</xdr:colOff>
      <xdr:row>97</xdr:row>
      <xdr:rowOff>142824</xdr:rowOff>
    </xdr:to>
    <xdr:sp macro="" textlink="">
      <xdr:nvSpPr>
        <xdr:cNvPr id="487" name="楕円 486"/>
        <xdr:cNvSpPr/>
      </xdr:nvSpPr>
      <xdr:spPr>
        <a:xfrm>
          <a:off x="8699500" y="166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133951</xdr:rowOff>
    </xdr:from>
    <xdr:ext cx="534377" cy="259045"/>
    <xdr:sp macro="" textlink="">
      <xdr:nvSpPr>
        <xdr:cNvPr id="488" name="テキスト ボックス 487"/>
        <xdr:cNvSpPr txBox="1"/>
      </xdr:nvSpPr>
      <xdr:spPr>
        <a:xfrm>
          <a:off x="8483111" y="167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75679</xdr:rowOff>
    </xdr:from>
    <xdr:to>
      <xdr:col>41</xdr:col>
      <xdr:colOff>101600</xdr:colOff>
      <xdr:row>99</xdr:row>
      <xdr:rowOff>5829</xdr:rowOff>
    </xdr:to>
    <xdr:sp macro="" textlink="">
      <xdr:nvSpPr>
        <xdr:cNvPr id="489" name="楕円 488"/>
        <xdr:cNvSpPr/>
      </xdr:nvSpPr>
      <xdr:spPr>
        <a:xfrm>
          <a:off x="7810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168406</xdr:rowOff>
    </xdr:from>
    <xdr:ext cx="469744" cy="259045"/>
    <xdr:sp macro="" textlink="">
      <xdr:nvSpPr>
        <xdr:cNvPr id="490" name="テキスト ボックス 489"/>
        <xdr:cNvSpPr txBox="1"/>
      </xdr:nvSpPr>
      <xdr:spPr>
        <a:xfrm>
          <a:off x="7626428" y="1697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23952</xdr:rowOff>
    </xdr:from>
    <xdr:to>
      <xdr:col>36</xdr:col>
      <xdr:colOff>165100</xdr:colOff>
      <xdr:row>97</xdr:row>
      <xdr:rowOff>125552</xdr:rowOff>
    </xdr:to>
    <xdr:sp macro="" textlink="">
      <xdr:nvSpPr>
        <xdr:cNvPr id="491" name="楕円 490"/>
        <xdr:cNvSpPr/>
      </xdr:nvSpPr>
      <xdr:spPr>
        <a:xfrm>
          <a:off x="6921500" y="166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142079</xdr:rowOff>
    </xdr:from>
    <xdr:ext cx="534377" cy="259045"/>
    <xdr:sp macro="" textlink="">
      <xdr:nvSpPr>
        <xdr:cNvPr id="492" name="テキスト ボックス 491"/>
        <xdr:cNvSpPr txBox="1"/>
      </xdr:nvSpPr>
      <xdr:spPr>
        <a:xfrm>
          <a:off x="6705111" y="164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43205</xdr:rowOff>
    </xdr:from>
    <xdr:to>
      <xdr:col>85</xdr:col>
      <xdr:colOff>127000</xdr:colOff>
      <xdr:row>39</xdr:row>
      <xdr:rowOff>44450</xdr:rowOff>
    </xdr:to>
    <xdr:cxnSp macro="">
      <xdr:nvCxnSpPr>
        <xdr:cNvPr id="521" name="直線コネクタ 520"/>
        <xdr:cNvCxnSpPr/>
      </xdr:nvCxnSpPr>
      <xdr:spPr>
        <a:xfrm flipV="1">
          <a:off x="15481300" y="6729755"/>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163855</xdr:rowOff>
    </xdr:from>
    <xdr:to>
      <xdr:col>85</xdr:col>
      <xdr:colOff>177800</xdr:colOff>
      <xdr:row>39</xdr:row>
      <xdr:rowOff>94005</xdr:rowOff>
    </xdr:to>
    <xdr:sp macro="" textlink="">
      <xdr:nvSpPr>
        <xdr:cNvPr id="540" name="楕円 539"/>
        <xdr:cNvSpPr/>
      </xdr:nvSpPr>
      <xdr:spPr>
        <a:xfrm>
          <a:off x="162687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13932" cy="259045"/>
    <xdr:sp macro="" textlink="">
      <xdr:nvSpPr>
        <xdr:cNvPr id="541" name="災害復旧事業費該当値テキスト"/>
        <xdr:cNvSpPr txBox="1"/>
      </xdr:nvSpPr>
      <xdr:spPr>
        <a:xfrm>
          <a:off x="16370300" y="6616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27767</xdr:rowOff>
    </xdr:from>
    <xdr:to>
      <xdr:col>85</xdr:col>
      <xdr:colOff>127000</xdr:colOff>
      <xdr:row>76</xdr:row>
      <xdr:rowOff>38168</xdr:rowOff>
    </xdr:to>
    <xdr:cxnSp macro="">
      <xdr:nvCxnSpPr>
        <xdr:cNvPr id="629" name="直線コネクタ 628"/>
        <xdr:cNvCxnSpPr/>
      </xdr:nvCxnSpPr>
      <xdr:spPr>
        <a:xfrm flipV="1">
          <a:off x="15481300" y="13057967"/>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38168</xdr:rowOff>
    </xdr:from>
    <xdr:to>
      <xdr:col>81</xdr:col>
      <xdr:colOff>50800</xdr:colOff>
      <xdr:row>76</xdr:row>
      <xdr:rowOff>40912</xdr:rowOff>
    </xdr:to>
    <xdr:cxnSp macro="">
      <xdr:nvCxnSpPr>
        <xdr:cNvPr id="632" name="直線コネクタ 631"/>
        <xdr:cNvCxnSpPr/>
      </xdr:nvCxnSpPr>
      <xdr:spPr>
        <a:xfrm flipV="1">
          <a:off x="14592300" y="1306836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40912</xdr:rowOff>
    </xdr:from>
    <xdr:to>
      <xdr:col>76</xdr:col>
      <xdr:colOff>114300</xdr:colOff>
      <xdr:row>76</xdr:row>
      <xdr:rowOff>54792</xdr:rowOff>
    </xdr:to>
    <xdr:cxnSp macro="">
      <xdr:nvCxnSpPr>
        <xdr:cNvPr id="635" name="直線コネクタ 634"/>
        <xdr:cNvCxnSpPr/>
      </xdr:nvCxnSpPr>
      <xdr:spPr>
        <a:xfrm flipV="1">
          <a:off x="13703300" y="1307111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54792</xdr:rowOff>
    </xdr:from>
    <xdr:to>
      <xdr:col>71</xdr:col>
      <xdr:colOff>177800</xdr:colOff>
      <xdr:row>76</xdr:row>
      <xdr:rowOff>61046</xdr:rowOff>
    </xdr:to>
    <xdr:cxnSp macro="">
      <xdr:nvCxnSpPr>
        <xdr:cNvPr id="638" name="直線コネクタ 637"/>
        <xdr:cNvCxnSpPr/>
      </xdr:nvCxnSpPr>
      <xdr:spPr>
        <a:xfrm flipV="1">
          <a:off x="12814300" y="1308499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148417</xdr:rowOff>
    </xdr:from>
    <xdr:to>
      <xdr:col>85</xdr:col>
      <xdr:colOff>177800</xdr:colOff>
      <xdr:row>76</xdr:row>
      <xdr:rowOff>78567</xdr:rowOff>
    </xdr:to>
    <xdr:sp macro="" textlink="">
      <xdr:nvSpPr>
        <xdr:cNvPr id="648" name="楕円 647"/>
        <xdr:cNvSpPr/>
      </xdr:nvSpPr>
      <xdr:spPr>
        <a:xfrm>
          <a:off x="16268700" y="130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126844</xdr:rowOff>
    </xdr:from>
    <xdr:ext cx="534377" cy="259045"/>
    <xdr:sp macro="" textlink="">
      <xdr:nvSpPr>
        <xdr:cNvPr id="649" name="公債費該当値テキスト"/>
        <xdr:cNvSpPr txBox="1"/>
      </xdr:nvSpPr>
      <xdr:spPr>
        <a:xfrm>
          <a:off x="16370300" y="1298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158818</xdr:rowOff>
    </xdr:from>
    <xdr:to>
      <xdr:col>81</xdr:col>
      <xdr:colOff>101600</xdr:colOff>
      <xdr:row>76</xdr:row>
      <xdr:rowOff>88968</xdr:rowOff>
    </xdr:to>
    <xdr:sp macro="" textlink="">
      <xdr:nvSpPr>
        <xdr:cNvPr id="650" name="楕円 649"/>
        <xdr:cNvSpPr/>
      </xdr:nvSpPr>
      <xdr:spPr>
        <a:xfrm>
          <a:off x="15430500" y="130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80095</xdr:rowOff>
    </xdr:from>
    <xdr:ext cx="534377" cy="259045"/>
    <xdr:sp macro="" textlink="">
      <xdr:nvSpPr>
        <xdr:cNvPr id="651" name="テキスト ボックス 650"/>
        <xdr:cNvSpPr txBox="1"/>
      </xdr:nvSpPr>
      <xdr:spPr>
        <a:xfrm>
          <a:off x="15214111" y="1311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161562</xdr:rowOff>
    </xdr:from>
    <xdr:to>
      <xdr:col>76</xdr:col>
      <xdr:colOff>165100</xdr:colOff>
      <xdr:row>76</xdr:row>
      <xdr:rowOff>91712</xdr:rowOff>
    </xdr:to>
    <xdr:sp macro="" textlink="">
      <xdr:nvSpPr>
        <xdr:cNvPr id="652" name="楕円 651"/>
        <xdr:cNvSpPr/>
      </xdr:nvSpPr>
      <xdr:spPr>
        <a:xfrm>
          <a:off x="14541500" y="13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82839</xdr:rowOff>
    </xdr:from>
    <xdr:ext cx="534377" cy="259045"/>
    <xdr:sp macro="" textlink="">
      <xdr:nvSpPr>
        <xdr:cNvPr id="653" name="テキスト ボックス 652"/>
        <xdr:cNvSpPr txBox="1"/>
      </xdr:nvSpPr>
      <xdr:spPr>
        <a:xfrm>
          <a:off x="14325111" y="131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3992</xdr:rowOff>
    </xdr:from>
    <xdr:to>
      <xdr:col>72</xdr:col>
      <xdr:colOff>38100</xdr:colOff>
      <xdr:row>76</xdr:row>
      <xdr:rowOff>105592</xdr:rowOff>
    </xdr:to>
    <xdr:sp macro="" textlink="">
      <xdr:nvSpPr>
        <xdr:cNvPr id="654" name="楕円 653"/>
        <xdr:cNvSpPr/>
      </xdr:nvSpPr>
      <xdr:spPr>
        <a:xfrm>
          <a:off x="13652500" y="130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96719</xdr:rowOff>
    </xdr:from>
    <xdr:ext cx="534377" cy="259045"/>
    <xdr:sp macro="" textlink="">
      <xdr:nvSpPr>
        <xdr:cNvPr id="655" name="テキスト ボックス 654"/>
        <xdr:cNvSpPr txBox="1"/>
      </xdr:nvSpPr>
      <xdr:spPr>
        <a:xfrm>
          <a:off x="13436111" y="131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10246</xdr:rowOff>
    </xdr:from>
    <xdr:to>
      <xdr:col>67</xdr:col>
      <xdr:colOff>101600</xdr:colOff>
      <xdr:row>76</xdr:row>
      <xdr:rowOff>111846</xdr:rowOff>
    </xdr:to>
    <xdr:sp macro="" textlink="">
      <xdr:nvSpPr>
        <xdr:cNvPr id="656" name="楕円 655"/>
        <xdr:cNvSpPr/>
      </xdr:nvSpPr>
      <xdr:spPr>
        <a:xfrm>
          <a:off x="12763500" y="13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102973</xdr:rowOff>
    </xdr:from>
    <xdr:ext cx="534377" cy="259045"/>
    <xdr:sp macro="" textlink="">
      <xdr:nvSpPr>
        <xdr:cNvPr id="657" name="テキスト ボックス 656"/>
        <xdr:cNvSpPr txBox="1"/>
      </xdr:nvSpPr>
      <xdr:spPr>
        <a:xfrm>
          <a:off x="12547111" y="131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43816</xdr:rowOff>
    </xdr:from>
    <xdr:to>
      <xdr:col>85</xdr:col>
      <xdr:colOff>127000</xdr:colOff>
      <xdr:row>98</xdr:row>
      <xdr:rowOff>47473</xdr:rowOff>
    </xdr:to>
    <xdr:cxnSp macro="">
      <xdr:nvCxnSpPr>
        <xdr:cNvPr id="684" name="直線コネクタ 683"/>
        <xdr:cNvCxnSpPr/>
      </xdr:nvCxnSpPr>
      <xdr:spPr>
        <a:xfrm flipV="1">
          <a:off x="15481300" y="1684591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20955</xdr:rowOff>
    </xdr:from>
    <xdr:to>
      <xdr:col>81</xdr:col>
      <xdr:colOff>50800</xdr:colOff>
      <xdr:row>98</xdr:row>
      <xdr:rowOff>47473</xdr:rowOff>
    </xdr:to>
    <xdr:cxnSp macro="">
      <xdr:nvCxnSpPr>
        <xdr:cNvPr id="687" name="直線コネクタ 686"/>
        <xdr:cNvCxnSpPr/>
      </xdr:nvCxnSpPr>
      <xdr:spPr>
        <a:xfrm>
          <a:off x="14592300" y="1682305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133564</xdr:rowOff>
    </xdr:from>
    <xdr:to>
      <xdr:col>76</xdr:col>
      <xdr:colOff>114300</xdr:colOff>
      <xdr:row>98</xdr:row>
      <xdr:rowOff>20955</xdr:rowOff>
    </xdr:to>
    <xdr:cxnSp macro="">
      <xdr:nvCxnSpPr>
        <xdr:cNvPr id="690" name="直線コネクタ 689"/>
        <xdr:cNvCxnSpPr/>
      </xdr:nvCxnSpPr>
      <xdr:spPr>
        <a:xfrm>
          <a:off x="13703300" y="16764214"/>
          <a:ext cx="889000" cy="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133564</xdr:rowOff>
    </xdr:from>
    <xdr:to>
      <xdr:col>71</xdr:col>
      <xdr:colOff>177800</xdr:colOff>
      <xdr:row>97</xdr:row>
      <xdr:rowOff>157266</xdr:rowOff>
    </xdr:to>
    <xdr:cxnSp macro="">
      <xdr:nvCxnSpPr>
        <xdr:cNvPr id="693" name="直線コネクタ 692"/>
        <xdr:cNvCxnSpPr/>
      </xdr:nvCxnSpPr>
      <xdr:spPr>
        <a:xfrm flipV="1">
          <a:off x="12814300" y="16764214"/>
          <a:ext cx="889000" cy="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164466</xdr:rowOff>
    </xdr:from>
    <xdr:to>
      <xdr:col>85</xdr:col>
      <xdr:colOff>177800</xdr:colOff>
      <xdr:row>98</xdr:row>
      <xdr:rowOff>94616</xdr:rowOff>
    </xdr:to>
    <xdr:sp macro="" textlink="">
      <xdr:nvSpPr>
        <xdr:cNvPr id="703" name="楕円 702"/>
        <xdr:cNvSpPr/>
      </xdr:nvSpPr>
      <xdr:spPr>
        <a:xfrm>
          <a:off x="16268700" y="167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168123</xdr:rowOff>
    </xdr:from>
    <xdr:to>
      <xdr:col>81</xdr:col>
      <xdr:colOff>101600</xdr:colOff>
      <xdr:row>98</xdr:row>
      <xdr:rowOff>98273</xdr:rowOff>
    </xdr:to>
    <xdr:sp macro="" textlink="">
      <xdr:nvSpPr>
        <xdr:cNvPr id="705" name="楕円 704"/>
        <xdr:cNvSpPr/>
      </xdr:nvSpPr>
      <xdr:spPr>
        <a:xfrm>
          <a:off x="15430500" y="167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89400</xdr:rowOff>
    </xdr:from>
    <xdr:ext cx="534377" cy="259045"/>
    <xdr:sp macro="" textlink="">
      <xdr:nvSpPr>
        <xdr:cNvPr id="706" name="テキスト ボックス 705"/>
        <xdr:cNvSpPr txBox="1"/>
      </xdr:nvSpPr>
      <xdr:spPr>
        <a:xfrm>
          <a:off x="15214111" y="168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141605</xdr:rowOff>
    </xdr:from>
    <xdr:to>
      <xdr:col>76</xdr:col>
      <xdr:colOff>165100</xdr:colOff>
      <xdr:row>98</xdr:row>
      <xdr:rowOff>71755</xdr:rowOff>
    </xdr:to>
    <xdr:sp macro="" textlink="">
      <xdr:nvSpPr>
        <xdr:cNvPr id="707" name="楕円 706"/>
        <xdr:cNvSpPr/>
      </xdr:nvSpPr>
      <xdr:spPr>
        <a:xfrm>
          <a:off x="14541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88282</xdr:rowOff>
    </xdr:from>
    <xdr:ext cx="534377" cy="259045"/>
    <xdr:sp macro="" textlink="">
      <xdr:nvSpPr>
        <xdr:cNvPr id="708" name="テキスト ボックス 707"/>
        <xdr:cNvSpPr txBox="1"/>
      </xdr:nvSpPr>
      <xdr:spPr>
        <a:xfrm>
          <a:off x="14325111" y="165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82764</xdr:rowOff>
    </xdr:from>
    <xdr:to>
      <xdr:col>72</xdr:col>
      <xdr:colOff>38100</xdr:colOff>
      <xdr:row>98</xdr:row>
      <xdr:rowOff>12914</xdr:rowOff>
    </xdr:to>
    <xdr:sp macro="" textlink="">
      <xdr:nvSpPr>
        <xdr:cNvPr id="709" name="楕円 708"/>
        <xdr:cNvSpPr/>
      </xdr:nvSpPr>
      <xdr:spPr>
        <a:xfrm>
          <a:off x="13652500" y="167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29441</xdr:rowOff>
    </xdr:from>
    <xdr:ext cx="534377" cy="259045"/>
    <xdr:sp macro="" textlink="">
      <xdr:nvSpPr>
        <xdr:cNvPr id="710" name="テキスト ボックス 709"/>
        <xdr:cNvSpPr txBox="1"/>
      </xdr:nvSpPr>
      <xdr:spPr>
        <a:xfrm>
          <a:off x="13436111" y="164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106466</xdr:rowOff>
    </xdr:from>
    <xdr:to>
      <xdr:col>67</xdr:col>
      <xdr:colOff>101600</xdr:colOff>
      <xdr:row>98</xdr:row>
      <xdr:rowOff>36616</xdr:rowOff>
    </xdr:to>
    <xdr:sp macro="" textlink="">
      <xdr:nvSpPr>
        <xdr:cNvPr id="711" name="楕円 710"/>
        <xdr:cNvSpPr/>
      </xdr:nvSpPr>
      <xdr:spPr>
        <a:xfrm>
          <a:off x="12763500" y="167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53143</xdr:rowOff>
    </xdr:from>
    <xdr:ext cx="534377" cy="259045"/>
    <xdr:sp macro="" textlink="">
      <xdr:nvSpPr>
        <xdr:cNvPr id="712" name="テキスト ボックス 711"/>
        <xdr:cNvSpPr txBox="1"/>
      </xdr:nvSpPr>
      <xdr:spPr>
        <a:xfrm>
          <a:off x="12547111" y="165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73543</xdr:rowOff>
    </xdr:from>
    <xdr:to>
      <xdr:col>116</xdr:col>
      <xdr:colOff>63500</xdr:colOff>
      <xdr:row>52</xdr:row>
      <xdr:rowOff>158308</xdr:rowOff>
    </xdr:to>
    <xdr:cxnSp macro="">
      <xdr:nvCxnSpPr>
        <xdr:cNvPr id="796" name="直線コネクタ 795"/>
        <xdr:cNvCxnSpPr/>
      </xdr:nvCxnSpPr>
      <xdr:spPr>
        <a:xfrm>
          <a:off x="21323300" y="8988943"/>
          <a:ext cx="8382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73543</xdr:rowOff>
    </xdr:from>
    <xdr:to>
      <xdr:col>111</xdr:col>
      <xdr:colOff>177800</xdr:colOff>
      <xdr:row>52</xdr:row>
      <xdr:rowOff>79898</xdr:rowOff>
    </xdr:to>
    <xdr:cxnSp macro="">
      <xdr:nvCxnSpPr>
        <xdr:cNvPr id="799" name="直線コネクタ 798"/>
        <xdr:cNvCxnSpPr/>
      </xdr:nvCxnSpPr>
      <xdr:spPr>
        <a:xfrm flipV="1">
          <a:off x="20434300" y="898894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79898</xdr:rowOff>
    </xdr:from>
    <xdr:to>
      <xdr:col>107</xdr:col>
      <xdr:colOff>50800</xdr:colOff>
      <xdr:row>52</xdr:row>
      <xdr:rowOff>86847</xdr:rowOff>
    </xdr:to>
    <xdr:cxnSp macro="">
      <xdr:nvCxnSpPr>
        <xdr:cNvPr id="802" name="直線コネクタ 801"/>
        <xdr:cNvCxnSpPr/>
      </xdr:nvCxnSpPr>
      <xdr:spPr>
        <a:xfrm flipV="1">
          <a:off x="19545300" y="899529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51598</xdr:rowOff>
    </xdr:from>
    <xdr:to>
      <xdr:col>102</xdr:col>
      <xdr:colOff>114300</xdr:colOff>
      <xdr:row>52</xdr:row>
      <xdr:rowOff>86847</xdr:rowOff>
    </xdr:to>
    <xdr:cxnSp macro="">
      <xdr:nvCxnSpPr>
        <xdr:cNvPr id="805" name="直線コネクタ 804"/>
        <xdr:cNvCxnSpPr/>
      </xdr:nvCxnSpPr>
      <xdr:spPr>
        <a:xfrm>
          <a:off x="18656300" y="8966998"/>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107508</xdr:rowOff>
    </xdr:from>
    <xdr:to>
      <xdr:col>116</xdr:col>
      <xdr:colOff>114300</xdr:colOff>
      <xdr:row>53</xdr:row>
      <xdr:rowOff>37658</xdr:rowOff>
    </xdr:to>
    <xdr:sp macro="" textlink="">
      <xdr:nvSpPr>
        <xdr:cNvPr id="815" name="楕円 814"/>
        <xdr:cNvSpPr/>
      </xdr:nvSpPr>
      <xdr:spPr>
        <a:xfrm>
          <a:off x="22110700" y="902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130385</xdr:rowOff>
    </xdr:from>
    <xdr:ext cx="534377" cy="259045"/>
    <xdr:sp macro="" textlink="">
      <xdr:nvSpPr>
        <xdr:cNvPr id="816" name="貸付金該当値テキスト"/>
        <xdr:cNvSpPr txBox="1"/>
      </xdr:nvSpPr>
      <xdr:spPr>
        <a:xfrm>
          <a:off x="22212300" y="887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22743</xdr:rowOff>
    </xdr:from>
    <xdr:to>
      <xdr:col>112</xdr:col>
      <xdr:colOff>38100</xdr:colOff>
      <xdr:row>52</xdr:row>
      <xdr:rowOff>124343</xdr:rowOff>
    </xdr:to>
    <xdr:sp macro="" textlink="">
      <xdr:nvSpPr>
        <xdr:cNvPr id="817" name="楕円 816"/>
        <xdr:cNvSpPr/>
      </xdr:nvSpPr>
      <xdr:spPr>
        <a:xfrm>
          <a:off x="21272500" y="89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140870</xdr:rowOff>
    </xdr:from>
    <xdr:ext cx="534377" cy="259045"/>
    <xdr:sp macro="" textlink="">
      <xdr:nvSpPr>
        <xdr:cNvPr id="818" name="テキスト ボックス 817"/>
        <xdr:cNvSpPr txBox="1"/>
      </xdr:nvSpPr>
      <xdr:spPr>
        <a:xfrm>
          <a:off x="21056111" y="87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29098</xdr:rowOff>
    </xdr:from>
    <xdr:to>
      <xdr:col>107</xdr:col>
      <xdr:colOff>101600</xdr:colOff>
      <xdr:row>52</xdr:row>
      <xdr:rowOff>130698</xdr:rowOff>
    </xdr:to>
    <xdr:sp macro="" textlink="">
      <xdr:nvSpPr>
        <xdr:cNvPr id="819" name="楕円 818"/>
        <xdr:cNvSpPr/>
      </xdr:nvSpPr>
      <xdr:spPr>
        <a:xfrm>
          <a:off x="20383500" y="89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147225</xdr:rowOff>
    </xdr:from>
    <xdr:ext cx="534377" cy="259045"/>
    <xdr:sp macro="" textlink="">
      <xdr:nvSpPr>
        <xdr:cNvPr id="820" name="テキスト ボックス 819"/>
        <xdr:cNvSpPr txBox="1"/>
      </xdr:nvSpPr>
      <xdr:spPr>
        <a:xfrm>
          <a:off x="20167111" y="87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36047</xdr:rowOff>
    </xdr:from>
    <xdr:to>
      <xdr:col>102</xdr:col>
      <xdr:colOff>165100</xdr:colOff>
      <xdr:row>52</xdr:row>
      <xdr:rowOff>137647</xdr:rowOff>
    </xdr:to>
    <xdr:sp macro="" textlink="">
      <xdr:nvSpPr>
        <xdr:cNvPr id="821" name="楕円 820"/>
        <xdr:cNvSpPr/>
      </xdr:nvSpPr>
      <xdr:spPr>
        <a:xfrm>
          <a:off x="19494500" y="89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154174</xdr:rowOff>
    </xdr:from>
    <xdr:ext cx="534377" cy="259045"/>
    <xdr:sp macro="" textlink="">
      <xdr:nvSpPr>
        <xdr:cNvPr id="822" name="テキスト ボックス 821"/>
        <xdr:cNvSpPr txBox="1"/>
      </xdr:nvSpPr>
      <xdr:spPr>
        <a:xfrm>
          <a:off x="19278111" y="87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798</xdr:rowOff>
    </xdr:from>
    <xdr:to>
      <xdr:col>98</xdr:col>
      <xdr:colOff>38100</xdr:colOff>
      <xdr:row>52</xdr:row>
      <xdr:rowOff>102398</xdr:rowOff>
    </xdr:to>
    <xdr:sp macro="" textlink="">
      <xdr:nvSpPr>
        <xdr:cNvPr id="823" name="楕円 822"/>
        <xdr:cNvSpPr/>
      </xdr:nvSpPr>
      <xdr:spPr>
        <a:xfrm>
          <a:off x="18605500" y="89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118925</xdr:rowOff>
    </xdr:from>
    <xdr:ext cx="534377" cy="259045"/>
    <xdr:sp macro="" textlink="">
      <xdr:nvSpPr>
        <xdr:cNvPr id="824" name="テキスト ボックス 823"/>
        <xdr:cNvSpPr txBox="1"/>
      </xdr:nvSpPr>
      <xdr:spPr>
        <a:xfrm>
          <a:off x="18389111" y="86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34773</xdr:rowOff>
    </xdr:from>
    <xdr:to>
      <xdr:col>116</xdr:col>
      <xdr:colOff>63500</xdr:colOff>
      <xdr:row>76</xdr:row>
      <xdr:rowOff>65470</xdr:rowOff>
    </xdr:to>
    <xdr:cxnSp macro="">
      <xdr:nvCxnSpPr>
        <xdr:cNvPr id="855" name="直線コネクタ 854"/>
        <xdr:cNvCxnSpPr/>
      </xdr:nvCxnSpPr>
      <xdr:spPr>
        <a:xfrm flipV="1">
          <a:off x="21323300" y="13064973"/>
          <a:ext cx="8382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65470</xdr:rowOff>
    </xdr:from>
    <xdr:to>
      <xdr:col>111</xdr:col>
      <xdr:colOff>177800</xdr:colOff>
      <xdr:row>76</xdr:row>
      <xdr:rowOff>66401</xdr:rowOff>
    </xdr:to>
    <xdr:cxnSp macro="">
      <xdr:nvCxnSpPr>
        <xdr:cNvPr id="858" name="直線コネクタ 857"/>
        <xdr:cNvCxnSpPr/>
      </xdr:nvCxnSpPr>
      <xdr:spPr>
        <a:xfrm flipV="1">
          <a:off x="20434300" y="13095670"/>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66401</xdr:rowOff>
    </xdr:from>
    <xdr:to>
      <xdr:col>107</xdr:col>
      <xdr:colOff>50800</xdr:colOff>
      <xdr:row>76</xdr:row>
      <xdr:rowOff>99417</xdr:rowOff>
    </xdr:to>
    <xdr:cxnSp macro="">
      <xdr:nvCxnSpPr>
        <xdr:cNvPr id="861" name="直線コネクタ 860"/>
        <xdr:cNvCxnSpPr/>
      </xdr:nvCxnSpPr>
      <xdr:spPr>
        <a:xfrm flipV="1">
          <a:off x="19545300" y="13096601"/>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99417</xdr:rowOff>
    </xdr:from>
    <xdr:to>
      <xdr:col>102</xdr:col>
      <xdr:colOff>114300</xdr:colOff>
      <xdr:row>76</xdr:row>
      <xdr:rowOff>111255</xdr:rowOff>
    </xdr:to>
    <xdr:cxnSp macro="">
      <xdr:nvCxnSpPr>
        <xdr:cNvPr id="864" name="直線コネクタ 863"/>
        <xdr:cNvCxnSpPr/>
      </xdr:nvCxnSpPr>
      <xdr:spPr>
        <a:xfrm flipV="1">
          <a:off x="18656300" y="13129617"/>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155423</xdr:rowOff>
    </xdr:from>
    <xdr:to>
      <xdr:col>116</xdr:col>
      <xdr:colOff>114300</xdr:colOff>
      <xdr:row>76</xdr:row>
      <xdr:rowOff>85573</xdr:rowOff>
    </xdr:to>
    <xdr:sp macro="" textlink="">
      <xdr:nvSpPr>
        <xdr:cNvPr id="874" name="楕円 873"/>
        <xdr:cNvSpPr/>
      </xdr:nvSpPr>
      <xdr:spPr>
        <a:xfrm>
          <a:off x="22110700" y="130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133850</xdr:rowOff>
    </xdr:from>
    <xdr:ext cx="534377" cy="259045"/>
    <xdr:sp macro="" textlink="">
      <xdr:nvSpPr>
        <xdr:cNvPr id="875" name="繰出金該当値テキスト"/>
        <xdr:cNvSpPr txBox="1"/>
      </xdr:nvSpPr>
      <xdr:spPr>
        <a:xfrm>
          <a:off x="22212300" y="1299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14670</xdr:rowOff>
    </xdr:from>
    <xdr:to>
      <xdr:col>112</xdr:col>
      <xdr:colOff>38100</xdr:colOff>
      <xdr:row>76</xdr:row>
      <xdr:rowOff>116270</xdr:rowOff>
    </xdr:to>
    <xdr:sp macro="" textlink="">
      <xdr:nvSpPr>
        <xdr:cNvPr id="876" name="楕円 875"/>
        <xdr:cNvSpPr/>
      </xdr:nvSpPr>
      <xdr:spPr>
        <a:xfrm>
          <a:off x="21272500" y="130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107397</xdr:rowOff>
    </xdr:from>
    <xdr:ext cx="534377" cy="259045"/>
    <xdr:sp macro="" textlink="">
      <xdr:nvSpPr>
        <xdr:cNvPr id="877" name="テキスト ボックス 876"/>
        <xdr:cNvSpPr txBox="1"/>
      </xdr:nvSpPr>
      <xdr:spPr>
        <a:xfrm>
          <a:off x="21056111" y="131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15601</xdr:rowOff>
    </xdr:from>
    <xdr:to>
      <xdr:col>107</xdr:col>
      <xdr:colOff>101600</xdr:colOff>
      <xdr:row>76</xdr:row>
      <xdr:rowOff>117201</xdr:rowOff>
    </xdr:to>
    <xdr:sp macro="" textlink="">
      <xdr:nvSpPr>
        <xdr:cNvPr id="878" name="楕円 877"/>
        <xdr:cNvSpPr/>
      </xdr:nvSpPr>
      <xdr:spPr>
        <a:xfrm>
          <a:off x="20383500" y="130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108328</xdr:rowOff>
    </xdr:from>
    <xdr:ext cx="534377" cy="259045"/>
    <xdr:sp macro="" textlink="">
      <xdr:nvSpPr>
        <xdr:cNvPr id="879" name="テキスト ボックス 878"/>
        <xdr:cNvSpPr txBox="1"/>
      </xdr:nvSpPr>
      <xdr:spPr>
        <a:xfrm>
          <a:off x="20167111" y="131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48617</xdr:rowOff>
    </xdr:from>
    <xdr:to>
      <xdr:col>102</xdr:col>
      <xdr:colOff>165100</xdr:colOff>
      <xdr:row>76</xdr:row>
      <xdr:rowOff>150217</xdr:rowOff>
    </xdr:to>
    <xdr:sp macro="" textlink="">
      <xdr:nvSpPr>
        <xdr:cNvPr id="880" name="楕円 879"/>
        <xdr:cNvSpPr/>
      </xdr:nvSpPr>
      <xdr:spPr>
        <a:xfrm>
          <a:off x="19494500" y="130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141344</xdr:rowOff>
    </xdr:from>
    <xdr:ext cx="534377" cy="259045"/>
    <xdr:sp macro="" textlink="">
      <xdr:nvSpPr>
        <xdr:cNvPr id="881" name="テキスト ボックス 880"/>
        <xdr:cNvSpPr txBox="1"/>
      </xdr:nvSpPr>
      <xdr:spPr>
        <a:xfrm>
          <a:off x="19278111" y="131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60455</xdr:rowOff>
    </xdr:from>
    <xdr:to>
      <xdr:col>98</xdr:col>
      <xdr:colOff>38100</xdr:colOff>
      <xdr:row>76</xdr:row>
      <xdr:rowOff>162055</xdr:rowOff>
    </xdr:to>
    <xdr:sp macro="" textlink="">
      <xdr:nvSpPr>
        <xdr:cNvPr id="882" name="楕円 881"/>
        <xdr:cNvSpPr/>
      </xdr:nvSpPr>
      <xdr:spPr>
        <a:xfrm>
          <a:off x="18605500" y="130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153182</xdr:rowOff>
    </xdr:from>
    <xdr:ext cx="534377" cy="259045"/>
    <xdr:sp macro="" textlink="">
      <xdr:nvSpPr>
        <xdr:cNvPr id="883" name="テキスト ボックス 882"/>
        <xdr:cNvSpPr txBox="1"/>
      </xdr:nvSpPr>
      <xdr:spPr>
        <a:xfrm>
          <a:off x="18389111" y="131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人件費一人当たりのコストは、対前年度決算額が増加したことから、結果として対前年度比</a:t>
          </a:r>
          <a:r>
            <a:rPr kumimoji="1" lang="en-US" altLang="ja-JP" sz="1300">
              <a:latin typeface="ＭＳ Ｐゴシック" panose="020B0600070205080204" pitchFamily="50" charset="-128"/>
              <a:ea typeface="ＭＳ Ｐゴシック" panose="020B0600070205080204" pitchFamily="50" charset="-128"/>
            </a:rPr>
            <a:t>1,223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78,633</a:t>
          </a:r>
          <a:r>
            <a:rPr kumimoji="1" lang="ja-JP" altLang="en-US" sz="1300">
              <a:latin typeface="ＭＳ Ｐゴシック" panose="020B0600070205080204" pitchFamily="50" charset="-128"/>
              <a:ea typeface="ＭＳ Ｐゴシック" panose="020B0600070205080204" pitchFamily="50" charset="-128"/>
            </a:rPr>
            <a:t>円で、類似団体内平均を上回っています。物件費の一人当たりのコストは、</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処理業務委託料や霧ヶ峰廃屋解体工事など、一時的な経費の増加等が影響し、対前年度比</a:t>
          </a:r>
          <a:r>
            <a:rPr kumimoji="1" lang="en-US" altLang="ja-JP" sz="1300">
              <a:latin typeface="ＭＳ Ｐゴシック" panose="020B0600070205080204" pitchFamily="50" charset="-128"/>
              <a:ea typeface="ＭＳ Ｐゴシック" panose="020B0600070205080204" pitchFamily="50" charset="-128"/>
            </a:rPr>
            <a:t>3,528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52,904</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円となったものの、類似団体内平均は下回りました。維持補修費の一人当たりのコストは、主にインフラや社会教育施設に係る修繕料が対前年度比で増加したことにより</a:t>
          </a:r>
          <a:r>
            <a:rPr kumimoji="1" lang="en-US" altLang="ja-JP" sz="1300">
              <a:latin typeface="ＭＳ Ｐゴシック" panose="020B0600070205080204" pitchFamily="50" charset="-128"/>
              <a:ea typeface="ＭＳ Ｐゴシック" panose="020B0600070205080204" pitchFamily="50" charset="-128"/>
            </a:rPr>
            <a:t>2,497</a:t>
          </a:r>
          <a:r>
            <a:rPr kumimoji="1" lang="ja-JP" altLang="en-US" sz="1300">
              <a:latin typeface="ＭＳ Ｐゴシック" panose="020B0600070205080204" pitchFamily="50" charset="-128"/>
              <a:ea typeface="ＭＳ Ｐゴシック" panose="020B0600070205080204" pitchFamily="50" charset="-128"/>
            </a:rPr>
            <a:t>円となりましたが、類似団体内平均を下回りました。扶助費の一人当たりのコストは、生活保護措置費等の増加に伴い、年々増加傾向にあります。補助費等の一人当たりのコストは、一部事務組合等に対する負担金の増加などにより、対前年度比</a:t>
          </a:r>
          <a:r>
            <a:rPr kumimoji="1" lang="en-US" altLang="ja-JP" sz="1300">
              <a:latin typeface="ＭＳ Ｐゴシック" panose="020B0600070205080204" pitchFamily="50" charset="-128"/>
              <a:ea typeface="ＭＳ Ｐゴシック" panose="020B0600070205080204" pitchFamily="50" charset="-128"/>
            </a:rPr>
            <a:t>2,352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48,078</a:t>
          </a:r>
          <a:r>
            <a:rPr kumimoji="1" lang="ja-JP" altLang="en-US" sz="1300">
              <a:latin typeface="ＭＳ Ｐゴシック" panose="020B0600070205080204" pitchFamily="50" charset="-128"/>
              <a:ea typeface="ＭＳ Ｐゴシック" panose="020B0600070205080204" pitchFamily="50" charset="-128"/>
            </a:rPr>
            <a:t>円となりましたが、類似団体内平均を下回っています。普通建設事業費は、令和元年度においては駅前公共スペース等整備事業など、大型ハード事業があった影響で大幅な増となり、類似団体内平均を上回りました。公債費は、臨時財政対策債の元利償還金が増加しており、一人当たりのコストは</a:t>
          </a:r>
          <a:r>
            <a:rPr kumimoji="1" lang="en-US" altLang="ja-JP" sz="1300">
              <a:latin typeface="ＭＳ Ｐゴシック" panose="020B0600070205080204" pitchFamily="50" charset="-128"/>
              <a:ea typeface="ＭＳ Ｐゴシック" panose="020B0600070205080204" pitchFamily="50" charset="-128"/>
            </a:rPr>
            <a:t>35,855</a:t>
          </a:r>
          <a:r>
            <a:rPr kumimoji="1" lang="ja-JP" altLang="en-US" sz="1300">
              <a:latin typeface="ＭＳ Ｐゴシック" panose="020B0600070205080204" pitchFamily="50" charset="-128"/>
              <a:ea typeface="ＭＳ Ｐゴシック" panose="020B0600070205080204" pitchFamily="50" charset="-128"/>
            </a:rPr>
            <a:t>円となりましたが、類似団体内平均を下回っています。貸付金は類似団体内平均を大きく上回り</a:t>
          </a:r>
          <a:r>
            <a:rPr kumimoji="1" lang="en-US" altLang="ja-JP" sz="1300">
              <a:latin typeface="ＭＳ Ｐゴシック" panose="020B0600070205080204" pitchFamily="50" charset="-128"/>
              <a:ea typeface="ＭＳ Ｐゴシック" panose="020B0600070205080204" pitchFamily="50" charset="-128"/>
            </a:rPr>
            <a:t>22,093</a:t>
          </a:r>
          <a:r>
            <a:rPr kumimoji="1" lang="ja-JP" altLang="en-US" sz="1300">
              <a:latin typeface="ＭＳ Ｐゴシック" panose="020B0600070205080204" pitchFamily="50" charset="-128"/>
              <a:ea typeface="ＭＳ Ｐゴシック" panose="020B0600070205080204" pitchFamily="50" charset="-128"/>
            </a:rPr>
            <a:t>円となっており、商工業貸付金が大部分を占めています。繰出金の一人当たりのコストは、後期高齢者医療広域連合への負担金の増加などに伴い、対前年度比</a:t>
          </a:r>
          <a:r>
            <a:rPr kumimoji="1" lang="en-US" altLang="ja-JP" sz="1300">
              <a:latin typeface="ＭＳ Ｐゴシック" panose="020B0600070205080204" pitchFamily="50" charset="-128"/>
              <a:ea typeface="ＭＳ Ｐゴシック" panose="020B0600070205080204" pitchFamily="50" charset="-128"/>
            </a:rPr>
            <a:t>1,880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35,426</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49,452
48,158
109.17
22,942,307
22,152,392
764,307
11,687,859
20,411,435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60452</xdr:rowOff>
    </xdr:from>
    <xdr:to>
      <xdr:col>24</xdr:col>
      <xdr:colOff>63500</xdr:colOff>
      <xdr:row>36</xdr:row>
      <xdr:rowOff>74168</xdr:rowOff>
    </xdr:to>
    <xdr:cxnSp macro="">
      <xdr:nvCxnSpPr>
        <xdr:cNvPr id="61" name="直線コネクタ 60"/>
        <xdr:cNvCxnSpPr/>
      </xdr:nvCxnSpPr>
      <xdr:spPr>
        <a:xfrm>
          <a:off x="3797300" y="6232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49403</xdr:rowOff>
    </xdr:from>
    <xdr:to>
      <xdr:col>19</xdr:col>
      <xdr:colOff>177800</xdr:colOff>
      <xdr:row>36</xdr:row>
      <xdr:rowOff>60452</xdr:rowOff>
    </xdr:to>
    <xdr:cxnSp macro="">
      <xdr:nvCxnSpPr>
        <xdr:cNvPr id="64" name="直線コネクタ 63"/>
        <xdr:cNvCxnSpPr/>
      </xdr:nvCxnSpPr>
      <xdr:spPr>
        <a:xfrm>
          <a:off x="2908300" y="622160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49403</xdr:rowOff>
    </xdr:from>
    <xdr:to>
      <xdr:col>15</xdr:col>
      <xdr:colOff>50800</xdr:colOff>
      <xdr:row>36</xdr:row>
      <xdr:rowOff>65405</xdr:rowOff>
    </xdr:to>
    <xdr:cxnSp macro="">
      <xdr:nvCxnSpPr>
        <xdr:cNvPr id="67" name="直線コネクタ 66"/>
        <xdr:cNvCxnSpPr/>
      </xdr:nvCxnSpPr>
      <xdr:spPr>
        <a:xfrm flipV="1">
          <a:off x="2019300" y="62216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154178</xdr:rowOff>
    </xdr:from>
    <xdr:to>
      <xdr:col>10</xdr:col>
      <xdr:colOff>114300</xdr:colOff>
      <xdr:row>36</xdr:row>
      <xdr:rowOff>65405</xdr:rowOff>
    </xdr:to>
    <xdr:cxnSp macro="">
      <xdr:nvCxnSpPr>
        <xdr:cNvPr id="70" name="直線コネクタ 69"/>
        <xdr:cNvCxnSpPr/>
      </xdr:nvCxnSpPr>
      <xdr:spPr>
        <a:xfrm>
          <a:off x="1130300" y="6154928"/>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23368</xdr:rowOff>
    </xdr:from>
    <xdr:to>
      <xdr:col>24</xdr:col>
      <xdr:colOff>114300</xdr:colOff>
      <xdr:row>36</xdr:row>
      <xdr:rowOff>124968</xdr:rowOff>
    </xdr:to>
    <xdr:sp macro="" textlink="">
      <xdr:nvSpPr>
        <xdr:cNvPr id="80" name="楕円 79"/>
        <xdr:cNvSpPr/>
      </xdr:nvSpPr>
      <xdr:spPr>
        <a:xfrm>
          <a:off x="45847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1795</xdr:rowOff>
    </xdr:from>
    <xdr:ext cx="469744" cy="259045"/>
    <xdr:sp macro="" textlink="">
      <xdr:nvSpPr>
        <xdr:cNvPr id="81" name="議会費該当値テキスト"/>
        <xdr:cNvSpPr txBox="1"/>
      </xdr:nvSpPr>
      <xdr:spPr>
        <a:xfrm>
          <a:off x="4686300"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9652</xdr:rowOff>
    </xdr:from>
    <xdr:to>
      <xdr:col>20</xdr:col>
      <xdr:colOff>38100</xdr:colOff>
      <xdr:row>36</xdr:row>
      <xdr:rowOff>111252</xdr:rowOff>
    </xdr:to>
    <xdr:sp macro="" textlink="">
      <xdr:nvSpPr>
        <xdr:cNvPr id="82" name="楕円 81"/>
        <xdr:cNvSpPr/>
      </xdr:nvSpPr>
      <xdr:spPr>
        <a:xfrm>
          <a:off x="3746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102379</xdr:rowOff>
    </xdr:from>
    <xdr:ext cx="469744" cy="259045"/>
    <xdr:sp macro="" textlink="">
      <xdr:nvSpPr>
        <xdr:cNvPr id="83" name="テキスト ボックス 82"/>
        <xdr:cNvSpPr txBox="1"/>
      </xdr:nvSpPr>
      <xdr:spPr>
        <a:xfrm>
          <a:off x="3562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170053</xdr:rowOff>
    </xdr:from>
    <xdr:to>
      <xdr:col>15</xdr:col>
      <xdr:colOff>101600</xdr:colOff>
      <xdr:row>36</xdr:row>
      <xdr:rowOff>100203</xdr:rowOff>
    </xdr:to>
    <xdr:sp macro="" textlink="">
      <xdr:nvSpPr>
        <xdr:cNvPr id="84" name="楕円 83"/>
        <xdr:cNvSpPr/>
      </xdr:nvSpPr>
      <xdr:spPr>
        <a:xfrm>
          <a:off x="2857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116730</xdr:rowOff>
    </xdr:from>
    <xdr:ext cx="469744" cy="259045"/>
    <xdr:sp macro="" textlink="">
      <xdr:nvSpPr>
        <xdr:cNvPr id="85" name="テキスト ボックス 84"/>
        <xdr:cNvSpPr txBox="1"/>
      </xdr:nvSpPr>
      <xdr:spPr>
        <a:xfrm>
          <a:off x="2673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14605</xdr:rowOff>
    </xdr:from>
    <xdr:to>
      <xdr:col>10</xdr:col>
      <xdr:colOff>165100</xdr:colOff>
      <xdr:row>36</xdr:row>
      <xdr:rowOff>116205</xdr:rowOff>
    </xdr:to>
    <xdr:sp macro="" textlink="">
      <xdr:nvSpPr>
        <xdr:cNvPr id="86" name="楕円 85"/>
        <xdr:cNvSpPr/>
      </xdr:nvSpPr>
      <xdr:spPr>
        <a:xfrm>
          <a:off x="196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107332</xdr:rowOff>
    </xdr:from>
    <xdr:ext cx="469744" cy="259045"/>
    <xdr:sp macro="" textlink="">
      <xdr:nvSpPr>
        <xdr:cNvPr id="87" name="テキスト ボックス 86"/>
        <xdr:cNvSpPr txBox="1"/>
      </xdr:nvSpPr>
      <xdr:spPr>
        <a:xfrm>
          <a:off x="1784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103378</xdr:rowOff>
    </xdr:from>
    <xdr:to>
      <xdr:col>6</xdr:col>
      <xdr:colOff>38100</xdr:colOff>
      <xdr:row>36</xdr:row>
      <xdr:rowOff>33528</xdr:rowOff>
    </xdr:to>
    <xdr:sp macro="" textlink="">
      <xdr:nvSpPr>
        <xdr:cNvPr id="88" name="楕円 87"/>
        <xdr:cNvSpPr/>
      </xdr:nvSpPr>
      <xdr:spPr>
        <a:xfrm>
          <a:off x="1079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24655</xdr:rowOff>
    </xdr:from>
    <xdr:ext cx="469744" cy="259045"/>
    <xdr:sp macro="" textlink="">
      <xdr:nvSpPr>
        <xdr:cNvPr id="89" name="テキスト ボックス 88"/>
        <xdr:cNvSpPr txBox="1"/>
      </xdr:nvSpPr>
      <xdr:spPr>
        <a:xfrm>
          <a:off x="895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124859</xdr:rowOff>
    </xdr:from>
    <xdr:to>
      <xdr:col>24</xdr:col>
      <xdr:colOff>63500</xdr:colOff>
      <xdr:row>57</xdr:row>
      <xdr:rowOff>65259</xdr:rowOff>
    </xdr:to>
    <xdr:cxnSp macro="">
      <xdr:nvCxnSpPr>
        <xdr:cNvPr id="116" name="直線コネクタ 115"/>
        <xdr:cNvCxnSpPr/>
      </xdr:nvCxnSpPr>
      <xdr:spPr>
        <a:xfrm flipV="1">
          <a:off x="3797300" y="9726059"/>
          <a:ext cx="838200" cy="1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65259</xdr:rowOff>
    </xdr:from>
    <xdr:to>
      <xdr:col>19</xdr:col>
      <xdr:colOff>177800</xdr:colOff>
      <xdr:row>57</xdr:row>
      <xdr:rowOff>79921</xdr:rowOff>
    </xdr:to>
    <xdr:cxnSp macro="">
      <xdr:nvCxnSpPr>
        <xdr:cNvPr id="119" name="直線コネクタ 118"/>
        <xdr:cNvCxnSpPr/>
      </xdr:nvCxnSpPr>
      <xdr:spPr>
        <a:xfrm flipV="1">
          <a:off x="2908300" y="9837909"/>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1777</xdr:rowOff>
    </xdr:from>
    <xdr:to>
      <xdr:col>15</xdr:col>
      <xdr:colOff>50800</xdr:colOff>
      <xdr:row>57</xdr:row>
      <xdr:rowOff>79921</xdr:rowOff>
    </xdr:to>
    <xdr:cxnSp macro="">
      <xdr:nvCxnSpPr>
        <xdr:cNvPr id="122" name="直線コネクタ 121"/>
        <xdr:cNvCxnSpPr/>
      </xdr:nvCxnSpPr>
      <xdr:spPr>
        <a:xfrm>
          <a:off x="2019300" y="9774427"/>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1777</xdr:rowOff>
    </xdr:from>
    <xdr:to>
      <xdr:col>10</xdr:col>
      <xdr:colOff>114300</xdr:colOff>
      <xdr:row>57</xdr:row>
      <xdr:rowOff>40429</xdr:rowOff>
    </xdr:to>
    <xdr:cxnSp macro="">
      <xdr:nvCxnSpPr>
        <xdr:cNvPr id="125" name="直線コネクタ 124"/>
        <xdr:cNvCxnSpPr/>
      </xdr:nvCxnSpPr>
      <xdr:spPr>
        <a:xfrm flipV="1">
          <a:off x="1130300" y="9774427"/>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74059</xdr:rowOff>
    </xdr:from>
    <xdr:to>
      <xdr:col>24</xdr:col>
      <xdr:colOff>114300</xdr:colOff>
      <xdr:row>57</xdr:row>
      <xdr:rowOff>4209</xdr:rowOff>
    </xdr:to>
    <xdr:sp macro="" textlink="">
      <xdr:nvSpPr>
        <xdr:cNvPr id="135" name="楕円 134"/>
        <xdr:cNvSpPr/>
      </xdr:nvSpPr>
      <xdr:spPr>
        <a:xfrm>
          <a:off x="4584700" y="96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96936</xdr:rowOff>
    </xdr:from>
    <xdr:ext cx="534377" cy="259045"/>
    <xdr:sp macro="" textlink="">
      <xdr:nvSpPr>
        <xdr:cNvPr id="136" name="総務費該当値テキスト"/>
        <xdr:cNvSpPr txBox="1"/>
      </xdr:nvSpPr>
      <xdr:spPr>
        <a:xfrm>
          <a:off x="4686300" y="952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14459</xdr:rowOff>
    </xdr:from>
    <xdr:to>
      <xdr:col>20</xdr:col>
      <xdr:colOff>38100</xdr:colOff>
      <xdr:row>57</xdr:row>
      <xdr:rowOff>116059</xdr:rowOff>
    </xdr:to>
    <xdr:sp macro="" textlink="">
      <xdr:nvSpPr>
        <xdr:cNvPr id="137" name="楕円 136"/>
        <xdr:cNvSpPr/>
      </xdr:nvSpPr>
      <xdr:spPr>
        <a:xfrm>
          <a:off x="3746500" y="97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107186</xdr:rowOff>
    </xdr:from>
    <xdr:ext cx="534377" cy="259045"/>
    <xdr:sp macro="" textlink="">
      <xdr:nvSpPr>
        <xdr:cNvPr id="138" name="テキスト ボックス 137"/>
        <xdr:cNvSpPr txBox="1"/>
      </xdr:nvSpPr>
      <xdr:spPr>
        <a:xfrm>
          <a:off x="3530111" y="9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29121</xdr:rowOff>
    </xdr:from>
    <xdr:to>
      <xdr:col>15</xdr:col>
      <xdr:colOff>101600</xdr:colOff>
      <xdr:row>57</xdr:row>
      <xdr:rowOff>130721</xdr:rowOff>
    </xdr:to>
    <xdr:sp macro="" textlink="">
      <xdr:nvSpPr>
        <xdr:cNvPr id="139" name="楕円 138"/>
        <xdr:cNvSpPr/>
      </xdr:nvSpPr>
      <xdr:spPr>
        <a:xfrm>
          <a:off x="28575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121848</xdr:rowOff>
    </xdr:from>
    <xdr:ext cx="534377" cy="259045"/>
    <xdr:sp macro="" textlink="">
      <xdr:nvSpPr>
        <xdr:cNvPr id="140" name="テキスト ボックス 139"/>
        <xdr:cNvSpPr txBox="1"/>
      </xdr:nvSpPr>
      <xdr:spPr>
        <a:xfrm>
          <a:off x="2641111" y="9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122427</xdr:rowOff>
    </xdr:from>
    <xdr:to>
      <xdr:col>10</xdr:col>
      <xdr:colOff>165100</xdr:colOff>
      <xdr:row>57</xdr:row>
      <xdr:rowOff>52577</xdr:rowOff>
    </xdr:to>
    <xdr:sp macro="" textlink="">
      <xdr:nvSpPr>
        <xdr:cNvPr id="141" name="楕円 140"/>
        <xdr:cNvSpPr/>
      </xdr:nvSpPr>
      <xdr:spPr>
        <a:xfrm>
          <a:off x="1968500" y="9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69104</xdr:rowOff>
    </xdr:from>
    <xdr:ext cx="534377" cy="259045"/>
    <xdr:sp macro="" textlink="">
      <xdr:nvSpPr>
        <xdr:cNvPr id="142" name="テキスト ボックス 141"/>
        <xdr:cNvSpPr txBox="1"/>
      </xdr:nvSpPr>
      <xdr:spPr>
        <a:xfrm>
          <a:off x="1752111" y="9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161079</xdr:rowOff>
    </xdr:from>
    <xdr:to>
      <xdr:col>6</xdr:col>
      <xdr:colOff>38100</xdr:colOff>
      <xdr:row>57</xdr:row>
      <xdr:rowOff>91229</xdr:rowOff>
    </xdr:to>
    <xdr:sp macro="" textlink="">
      <xdr:nvSpPr>
        <xdr:cNvPr id="143" name="楕円 142"/>
        <xdr:cNvSpPr/>
      </xdr:nvSpPr>
      <xdr:spPr>
        <a:xfrm>
          <a:off x="1079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107756</xdr:rowOff>
    </xdr:from>
    <xdr:ext cx="534377" cy="259045"/>
    <xdr:sp macro="" textlink="">
      <xdr:nvSpPr>
        <xdr:cNvPr id="144" name="テキスト ボックス 143"/>
        <xdr:cNvSpPr txBox="1"/>
      </xdr:nvSpPr>
      <xdr:spPr>
        <a:xfrm>
          <a:off x="863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15396</xdr:rowOff>
    </xdr:from>
    <xdr:to>
      <xdr:col>24</xdr:col>
      <xdr:colOff>63500</xdr:colOff>
      <xdr:row>76</xdr:row>
      <xdr:rowOff>149138</xdr:rowOff>
    </xdr:to>
    <xdr:cxnSp macro="">
      <xdr:nvCxnSpPr>
        <xdr:cNvPr id="176" name="直線コネクタ 175"/>
        <xdr:cNvCxnSpPr/>
      </xdr:nvCxnSpPr>
      <xdr:spPr>
        <a:xfrm flipV="1">
          <a:off x="3797300" y="13045596"/>
          <a:ext cx="838200" cy="1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103952</xdr:rowOff>
    </xdr:from>
    <xdr:to>
      <xdr:col>19</xdr:col>
      <xdr:colOff>177800</xdr:colOff>
      <xdr:row>76</xdr:row>
      <xdr:rowOff>149138</xdr:rowOff>
    </xdr:to>
    <xdr:cxnSp macro="">
      <xdr:nvCxnSpPr>
        <xdr:cNvPr id="179" name="直線コネクタ 178"/>
        <xdr:cNvCxnSpPr/>
      </xdr:nvCxnSpPr>
      <xdr:spPr>
        <a:xfrm>
          <a:off x="2908300" y="13134152"/>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103952</xdr:rowOff>
    </xdr:from>
    <xdr:to>
      <xdr:col>15</xdr:col>
      <xdr:colOff>50800</xdr:colOff>
      <xdr:row>77</xdr:row>
      <xdr:rowOff>24377</xdr:rowOff>
    </xdr:to>
    <xdr:cxnSp macro="">
      <xdr:nvCxnSpPr>
        <xdr:cNvPr id="182" name="直線コネクタ 181"/>
        <xdr:cNvCxnSpPr/>
      </xdr:nvCxnSpPr>
      <xdr:spPr>
        <a:xfrm flipV="1">
          <a:off x="2019300" y="13134152"/>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24377</xdr:rowOff>
    </xdr:from>
    <xdr:to>
      <xdr:col>10</xdr:col>
      <xdr:colOff>114300</xdr:colOff>
      <xdr:row>77</xdr:row>
      <xdr:rowOff>55260</xdr:rowOff>
    </xdr:to>
    <xdr:cxnSp macro="">
      <xdr:nvCxnSpPr>
        <xdr:cNvPr id="185" name="直線コネクタ 184"/>
        <xdr:cNvCxnSpPr/>
      </xdr:nvCxnSpPr>
      <xdr:spPr>
        <a:xfrm flipV="1">
          <a:off x="1130300" y="13226027"/>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136046</xdr:rowOff>
    </xdr:from>
    <xdr:to>
      <xdr:col>24</xdr:col>
      <xdr:colOff>114300</xdr:colOff>
      <xdr:row>76</xdr:row>
      <xdr:rowOff>66196</xdr:rowOff>
    </xdr:to>
    <xdr:sp macro="" textlink="">
      <xdr:nvSpPr>
        <xdr:cNvPr id="195" name="楕円 194"/>
        <xdr:cNvSpPr/>
      </xdr:nvSpPr>
      <xdr:spPr>
        <a:xfrm>
          <a:off x="4584700" y="129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114473</xdr:rowOff>
    </xdr:from>
    <xdr:ext cx="599010" cy="259045"/>
    <xdr:sp macro="" textlink="">
      <xdr:nvSpPr>
        <xdr:cNvPr id="196" name="民生費該当値テキスト"/>
        <xdr:cNvSpPr txBox="1"/>
      </xdr:nvSpPr>
      <xdr:spPr>
        <a:xfrm>
          <a:off x="4686300" y="1297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98338</xdr:rowOff>
    </xdr:from>
    <xdr:to>
      <xdr:col>20</xdr:col>
      <xdr:colOff>38100</xdr:colOff>
      <xdr:row>77</xdr:row>
      <xdr:rowOff>28488</xdr:rowOff>
    </xdr:to>
    <xdr:sp macro="" textlink="">
      <xdr:nvSpPr>
        <xdr:cNvPr id="197" name="楕円 196"/>
        <xdr:cNvSpPr/>
      </xdr:nvSpPr>
      <xdr:spPr>
        <a:xfrm>
          <a:off x="3746500" y="131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19615</xdr:rowOff>
    </xdr:from>
    <xdr:ext cx="599010" cy="259045"/>
    <xdr:sp macro="" textlink="">
      <xdr:nvSpPr>
        <xdr:cNvPr id="198" name="テキスト ボックス 197"/>
        <xdr:cNvSpPr txBox="1"/>
      </xdr:nvSpPr>
      <xdr:spPr>
        <a:xfrm>
          <a:off x="3497795" y="1322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53152</xdr:rowOff>
    </xdr:from>
    <xdr:to>
      <xdr:col>15</xdr:col>
      <xdr:colOff>101600</xdr:colOff>
      <xdr:row>76</xdr:row>
      <xdr:rowOff>154752</xdr:rowOff>
    </xdr:to>
    <xdr:sp macro="" textlink="">
      <xdr:nvSpPr>
        <xdr:cNvPr id="199" name="楕円 198"/>
        <xdr:cNvSpPr/>
      </xdr:nvSpPr>
      <xdr:spPr>
        <a:xfrm>
          <a:off x="2857500" y="130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145879</xdr:rowOff>
    </xdr:from>
    <xdr:ext cx="599010" cy="259045"/>
    <xdr:sp macro="" textlink="">
      <xdr:nvSpPr>
        <xdr:cNvPr id="200" name="テキスト ボックス 199"/>
        <xdr:cNvSpPr txBox="1"/>
      </xdr:nvSpPr>
      <xdr:spPr>
        <a:xfrm>
          <a:off x="2608795" y="13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145027</xdr:rowOff>
    </xdr:from>
    <xdr:to>
      <xdr:col>10</xdr:col>
      <xdr:colOff>165100</xdr:colOff>
      <xdr:row>77</xdr:row>
      <xdr:rowOff>75177</xdr:rowOff>
    </xdr:to>
    <xdr:sp macro="" textlink="">
      <xdr:nvSpPr>
        <xdr:cNvPr id="201" name="楕円 200"/>
        <xdr:cNvSpPr/>
      </xdr:nvSpPr>
      <xdr:spPr>
        <a:xfrm>
          <a:off x="1968500" y="131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66304</xdr:rowOff>
    </xdr:from>
    <xdr:ext cx="599010" cy="259045"/>
    <xdr:sp macro="" textlink="">
      <xdr:nvSpPr>
        <xdr:cNvPr id="202" name="テキスト ボックス 201"/>
        <xdr:cNvSpPr txBox="1"/>
      </xdr:nvSpPr>
      <xdr:spPr>
        <a:xfrm>
          <a:off x="1719795" y="1326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4460</xdr:rowOff>
    </xdr:from>
    <xdr:to>
      <xdr:col>6</xdr:col>
      <xdr:colOff>38100</xdr:colOff>
      <xdr:row>77</xdr:row>
      <xdr:rowOff>106060</xdr:rowOff>
    </xdr:to>
    <xdr:sp macro="" textlink="">
      <xdr:nvSpPr>
        <xdr:cNvPr id="203" name="楕円 202"/>
        <xdr:cNvSpPr/>
      </xdr:nvSpPr>
      <xdr:spPr>
        <a:xfrm>
          <a:off x="1079500" y="132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97187</xdr:rowOff>
    </xdr:from>
    <xdr:ext cx="599010" cy="259045"/>
    <xdr:sp macro="" textlink="">
      <xdr:nvSpPr>
        <xdr:cNvPr id="204" name="テキスト ボックス 203"/>
        <xdr:cNvSpPr txBox="1"/>
      </xdr:nvSpPr>
      <xdr:spPr>
        <a:xfrm>
          <a:off x="830795" y="1329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65131</xdr:rowOff>
    </xdr:from>
    <xdr:to>
      <xdr:col>24</xdr:col>
      <xdr:colOff>63500</xdr:colOff>
      <xdr:row>97</xdr:row>
      <xdr:rowOff>112406</xdr:rowOff>
    </xdr:to>
    <xdr:cxnSp macro="">
      <xdr:nvCxnSpPr>
        <xdr:cNvPr id="232" name="直線コネクタ 231"/>
        <xdr:cNvCxnSpPr/>
      </xdr:nvCxnSpPr>
      <xdr:spPr>
        <a:xfrm flipV="1">
          <a:off x="3797300" y="16695781"/>
          <a:ext cx="8382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112406</xdr:rowOff>
    </xdr:from>
    <xdr:to>
      <xdr:col>19</xdr:col>
      <xdr:colOff>177800</xdr:colOff>
      <xdr:row>97</xdr:row>
      <xdr:rowOff>153324</xdr:rowOff>
    </xdr:to>
    <xdr:cxnSp macro="">
      <xdr:nvCxnSpPr>
        <xdr:cNvPr id="235" name="直線コネクタ 234"/>
        <xdr:cNvCxnSpPr/>
      </xdr:nvCxnSpPr>
      <xdr:spPr>
        <a:xfrm flipV="1">
          <a:off x="2908300" y="16743056"/>
          <a:ext cx="889000" cy="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153324</xdr:rowOff>
    </xdr:from>
    <xdr:to>
      <xdr:col>15</xdr:col>
      <xdr:colOff>50800</xdr:colOff>
      <xdr:row>97</xdr:row>
      <xdr:rowOff>170264</xdr:rowOff>
    </xdr:to>
    <xdr:cxnSp macro="">
      <xdr:nvCxnSpPr>
        <xdr:cNvPr id="238" name="直線コネクタ 237"/>
        <xdr:cNvCxnSpPr/>
      </xdr:nvCxnSpPr>
      <xdr:spPr>
        <a:xfrm flipV="1">
          <a:off x="2019300" y="16783974"/>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86003</xdr:rowOff>
    </xdr:from>
    <xdr:to>
      <xdr:col>10</xdr:col>
      <xdr:colOff>114300</xdr:colOff>
      <xdr:row>97</xdr:row>
      <xdr:rowOff>170264</xdr:rowOff>
    </xdr:to>
    <xdr:cxnSp macro="">
      <xdr:nvCxnSpPr>
        <xdr:cNvPr id="241" name="直線コネクタ 240"/>
        <xdr:cNvCxnSpPr/>
      </xdr:nvCxnSpPr>
      <xdr:spPr>
        <a:xfrm>
          <a:off x="1130300" y="16716653"/>
          <a:ext cx="8890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14331</xdr:rowOff>
    </xdr:from>
    <xdr:to>
      <xdr:col>24</xdr:col>
      <xdr:colOff>114300</xdr:colOff>
      <xdr:row>97</xdr:row>
      <xdr:rowOff>115931</xdr:rowOff>
    </xdr:to>
    <xdr:sp macro="" textlink="">
      <xdr:nvSpPr>
        <xdr:cNvPr id="251" name="楕円 250"/>
        <xdr:cNvSpPr/>
      </xdr:nvSpPr>
      <xdr:spPr>
        <a:xfrm>
          <a:off x="4584700" y="166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164208</xdr:rowOff>
    </xdr:from>
    <xdr:ext cx="534377" cy="259045"/>
    <xdr:sp macro="" textlink="">
      <xdr:nvSpPr>
        <xdr:cNvPr id="252" name="衛生費該当値テキスト"/>
        <xdr:cNvSpPr txBox="1"/>
      </xdr:nvSpPr>
      <xdr:spPr>
        <a:xfrm>
          <a:off x="4686300" y="166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61606</xdr:rowOff>
    </xdr:from>
    <xdr:to>
      <xdr:col>20</xdr:col>
      <xdr:colOff>38100</xdr:colOff>
      <xdr:row>97</xdr:row>
      <xdr:rowOff>163206</xdr:rowOff>
    </xdr:to>
    <xdr:sp macro="" textlink="">
      <xdr:nvSpPr>
        <xdr:cNvPr id="253" name="楕円 252"/>
        <xdr:cNvSpPr/>
      </xdr:nvSpPr>
      <xdr:spPr>
        <a:xfrm>
          <a:off x="3746500" y="166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154333</xdr:rowOff>
    </xdr:from>
    <xdr:ext cx="534377" cy="259045"/>
    <xdr:sp macro="" textlink="">
      <xdr:nvSpPr>
        <xdr:cNvPr id="254" name="テキスト ボックス 253"/>
        <xdr:cNvSpPr txBox="1"/>
      </xdr:nvSpPr>
      <xdr:spPr>
        <a:xfrm>
          <a:off x="3530111" y="167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102524</xdr:rowOff>
    </xdr:from>
    <xdr:to>
      <xdr:col>15</xdr:col>
      <xdr:colOff>101600</xdr:colOff>
      <xdr:row>98</xdr:row>
      <xdr:rowOff>32674</xdr:rowOff>
    </xdr:to>
    <xdr:sp macro="" textlink="">
      <xdr:nvSpPr>
        <xdr:cNvPr id="255" name="楕円 254"/>
        <xdr:cNvSpPr/>
      </xdr:nvSpPr>
      <xdr:spPr>
        <a:xfrm>
          <a:off x="2857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23801</xdr:rowOff>
    </xdr:from>
    <xdr:ext cx="534377" cy="259045"/>
    <xdr:sp macro="" textlink="">
      <xdr:nvSpPr>
        <xdr:cNvPr id="256" name="テキスト ボックス 255"/>
        <xdr:cNvSpPr txBox="1"/>
      </xdr:nvSpPr>
      <xdr:spPr>
        <a:xfrm>
          <a:off x="2641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119464</xdr:rowOff>
    </xdr:from>
    <xdr:to>
      <xdr:col>10</xdr:col>
      <xdr:colOff>165100</xdr:colOff>
      <xdr:row>98</xdr:row>
      <xdr:rowOff>49614</xdr:rowOff>
    </xdr:to>
    <xdr:sp macro="" textlink="">
      <xdr:nvSpPr>
        <xdr:cNvPr id="257" name="楕円 256"/>
        <xdr:cNvSpPr/>
      </xdr:nvSpPr>
      <xdr:spPr>
        <a:xfrm>
          <a:off x="1968500" y="167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40741</xdr:rowOff>
    </xdr:from>
    <xdr:ext cx="534377" cy="259045"/>
    <xdr:sp macro="" textlink="">
      <xdr:nvSpPr>
        <xdr:cNvPr id="258" name="テキスト ボックス 257"/>
        <xdr:cNvSpPr txBox="1"/>
      </xdr:nvSpPr>
      <xdr:spPr>
        <a:xfrm>
          <a:off x="1752111" y="168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35203</xdr:rowOff>
    </xdr:from>
    <xdr:to>
      <xdr:col>6</xdr:col>
      <xdr:colOff>38100</xdr:colOff>
      <xdr:row>97</xdr:row>
      <xdr:rowOff>136803</xdr:rowOff>
    </xdr:to>
    <xdr:sp macro="" textlink="">
      <xdr:nvSpPr>
        <xdr:cNvPr id="259" name="楕円 258"/>
        <xdr:cNvSpPr/>
      </xdr:nvSpPr>
      <xdr:spPr>
        <a:xfrm>
          <a:off x="1079500" y="166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127930</xdr:rowOff>
    </xdr:from>
    <xdr:ext cx="534377" cy="259045"/>
    <xdr:sp macro="" textlink="">
      <xdr:nvSpPr>
        <xdr:cNvPr id="260" name="テキスト ボックス 259"/>
        <xdr:cNvSpPr txBox="1"/>
      </xdr:nvSpPr>
      <xdr:spPr>
        <a:xfrm>
          <a:off x="863111" y="167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132442</xdr:rowOff>
    </xdr:from>
    <xdr:to>
      <xdr:col>55</xdr:col>
      <xdr:colOff>0</xdr:colOff>
      <xdr:row>37</xdr:row>
      <xdr:rowOff>134385</xdr:rowOff>
    </xdr:to>
    <xdr:cxnSp macro="">
      <xdr:nvCxnSpPr>
        <xdr:cNvPr id="285" name="直線コネクタ 284"/>
        <xdr:cNvCxnSpPr/>
      </xdr:nvCxnSpPr>
      <xdr:spPr>
        <a:xfrm>
          <a:off x="9639300" y="6476092"/>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110268</xdr:rowOff>
    </xdr:from>
    <xdr:to>
      <xdr:col>50</xdr:col>
      <xdr:colOff>114300</xdr:colOff>
      <xdr:row>37</xdr:row>
      <xdr:rowOff>132442</xdr:rowOff>
    </xdr:to>
    <xdr:cxnSp macro="">
      <xdr:nvCxnSpPr>
        <xdr:cNvPr id="288" name="直線コネクタ 287"/>
        <xdr:cNvCxnSpPr/>
      </xdr:nvCxnSpPr>
      <xdr:spPr>
        <a:xfrm>
          <a:off x="8750300" y="645391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110268</xdr:rowOff>
    </xdr:from>
    <xdr:to>
      <xdr:col>45</xdr:col>
      <xdr:colOff>177800</xdr:colOff>
      <xdr:row>37</xdr:row>
      <xdr:rowOff>111811</xdr:rowOff>
    </xdr:to>
    <xdr:cxnSp macro="">
      <xdr:nvCxnSpPr>
        <xdr:cNvPr id="291" name="直線コネクタ 290"/>
        <xdr:cNvCxnSpPr/>
      </xdr:nvCxnSpPr>
      <xdr:spPr>
        <a:xfrm flipV="1">
          <a:off x="7861300" y="6453918"/>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98666</xdr:rowOff>
    </xdr:from>
    <xdr:to>
      <xdr:col>41</xdr:col>
      <xdr:colOff>50800</xdr:colOff>
      <xdr:row>37</xdr:row>
      <xdr:rowOff>111811</xdr:rowOff>
    </xdr:to>
    <xdr:cxnSp macro="">
      <xdr:nvCxnSpPr>
        <xdr:cNvPr id="294" name="直線コネクタ 293"/>
        <xdr:cNvCxnSpPr/>
      </xdr:nvCxnSpPr>
      <xdr:spPr>
        <a:xfrm>
          <a:off x="6972300" y="6442316"/>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83585</xdr:rowOff>
    </xdr:from>
    <xdr:to>
      <xdr:col>55</xdr:col>
      <xdr:colOff>50800</xdr:colOff>
      <xdr:row>38</xdr:row>
      <xdr:rowOff>13736</xdr:rowOff>
    </xdr:to>
    <xdr:sp macro="" textlink="">
      <xdr:nvSpPr>
        <xdr:cNvPr id="304" name="楕円 303"/>
        <xdr:cNvSpPr/>
      </xdr:nvSpPr>
      <xdr:spPr>
        <a:xfrm>
          <a:off x="10426700" y="6427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81642</xdr:rowOff>
    </xdr:from>
    <xdr:to>
      <xdr:col>50</xdr:col>
      <xdr:colOff>165100</xdr:colOff>
      <xdr:row>38</xdr:row>
      <xdr:rowOff>11792</xdr:rowOff>
    </xdr:to>
    <xdr:sp macro="" textlink="">
      <xdr:nvSpPr>
        <xdr:cNvPr id="306" name="楕円 305"/>
        <xdr:cNvSpPr/>
      </xdr:nvSpPr>
      <xdr:spPr>
        <a:xfrm>
          <a:off x="9588500" y="64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2919</xdr:rowOff>
    </xdr:from>
    <xdr:ext cx="469744" cy="259045"/>
    <xdr:sp macro="" textlink="">
      <xdr:nvSpPr>
        <xdr:cNvPr id="307" name="テキスト ボックス 306"/>
        <xdr:cNvSpPr txBox="1"/>
      </xdr:nvSpPr>
      <xdr:spPr>
        <a:xfrm>
          <a:off x="9404428" y="65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59468</xdr:rowOff>
    </xdr:from>
    <xdr:to>
      <xdr:col>46</xdr:col>
      <xdr:colOff>38100</xdr:colOff>
      <xdr:row>37</xdr:row>
      <xdr:rowOff>161068</xdr:rowOff>
    </xdr:to>
    <xdr:sp macro="" textlink="">
      <xdr:nvSpPr>
        <xdr:cNvPr id="308" name="楕円 307"/>
        <xdr:cNvSpPr/>
      </xdr:nvSpPr>
      <xdr:spPr>
        <a:xfrm>
          <a:off x="8699500" y="64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6145</xdr:rowOff>
    </xdr:from>
    <xdr:ext cx="469744" cy="259045"/>
    <xdr:sp macro="" textlink="">
      <xdr:nvSpPr>
        <xdr:cNvPr id="309" name="テキスト ボックス 308"/>
        <xdr:cNvSpPr txBox="1"/>
      </xdr:nvSpPr>
      <xdr:spPr>
        <a:xfrm>
          <a:off x="8515428" y="617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61011</xdr:rowOff>
    </xdr:from>
    <xdr:to>
      <xdr:col>41</xdr:col>
      <xdr:colOff>101600</xdr:colOff>
      <xdr:row>37</xdr:row>
      <xdr:rowOff>162610</xdr:rowOff>
    </xdr:to>
    <xdr:sp macro="" textlink="">
      <xdr:nvSpPr>
        <xdr:cNvPr id="310" name="楕円 309"/>
        <xdr:cNvSpPr/>
      </xdr:nvSpPr>
      <xdr:spPr>
        <a:xfrm>
          <a:off x="7810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153738</xdr:rowOff>
    </xdr:from>
    <xdr:ext cx="469744" cy="259045"/>
    <xdr:sp macro="" textlink="">
      <xdr:nvSpPr>
        <xdr:cNvPr id="311" name="テキスト ボックス 310"/>
        <xdr:cNvSpPr txBox="1"/>
      </xdr:nvSpPr>
      <xdr:spPr>
        <a:xfrm>
          <a:off x="7626428" y="64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47866</xdr:rowOff>
    </xdr:from>
    <xdr:to>
      <xdr:col>36</xdr:col>
      <xdr:colOff>165100</xdr:colOff>
      <xdr:row>37</xdr:row>
      <xdr:rowOff>149466</xdr:rowOff>
    </xdr:to>
    <xdr:sp macro="" textlink="">
      <xdr:nvSpPr>
        <xdr:cNvPr id="312" name="楕円 311"/>
        <xdr:cNvSpPr/>
      </xdr:nvSpPr>
      <xdr:spPr>
        <a:xfrm>
          <a:off x="6921500" y="63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165993</xdr:rowOff>
    </xdr:from>
    <xdr:ext cx="469744" cy="259045"/>
    <xdr:sp macro="" textlink="">
      <xdr:nvSpPr>
        <xdr:cNvPr id="313" name="テキスト ボックス 312"/>
        <xdr:cNvSpPr txBox="1"/>
      </xdr:nvSpPr>
      <xdr:spPr>
        <a:xfrm>
          <a:off x="6737428" y="616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56021</xdr:rowOff>
    </xdr:from>
    <xdr:to>
      <xdr:col>55</xdr:col>
      <xdr:colOff>0</xdr:colOff>
      <xdr:row>59</xdr:row>
      <xdr:rowOff>58046</xdr:rowOff>
    </xdr:to>
    <xdr:cxnSp macro="">
      <xdr:nvCxnSpPr>
        <xdr:cNvPr id="344" name="直線コネクタ 343"/>
        <xdr:cNvCxnSpPr/>
      </xdr:nvCxnSpPr>
      <xdr:spPr>
        <a:xfrm flipV="1">
          <a:off x="9639300" y="10171571"/>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58046</xdr:rowOff>
    </xdr:from>
    <xdr:to>
      <xdr:col>50</xdr:col>
      <xdr:colOff>114300</xdr:colOff>
      <xdr:row>59</xdr:row>
      <xdr:rowOff>59211</xdr:rowOff>
    </xdr:to>
    <xdr:cxnSp macro="">
      <xdr:nvCxnSpPr>
        <xdr:cNvPr id="347" name="直線コネクタ 346"/>
        <xdr:cNvCxnSpPr/>
      </xdr:nvCxnSpPr>
      <xdr:spPr>
        <a:xfrm flipV="1">
          <a:off x="8750300" y="10173596"/>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35143</xdr:rowOff>
    </xdr:from>
    <xdr:to>
      <xdr:col>45</xdr:col>
      <xdr:colOff>177800</xdr:colOff>
      <xdr:row>59</xdr:row>
      <xdr:rowOff>59211</xdr:rowOff>
    </xdr:to>
    <xdr:cxnSp macro="">
      <xdr:nvCxnSpPr>
        <xdr:cNvPr id="350" name="直線コネクタ 349"/>
        <xdr:cNvCxnSpPr/>
      </xdr:nvCxnSpPr>
      <xdr:spPr>
        <a:xfrm>
          <a:off x="7861300" y="10150693"/>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35143</xdr:rowOff>
    </xdr:from>
    <xdr:to>
      <xdr:col>41</xdr:col>
      <xdr:colOff>50800</xdr:colOff>
      <xdr:row>59</xdr:row>
      <xdr:rowOff>59048</xdr:rowOff>
    </xdr:to>
    <xdr:cxnSp macro="">
      <xdr:nvCxnSpPr>
        <xdr:cNvPr id="353" name="直線コネクタ 352"/>
        <xdr:cNvCxnSpPr/>
      </xdr:nvCxnSpPr>
      <xdr:spPr>
        <a:xfrm flipV="1">
          <a:off x="6972300" y="10150693"/>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5221</xdr:rowOff>
    </xdr:from>
    <xdr:to>
      <xdr:col>55</xdr:col>
      <xdr:colOff>50800</xdr:colOff>
      <xdr:row>59</xdr:row>
      <xdr:rowOff>106821</xdr:rowOff>
    </xdr:to>
    <xdr:sp macro="" textlink="">
      <xdr:nvSpPr>
        <xdr:cNvPr id="363" name="楕円 362"/>
        <xdr:cNvSpPr/>
      </xdr:nvSpPr>
      <xdr:spPr>
        <a:xfrm>
          <a:off x="10426700" y="101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91598</xdr:rowOff>
    </xdr:from>
    <xdr:ext cx="469744" cy="259045"/>
    <xdr:sp macro="" textlink="">
      <xdr:nvSpPr>
        <xdr:cNvPr id="364" name="農林水産業費該当値テキスト"/>
        <xdr:cNvSpPr txBox="1"/>
      </xdr:nvSpPr>
      <xdr:spPr>
        <a:xfrm>
          <a:off x="10528300" y="1003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7246</xdr:rowOff>
    </xdr:from>
    <xdr:to>
      <xdr:col>50</xdr:col>
      <xdr:colOff>165100</xdr:colOff>
      <xdr:row>59</xdr:row>
      <xdr:rowOff>108846</xdr:rowOff>
    </xdr:to>
    <xdr:sp macro="" textlink="">
      <xdr:nvSpPr>
        <xdr:cNvPr id="365" name="楕円 364"/>
        <xdr:cNvSpPr/>
      </xdr:nvSpPr>
      <xdr:spPr>
        <a:xfrm>
          <a:off x="9588500" y="101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99973</xdr:rowOff>
    </xdr:from>
    <xdr:ext cx="469744" cy="259045"/>
    <xdr:sp macro="" textlink="">
      <xdr:nvSpPr>
        <xdr:cNvPr id="366" name="テキスト ボックス 365"/>
        <xdr:cNvSpPr txBox="1"/>
      </xdr:nvSpPr>
      <xdr:spPr>
        <a:xfrm>
          <a:off x="9404428" y="102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8411</xdr:rowOff>
    </xdr:from>
    <xdr:to>
      <xdr:col>46</xdr:col>
      <xdr:colOff>38100</xdr:colOff>
      <xdr:row>59</xdr:row>
      <xdr:rowOff>110011</xdr:rowOff>
    </xdr:to>
    <xdr:sp macro="" textlink="">
      <xdr:nvSpPr>
        <xdr:cNvPr id="367" name="楕円 366"/>
        <xdr:cNvSpPr/>
      </xdr:nvSpPr>
      <xdr:spPr>
        <a:xfrm>
          <a:off x="8699500" y="101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101138</xdr:rowOff>
    </xdr:from>
    <xdr:ext cx="469744" cy="259045"/>
    <xdr:sp macro="" textlink="">
      <xdr:nvSpPr>
        <xdr:cNvPr id="368" name="テキスト ボックス 367"/>
        <xdr:cNvSpPr txBox="1"/>
      </xdr:nvSpPr>
      <xdr:spPr>
        <a:xfrm>
          <a:off x="8515428" y="1021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155793</xdr:rowOff>
    </xdr:from>
    <xdr:to>
      <xdr:col>41</xdr:col>
      <xdr:colOff>101600</xdr:colOff>
      <xdr:row>59</xdr:row>
      <xdr:rowOff>85943</xdr:rowOff>
    </xdr:to>
    <xdr:sp macro="" textlink="">
      <xdr:nvSpPr>
        <xdr:cNvPr id="369" name="楕円 368"/>
        <xdr:cNvSpPr/>
      </xdr:nvSpPr>
      <xdr:spPr>
        <a:xfrm>
          <a:off x="7810500" y="100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77070</xdr:rowOff>
    </xdr:from>
    <xdr:ext cx="469744" cy="259045"/>
    <xdr:sp macro="" textlink="">
      <xdr:nvSpPr>
        <xdr:cNvPr id="370" name="テキスト ボックス 369"/>
        <xdr:cNvSpPr txBox="1"/>
      </xdr:nvSpPr>
      <xdr:spPr>
        <a:xfrm>
          <a:off x="7626428" y="101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8248</xdr:rowOff>
    </xdr:from>
    <xdr:to>
      <xdr:col>36</xdr:col>
      <xdr:colOff>165100</xdr:colOff>
      <xdr:row>59</xdr:row>
      <xdr:rowOff>109848</xdr:rowOff>
    </xdr:to>
    <xdr:sp macro="" textlink="">
      <xdr:nvSpPr>
        <xdr:cNvPr id="371" name="楕円 370"/>
        <xdr:cNvSpPr/>
      </xdr:nvSpPr>
      <xdr:spPr>
        <a:xfrm>
          <a:off x="6921500" y="101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100975</xdr:rowOff>
    </xdr:from>
    <xdr:ext cx="469744" cy="259045"/>
    <xdr:sp macro="" textlink="">
      <xdr:nvSpPr>
        <xdr:cNvPr id="372" name="テキスト ボックス 371"/>
        <xdr:cNvSpPr txBox="1"/>
      </xdr:nvSpPr>
      <xdr:spPr>
        <a:xfrm>
          <a:off x="6737428" y="1021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82710</xdr:rowOff>
    </xdr:from>
    <xdr:to>
      <xdr:col>55</xdr:col>
      <xdr:colOff>0</xdr:colOff>
      <xdr:row>74</xdr:row>
      <xdr:rowOff>132728</xdr:rowOff>
    </xdr:to>
    <xdr:cxnSp macro="">
      <xdr:nvCxnSpPr>
        <xdr:cNvPr id="399" name="直線コネクタ 398"/>
        <xdr:cNvCxnSpPr/>
      </xdr:nvCxnSpPr>
      <xdr:spPr>
        <a:xfrm>
          <a:off x="9639300" y="12770010"/>
          <a:ext cx="8382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82710</xdr:rowOff>
    </xdr:from>
    <xdr:to>
      <xdr:col>50</xdr:col>
      <xdr:colOff>114300</xdr:colOff>
      <xdr:row>74</xdr:row>
      <xdr:rowOff>101364</xdr:rowOff>
    </xdr:to>
    <xdr:cxnSp macro="">
      <xdr:nvCxnSpPr>
        <xdr:cNvPr id="402" name="直線コネクタ 401"/>
        <xdr:cNvCxnSpPr/>
      </xdr:nvCxnSpPr>
      <xdr:spPr>
        <a:xfrm flipV="1">
          <a:off x="8750300" y="1277001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74092</xdr:rowOff>
    </xdr:from>
    <xdr:to>
      <xdr:col>45</xdr:col>
      <xdr:colOff>177800</xdr:colOff>
      <xdr:row>74</xdr:row>
      <xdr:rowOff>101364</xdr:rowOff>
    </xdr:to>
    <xdr:cxnSp macro="">
      <xdr:nvCxnSpPr>
        <xdr:cNvPr id="405" name="直線コネクタ 404"/>
        <xdr:cNvCxnSpPr/>
      </xdr:nvCxnSpPr>
      <xdr:spPr>
        <a:xfrm>
          <a:off x="7861300" y="12761392"/>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68308</xdr:rowOff>
    </xdr:from>
    <xdr:to>
      <xdr:col>41</xdr:col>
      <xdr:colOff>50800</xdr:colOff>
      <xdr:row>74</xdr:row>
      <xdr:rowOff>74092</xdr:rowOff>
    </xdr:to>
    <xdr:cxnSp macro="">
      <xdr:nvCxnSpPr>
        <xdr:cNvPr id="408" name="直線コネクタ 407"/>
        <xdr:cNvCxnSpPr/>
      </xdr:nvCxnSpPr>
      <xdr:spPr>
        <a:xfrm>
          <a:off x="6972300" y="12755608"/>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81928</xdr:rowOff>
    </xdr:from>
    <xdr:to>
      <xdr:col>55</xdr:col>
      <xdr:colOff>50800</xdr:colOff>
      <xdr:row>75</xdr:row>
      <xdr:rowOff>12078</xdr:rowOff>
    </xdr:to>
    <xdr:sp macro="" textlink="">
      <xdr:nvSpPr>
        <xdr:cNvPr id="418" name="楕円 417"/>
        <xdr:cNvSpPr/>
      </xdr:nvSpPr>
      <xdr:spPr>
        <a:xfrm>
          <a:off x="10426700" y="127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104805</xdr:rowOff>
    </xdr:from>
    <xdr:ext cx="534377" cy="259045"/>
    <xdr:sp macro="" textlink="">
      <xdr:nvSpPr>
        <xdr:cNvPr id="419" name="商工費該当値テキスト"/>
        <xdr:cNvSpPr txBox="1"/>
      </xdr:nvSpPr>
      <xdr:spPr>
        <a:xfrm>
          <a:off x="10528300" y="1262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31910</xdr:rowOff>
    </xdr:from>
    <xdr:to>
      <xdr:col>50</xdr:col>
      <xdr:colOff>165100</xdr:colOff>
      <xdr:row>74</xdr:row>
      <xdr:rowOff>133510</xdr:rowOff>
    </xdr:to>
    <xdr:sp macro="" textlink="">
      <xdr:nvSpPr>
        <xdr:cNvPr id="420" name="楕円 419"/>
        <xdr:cNvSpPr/>
      </xdr:nvSpPr>
      <xdr:spPr>
        <a:xfrm>
          <a:off x="9588500" y="12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150037</xdr:rowOff>
    </xdr:from>
    <xdr:ext cx="534377" cy="259045"/>
    <xdr:sp macro="" textlink="">
      <xdr:nvSpPr>
        <xdr:cNvPr id="421" name="テキスト ボックス 420"/>
        <xdr:cNvSpPr txBox="1"/>
      </xdr:nvSpPr>
      <xdr:spPr>
        <a:xfrm>
          <a:off x="9372111" y="124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50564</xdr:rowOff>
    </xdr:from>
    <xdr:to>
      <xdr:col>46</xdr:col>
      <xdr:colOff>38100</xdr:colOff>
      <xdr:row>74</xdr:row>
      <xdr:rowOff>152164</xdr:rowOff>
    </xdr:to>
    <xdr:sp macro="" textlink="">
      <xdr:nvSpPr>
        <xdr:cNvPr id="422" name="楕円 421"/>
        <xdr:cNvSpPr/>
      </xdr:nvSpPr>
      <xdr:spPr>
        <a:xfrm>
          <a:off x="8699500" y="127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168691</xdr:rowOff>
    </xdr:from>
    <xdr:ext cx="534377" cy="259045"/>
    <xdr:sp macro="" textlink="">
      <xdr:nvSpPr>
        <xdr:cNvPr id="423" name="テキスト ボックス 422"/>
        <xdr:cNvSpPr txBox="1"/>
      </xdr:nvSpPr>
      <xdr:spPr>
        <a:xfrm>
          <a:off x="8483111" y="125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23292</xdr:rowOff>
    </xdr:from>
    <xdr:to>
      <xdr:col>41</xdr:col>
      <xdr:colOff>101600</xdr:colOff>
      <xdr:row>74</xdr:row>
      <xdr:rowOff>124892</xdr:rowOff>
    </xdr:to>
    <xdr:sp macro="" textlink="">
      <xdr:nvSpPr>
        <xdr:cNvPr id="424" name="楕円 423"/>
        <xdr:cNvSpPr/>
      </xdr:nvSpPr>
      <xdr:spPr>
        <a:xfrm>
          <a:off x="7810500" y="127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141419</xdr:rowOff>
    </xdr:from>
    <xdr:ext cx="534377" cy="259045"/>
    <xdr:sp macro="" textlink="">
      <xdr:nvSpPr>
        <xdr:cNvPr id="425" name="テキスト ボックス 424"/>
        <xdr:cNvSpPr txBox="1"/>
      </xdr:nvSpPr>
      <xdr:spPr>
        <a:xfrm>
          <a:off x="7594111" y="124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17508</xdr:rowOff>
    </xdr:from>
    <xdr:to>
      <xdr:col>36</xdr:col>
      <xdr:colOff>165100</xdr:colOff>
      <xdr:row>74</xdr:row>
      <xdr:rowOff>119108</xdr:rowOff>
    </xdr:to>
    <xdr:sp macro="" textlink="">
      <xdr:nvSpPr>
        <xdr:cNvPr id="426" name="楕円 425"/>
        <xdr:cNvSpPr/>
      </xdr:nvSpPr>
      <xdr:spPr>
        <a:xfrm>
          <a:off x="6921500" y="127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135635</xdr:rowOff>
    </xdr:from>
    <xdr:ext cx="534377" cy="259045"/>
    <xdr:sp macro="" textlink="">
      <xdr:nvSpPr>
        <xdr:cNvPr id="427" name="テキスト ボックス 426"/>
        <xdr:cNvSpPr txBox="1"/>
      </xdr:nvSpPr>
      <xdr:spPr>
        <a:xfrm>
          <a:off x="6705111" y="124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168770</xdr:rowOff>
    </xdr:from>
    <xdr:to>
      <xdr:col>55</xdr:col>
      <xdr:colOff>0</xdr:colOff>
      <xdr:row>98</xdr:row>
      <xdr:rowOff>42743</xdr:rowOff>
    </xdr:to>
    <xdr:cxnSp macro="">
      <xdr:nvCxnSpPr>
        <xdr:cNvPr id="456" name="直線コネクタ 455"/>
        <xdr:cNvCxnSpPr/>
      </xdr:nvCxnSpPr>
      <xdr:spPr>
        <a:xfrm flipV="1">
          <a:off x="9639300" y="16799420"/>
          <a:ext cx="838200" cy="4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33786</xdr:rowOff>
    </xdr:from>
    <xdr:to>
      <xdr:col>50</xdr:col>
      <xdr:colOff>114300</xdr:colOff>
      <xdr:row>98</xdr:row>
      <xdr:rowOff>42743</xdr:rowOff>
    </xdr:to>
    <xdr:cxnSp macro="">
      <xdr:nvCxnSpPr>
        <xdr:cNvPr id="459" name="直線コネクタ 458"/>
        <xdr:cNvCxnSpPr/>
      </xdr:nvCxnSpPr>
      <xdr:spPr>
        <a:xfrm>
          <a:off x="8750300" y="16835886"/>
          <a:ext cx="8890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31592</xdr:rowOff>
    </xdr:from>
    <xdr:to>
      <xdr:col>45</xdr:col>
      <xdr:colOff>177800</xdr:colOff>
      <xdr:row>98</xdr:row>
      <xdr:rowOff>33786</xdr:rowOff>
    </xdr:to>
    <xdr:cxnSp macro="">
      <xdr:nvCxnSpPr>
        <xdr:cNvPr id="462" name="直線コネクタ 461"/>
        <xdr:cNvCxnSpPr/>
      </xdr:nvCxnSpPr>
      <xdr:spPr>
        <a:xfrm>
          <a:off x="7861300" y="16833692"/>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31592</xdr:rowOff>
    </xdr:from>
    <xdr:to>
      <xdr:col>41</xdr:col>
      <xdr:colOff>50800</xdr:colOff>
      <xdr:row>98</xdr:row>
      <xdr:rowOff>37421</xdr:rowOff>
    </xdr:to>
    <xdr:cxnSp macro="">
      <xdr:nvCxnSpPr>
        <xdr:cNvPr id="465" name="直線コネクタ 464"/>
        <xdr:cNvCxnSpPr/>
      </xdr:nvCxnSpPr>
      <xdr:spPr>
        <a:xfrm flipV="1">
          <a:off x="6972300" y="1683369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117970</xdr:rowOff>
    </xdr:from>
    <xdr:to>
      <xdr:col>55</xdr:col>
      <xdr:colOff>50800</xdr:colOff>
      <xdr:row>98</xdr:row>
      <xdr:rowOff>48120</xdr:rowOff>
    </xdr:to>
    <xdr:sp macro="" textlink="">
      <xdr:nvSpPr>
        <xdr:cNvPr id="475" name="楕円 474"/>
        <xdr:cNvSpPr/>
      </xdr:nvSpPr>
      <xdr:spPr>
        <a:xfrm>
          <a:off x="10426700" y="167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140847</xdr:rowOff>
    </xdr:from>
    <xdr:ext cx="534377" cy="259045"/>
    <xdr:sp macro="" textlink="">
      <xdr:nvSpPr>
        <xdr:cNvPr id="476" name="土木費該当値テキスト"/>
        <xdr:cNvSpPr txBox="1"/>
      </xdr:nvSpPr>
      <xdr:spPr>
        <a:xfrm>
          <a:off x="10528300" y="166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163393</xdr:rowOff>
    </xdr:from>
    <xdr:to>
      <xdr:col>50</xdr:col>
      <xdr:colOff>165100</xdr:colOff>
      <xdr:row>98</xdr:row>
      <xdr:rowOff>93543</xdr:rowOff>
    </xdr:to>
    <xdr:sp macro="" textlink="">
      <xdr:nvSpPr>
        <xdr:cNvPr id="477" name="楕円 476"/>
        <xdr:cNvSpPr/>
      </xdr:nvSpPr>
      <xdr:spPr>
        <a:xfrm>
          <a:off x="9588500" y="167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110070</xdr:rowOff>
    </xdr:from>
    <xdr:ext cx="534377" cy="259045"/>
    <xdr:sp macro="" textlink="">
      <xdr:nvSpPr>
        <xdr:cNvPr id="478" name="テキスト ボックス 477"/>
        <xdr:cNvSpPr txBox="1"/>
      </xdr:nvSpPr>
      <xdr:spPr>
        <a:xfrm>
          <a:off x="9372111" y="165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154436</xdr:rowOff>
    </xdr:from>
    <xdr:to>
      <xdr:col>46</xdr:col>
      <xdr:colOff>38100</xdr:colOff>
      <xdr:row>98</xdr:row>
      <xdr:rowOff>84586</xdr:rowOff>
    </xdr:to>
    <xdr:sp macro="" textlink="">
      <xdr:nvSpPr>
        <xdr:cNvPr id="479" name="楕円 478"/>
        <xdr:cNvSpPr/>
      </xdr:nvSpPr>
      <xdr:spPr>
        <a:xfrm>
          <a:off x="8699500" y="16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101113</xdr:rowOff>
    </xdr:from>
    <xdr:ext cx="534377" cy="259045"/>
    <xdr:sp macro="" textlink="">
      <xdr:nvSpPr>
        <xdr:cNvPr id="480" name="テキスト ボックス 479"/>
        <xdr:cNvSpPr txBox="1"/>
      </xdr:nvSpPr>
      <xdr:spPr>
        <a:xfrm>
          <a:off x="8483111" y="165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152242</xdr:rowOff>
    </xdr:from>
    <xdr:to>
      <xdr:col>41</xdr:col>
      <xdr:colOff>101600</xdr:colOff>
      <xdr:row>98</xdr:row>
      <xdr:rowOff>82392</xdr:rowOff>
    </xdr:to>
    <xdr:sp macro="" textlink="">
      <xdr:nvSpPr>
        <xdr:cNvPr id="481" name="楕円 480"/>
        <xdr:cNvSpPr/>
      </xdr:nvSpPr>
      <xdr:spPr>
        <a:xfrm>
          <a:off x="7810500" y="167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98919</xdr:rowOff>
    </xdr:from>
    <xdr:ext cx="534377" cy="259045"/>
    <xdr:sp macro="" textlink="">
      <xdr:nvSpPr>
        <xdr:cNvPr id="482" name="テキスト ボックス 481"/>
        <xdr:cNvSpPr txBox="1"/>
      </xdr:nvSpPr>
      <xdr:spPr>
        <a:xfrm>
          <a:off x="7594111" y="165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158071</xdr:rowOff>
    </xdr:from>
    <xdr:to>
      <xdr:col>36</xdr:col>
      <xdr:colOff>165100</xdr:colOff>
      <xdr:row>98</xdr:row>
      <xdr:rowOff>88221</xdr:rowOff>
    </xdr:to>
    <xdr:sp macro="" textlink="">
      <xdr:nvSpPr>
        <xdr:cNvPr id="483" name="楕円 482"/>
        <xdr:cNvSpPr/>
      </xdr:nvSpPr>
      <xdr:spPr>
        <a:xfrm>
          <a:off x="6921500" y="167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104748</xdr:rowOff>
    </xdr:from>
    <xdr:ext cx="534377" cy="259045"/>
    <xdr:sp macro="" textlink="">
      <xdr:nvSpPr>
        <xdr:cNvPr id="484" name="テキスト ボックス 483"/>
        <xdr:cNvSpPr txBox="1"/>
      </xdr:nvSpPr>
      <xdr:spPr>
        <a:xfrm>
          <a:off x="6705111" y="165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96769</xdr:rowOff>
    </xdr:from>
    <xdr:to>
      <xdr:col>85</xdr:col>
      <xdr:colOff>127000</xdr:colOff>
      <xdr:row>37</xdr:row>
      <xdr:rowOff>147381</xdr:rowOff>
    </xdr:to>
    <xdr:cxnSp macro="">
      <xdr:nvCxnSpPr>
        <xdr:cNvPr id="512" name="直線コネクタ 511"/>
        <xdr:cNvCxnSpPr/>
      </xdr:nvCxnSpPr>
      <xdr:spPr>
        <a:xfrm flipV="1">
          <a:off x="15481300" y="6440419"/>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18085</xdr:rowOff>
    </xdr:from>
    <xdr:to>
      <xdr:col>81</xdr:col>
      <xdr:colOff>50800</xdr:colOff>
      <xdr:row>37</xdr:row>
      <xdr:rowOff>147381</xdr:rowOff>
    </xdr:to>
    <xdr:cxnSp macro="">
      <xdr:nvCxnSpPr>
        <xdr:cNvPr id="515" name="直線コネクタ 514"/>
        <xdr:cNvCxnSpPr/>
      </xdr:nvCxnSpPr>
      <xdr:spPr>
        <a:xfrm>
          <a:off x="14592300" y="5847385"/>
          <a:ext cx="889000" cy="6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18085</xdr:rowOff>
    </xdr:from>
    <xdr:to>
      <xdr:col>76</xdr:col>
      <xdr:colOff>114300</xdr:colOff>
      <xdr:row>38</xdr:row>
      <xdr:rowOff>20234</xdr:rowOff>
    </xdr:to>
    <xdr:cxnSp macro="">
      <xdr:nvCxnSpPr>
        <xdr:cNvPr id="518" name="直線コネクタ 517"/>
        <xdr:cNvCxnSpPr/>
      </xdr:nvCxnSpPr>
      <xdr:spPr>
        <a:xfrm flipV="1">
          <a:off x="13703300" y="5847385"/>
          <a:ext cx="889000" cy="6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166401</xdr:rowOff>
    </xdr:from>
    <xdr:to>
      <xdr:col>71</xdr:col>
      <xdr:colOff>177800</xdr:colOff>
      <xdr:row>38</xdr:row>
      <xdr:rowOff>20234</xdr:rowOff>
    </xdr:to>
    <xdr:cxnSp macro="">
      <xdr:nvCxnSpPr>
        <xdr:cNvPr id="521" name="直線コネクタ 520"/>
        <xdr:cNvCxnSpPr/>
      </xdr:nvCxnSpPr>
      <xdr:spPr>
        <a:xfrm>
          <a:off x="12814300" y="651005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45969</xdr:rowOff>
    </xdr:from>
    <xdr:to>
      <xdr:col>85</xdr:col>
      <xdr:colOff>177800</xdr:colOff>
      <xdr:row>37</xdr:row>
      <xdr:rowOff>147569</xdr:rowOff>
    </xdr:to>
    <xdr:sp macro="" textlink="">
      <xdr:nvSpPr>
        <xdr:cNvPr id="531" name="楕円 530"/>
        <xdr:cNvSpPr/>
      </xdr:nvSpPr>
      <xdr:spPr>
        <a:xfrm>
          <a:off x="16268700" y="63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24396</xdr:rowOff>
    </xdr:from>
    <xdr:ext cx="534377" cy="259045"/>
    <xdr:sp macro="" textlink="">
      <xdr:nvSpPr>
        <xdr:cNvPr id="532" name="消防費該当値テキスト"/>
        <xdr:cNvSpPr txBox="1"/>
      </xdr:nvSpPr>
      <xdr:spPr>
        <a:xfrm>
          <a:off x="16370300" y="63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96581</xdr:rowOff>
    </xdr:from>
    <xdr:to>
      <xdr:col>81</xdr:col>
      <xdr:colOff>101600</xdr:colOff>
      <xdr:row>38</xdr:row>
      <xdr:rowOff>26731</xdr:rowOff>
    </xdr:to>
    <xdr:sp macro="" textlink="">
      <xdr:nvSpPr>
        <xdr:cNvPr id="533" name="楕円 532"/>
        <xdr:cNvSpPr/>
      </xdr:nvSpPr>
      <xdr:spPr>
        <a:xfrm>
          <a:off x="15430500" y="64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17858</xdr:rowOff>
    </xdr:from>
    <xdr:ext cx="534377" cy="259045"/>
    <xdr:sp macro="" textlink="">
      <xdr:nvSpPr>
        <xdr:cNvPr id="534" name="テキスト ボックス 533"/>
        <xdr:cNvSpPr txBox="1"/>
      </xdr:nvSpPr>
      <xdr:spPr>
        <a:xfrm>
          <a:off x="15214111" y="65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138735</xdr:rowOff>
    </xdr:from>
    <xdr:to>
      <xdr:col>76</xdr:col>
      <xdr:colOff>165100</xdr:colOff>
      <xdr:row>34</xdr:row>
      <xdr:rowOff>68885</xdr:rowOff>
    </xdr:to>
    <xdr:sp macro="" textlink="">
      <xdr:nvSpPr>
        <xdr:cNvPr id="535" name="楕円 534"/>
        <xdr:cNvSpPr/>
      </xdr:nvSpPr>
      <xdr:spPr>
        <a:xfrm>
          <a:off x="14541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85412</xdr:rowOff>
    </xdr:from>
    <xdr:ext cx="534377" cy="259045"/>
    <xdr:sp macro="" textlink="">
      <xdr:nvSpPr>
        <xdr:cNvPr id="536" name="テキスト ボックス 535"/>
        <xdr:cNvSpPr txBox="1"/>
      </xdr:nvSpPr>
      <xdr:spPr>
        <a:xfrm>
          <a:off x="14325111" y="55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140884</xdr:rowOff>
    </xdr:from>
    <xdr:to>
      <xdr:col>72</xdr:col>
      <xdr:colOff>38100</xdr:colOff>
      <xdr:row>38</xdr:row>
      <xdr:rowOff>71034</xdr:rowOff>
    </xdr:to>
    <xdr:sp macro="" textlink="">
      <xdr:nvSpPr>
        <xdr:cNvPr id="537" name="楕円 536"/>
        <xdr:cNvSpPr/>
      </xdr:nvSpPr>
      <xdr:spPr>
        <a:xfrm>
          <a:off x="13652500" y="6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62161</xdr:rowOff>
    </xdr:from>
    <xdr:ext cx="534377" cy="259045"/>
    <xdr:sp macro="" textlink="">
      <xdr:nvSpPr>
        <xdr:cNvPr id="538" name="テキスト ボックス 537"/>
        <xdr:cNvSpPr txBox="1"/>
      </xdr:nvSpPr>
      <xdr:spPr>
        <a:xfrm>
          <a:off x="13436111" y="65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115600</xdr:rowOff>
    </xdr:from>
    <xdr:to>
      <xdr:col>67</xdr:col>
      <xdr:colOff>101600</xdr:colOff>
      <xdr:row>38</xdr:row>
      <xdr:rowOff>45751</xdr:rowOff>
    </xdr:to>
    <xdr:sp macro="" textlink="">
      <xdr:nvSpPr>
        <xdr:cNvPr id="539" name="楕円 538"/>
        <xdr:cNvSpPr/>
      </xdr:nvSpPr>
      <xdr:spPr>
        <a:xfrm>
          <a:off x="12763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36878</xdr:rowOff>
    </xdr:from>
    <xdr:ext cx="534377" cy="259045"/>
    <xdr:sp macro="" textlink="">
      <xdr:nvSpPr>
        <xdr:cNvPr id="540" name="テキスト ボックス 539"/>
        <xdr:cNvSpPr txBox="1"/>
      </xdr:nvSpPr>
      <xdr:spPr>
        <a:xfrm>
          <a:off x="12547111" y="65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31393</xdr:rowOff>
    </xdr:from>
    <xdr:to>
      <xdr:col>85</xdr:col>
      <xdr:colOff>127000</xdr:colOff>
      <xdr:row>58</xdr:row>
      <xdr:rowOff>28552</xdr:rowOff>
    </xdr:to>
    <xdr:cxnSp macro="">
      <xdr:nvCxnSpPr>
        <xdr:cNvPr id="572" name="直線コネクタ 571"/>
        <xdr:cNvCxnSpPr/>
      </xdr:nvCxnSpPr>
      <xdr:spPr>
        <a:xfrm flipV="1">
          <a:off x="15481300" y="9804043"/>
          <a:ext cx="838200" cy="16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28552</xdr:rowOff>
    </xdr:from>
    <xdr:to>
      <xdr:col>81</xdr:col>
      <xdr:colOff>50800</xdr:colOff>
      <xdr:row>58</xdr:row>
      <xdr:rowOff>54367</xdr:rowOff>
    </xdr:to>
    <xdr:cxnSp macro="">
      <xdr:nvCxnSpPr>
        <xdr:cNvPr id="575" name="直線コネクタ 574"/>
        <xdr:cNvCxnSpPr/>
      </xdr:nvCxnSpPr>
      <xdr:spPr>
        <a:xfrm flipV="1">
          <a:off x="14592300" y="9972652"/>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54367</xdr:rowOff>
    </xdr:from>
    <xdr:to>
      <xdr:col>76</xdr:col>
      <xdr:colOff>114300</xdr:colOff>
      <xdr:row>58</xdr:row>
      <xdr:rowOff>104300</xdr:rowOff>
    </xdr:to>
    <xdr:cxnSp macro="">
      <xdr:nvCxnSpPr>
        <xdr:cNvPr id="578" name="直線コネクタ 577"/>
        <xdr:cNvCxnSpPr/>
      </xdr:nvCxnSpPr>
      <xdr:spPr>
        <a:xfrm flipV="1">
          <a:off x="13703300" y="9998467"/>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22999</xdr:rowOff>
    </xdr:from>
    <xdr:to>
      <xdr:col>71</xdr:col>
      <xdr:colOff>177800</xdr:colOff>
      <xdr:row>58</xdr:row>
      <xdr:rowOff>104300</xdr:rowOff>
    </xdr:to>
    <xdr:cxnSp macro="">
      <xdr:nvCxnSpPr>
        <xdr:cNvPr id="581" name="直線コネクタ 580"/>
        <xdr:cNvCxnSpPr/>
      </xdr:nvCxnSpPr>
      <xdr:spPr>
        <a:xfrm>
          <a:off x="12814300" y="9795649"/>
          <a:ext cx="889000" cy="2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152043</xdr:rowOff>
    </xdr:from>
    <xdr:to>
      <xdr:col>85</xdr:col>
      <xdr:colOff>177800</xdr:colOff>
      <xdr:row>57</xdr:row>
      <xdr:rowOff>82193</xdr:rowOff>
    </xdr:to>
    <xdr:sp macro="" textlink="">
      <xdr:nvSpPr>
        <xdr:cNvPr id="591" name="楕円 590"/>
        <xdr:cNvSpPr/>
      </xdr:nvSpPr>
      <xdr:spPr>
        <a:xfrm>
          <a:off x="16268700" y="975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130470</xdr:rowOff>
    </xdr:from>
    <xdr:ext cx="534377" cy="259045"/>
    <xdr:sp macro="" textlink="">
      <xdr:nvSpPr>
        <xdr:cNvPr id="592" name="教育費該当値テキスト"/>
        <xdr:cNvSpPr txBox="1"/>
      </xdr:nvSpPr>
      <xdr:spPr>
        <a:xfrm>
          <a:off x="16370300" y="973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149202</xdr:rowOff>
    </xdr:from>
    <xdr:to>
      <xdr:col>81</xdr:col>
      <xdr:colOff>101600</xdr:colOff>
      <xdr:row>58</xdr:row>
      <xdr:rowOff>79352</xdr:rowOff>
    </xdr:to>
    <xdr:sp macro="" textlink="">
      <xdr:nvSpPr>
        <xdr:cNvPr id="593" name="楕円 592"/>
        <xdr:cNvSpPr/>
      </xdr:nvSpPr>
      <xdr:spPr>
        <a:xfrm>
          <a:off x="15430500" y="99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70479</xdr:rowOff>
    </xdr:from>
    <xdr:ext cx="534377" cy="259045"/>
    <xdr:sp macro="" textlink="">
      <xdr:nvSpPr>
        <xdr:cNvPr id="594" name="テキスト ボックス 593"/>
        <xdr:cNvSpPr txBox="1"/>
      </xdr:nvSpPr>
      <xdr:spPr>
        <a:xfrm>
          <a:off x="15214111" y="10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3567</xdr:rowOff>
    </xdr:from>
    <xdr:to>
      <xdr:col>76</xdr:col>
      <xdr:colOff>165100</xdr:colOff>
      <xdr:row>58</xdr:row>
      <xdr:rowOff>105167</xdr:rowOff>
    </xdr:to>
    <xdr:sp macro="" textlink="">
      <xdr:nvSpPr>
        <xdr:cNvPr id="595" name="楕円 594"/>
        <xdr:cNvSpPr/>
      </xdr:nvSpPr>
      <xdr:spPr>
        <a:xfrm>
          <a:off x="145415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96294</xdr:rowOff>
    </xdr:from>
    <xdr:ext cx="534377" cy="259045"/>
    <xdr:sp macro="" textlink="">
      <xdr:nvSpPr>
        <xdr:cNvPr id="596" name="テキスト ボックス 595"/>
        <xdr:cNvSpPr txBox="1"/>
      </xdr:nvSpPr>
      <xdr:spPr>
        <a:xfrm>
          <a:off x="14325111" y="100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53500</xdr:rowOff>
    </xdr:from>
    <xdr:to>
      <xdr:col>72</xdr:col>
      <xdr:colOff>38100</xdr:colOff>
      <xdr:row>58</xdr:row>
      <xdr:rowOff>155100</xdr:rowOff>
    </xdr:to>
    <xdr:sp macro="" textlink="">
      <xdr:nvSpPr>
        <xdr:cNvPr id="597" name="楕円 596"/>
        <xdr:cNvSpPr/>
      </xdr:nvSpPr>
      <xdr:spPr>
        <a:xfrm>
          <a:off x="13652500" y="99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146227</xdr:rowOff>
    </xdr:from>
    <xdr:ext cx="534377" cy="259045"/>
    <xdr:sp macro="" textlink="">
      <xdr:nvSpPr>
        <xdr:cNvPr id="598" name="テキスト ボックス 597"/>
        <xdr:cNvSpPr txBox="1"/>
      </xdr:nvSpPr>
      <xdr:spPr>
        <a:xfrm>
          <a:off x="13436111" y="100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143649</xdr:rowOff>
    </xdr:from>
    <xdr:to>
      <xdr:col>67</xdr:col>
      <xdr:colOff>101600</xdr:colOff>
      <xdr:row>57</xdr:row>
      <xdr:rowOff>73799</xdr:rowOff>
    </xdr:to>
    <xdr:sp macro="" textlink="">
      <xdr:nvSpPr>
        <xdr:cNvPr id="599" name="楕円 598"/>
        <xdr:cNvSpPr/>
      </xdr:nvSpPr>
      <xdr:spPr>
        <a:xfrm>
          <a:off x="12763500" y="97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64926</xdr:rowOff>
    </xdr:from>
    <xdr:ext cx="534377" cy="259045"/>
    <xdr:sp macro="" textlink="">
      <xdr:nvSpPr>
        <xdr:cNvPr id="600" name="テキスト ボックス 599"/>
        <xdr:cNvSpPr txBox="1"/>
      </xdr:nvSpPr>
      <xdr:spPr>
        <a:xfrm>
          <a:off x="12547111" y="98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43205</xdr:rowOff>
    </xdr:from>
    <xdr:to>
      <xdr:col>85</xdr:col>
      <xdr:colOff>127000</xdr:colOff>
      <xdr:row>79</xdr:row>
      <xdr:rowOff>44450</xdr:rowOff>
    </xdr:to>
    <xdr:cxnSp macro="">
      <xdr:nvCxnSpPr>
        <xdr:cNvPr id="629" name="直線コネクタ 628"/>
        <xdr:cNvCxnSpPr/>
      </xdr:nvCxnSpPr>
      <xdr:spPr>
        <a:xfrm flipV="1">
          <a:off x="15481300" y="13587755"/>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163855</xdr:rowOff>
    </xdr:from>
    <xdr:to>
      <xdr:col>85</xdr:col>
      <xdr:colOff>177800</xdr:colOff>
      <xdr:row>79</xdr:row>
      <xdr:rowOff>94005</xdr:rowOff>
    </xdr:to>
    <xdr:sp macro="" textlink="">
      <xdr:nvSpPr>
        <xdr:cNvPr id="648" name="楕円 647"/>
        <xdr:cNvSpPr/>
      </xdr:nvSpPr>
      <xdr:spPr>
        <a:xfrm>
          <a:off x="162687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27767</xdr:rowOff>
    </xdr:from>
    <xdr:to>
      <xdr:col>85</xdr:col>
      <xdr:colOff>127000</xdr:colOff>
      <xdr:row>96</xdr:row>
      <xdr:rowOff>38168</xdr:rowOff>
    </xdr:to>
    <xdr:cxnSp macro="">
      <xdr:nvCxnSpPr>
        <xdr:cNvPr id="688" name="直線コネクタ 687"/>
        <xdr:cNvCxnSpPr/>
      </xdr:nvCxnSpPr>
      <xdr:spPr>
        <a:xfrm flipV="1">
          <a:off x="15481300" y="16486967"/>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38168</xdr:rowOff>
    </xdr:from>
    <xdr:to>
      <xdr:col>81</xdr:col>
      <xdr:colOff>50800</xdr:colOff>
      <xdr:row>96</xdr:row>
      <xdr:rowOff>40912</xdr:rowOff>
    </xdr:to>
    <xdr:cxnSp macro="">
      <xdr:nvCxnSpPr>
        <xdr:cNvPr id="691" name="直線コネクタ 690"/>
        <xdr:cNvCxnSpPr/>
      </xdr:nvCxnSpPr>
      <xdr:spPr>
        <a:xfrm flipV="1">
          <a:off x="14592300" y="1649736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40912</xdr:rowOff>
    </xdr:from>
    <xdr:to>
      <xdr:col>76</xdr:col>
      <xdr:colOff>114300</xdr:colOff>
      <xdr:row>96</xdr:row>
      <xdr:rowOff>54792</xdr:rowOff>
    </xdr:to>
    <xdr:cxnSp macro="">
      <xdr:nvCxnSpPr>
        <xdr:cNvPr id="694" name="直線コネクタ 693"/>
        <xdr:cNvCxnSpPr/>
      </xdr:nvCxnSpPr>
      <xdr:spPr>
        <a:xfrm flipV="1">
          <a:off x="13703300" y="1650011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54792</xdr:rowOff>
    </xdr:from>
    <xdr:to>
      <xdr:col>71</xdr:col>
      <xdr:colOff>177800</xdr:colOff>
      <xdr:row>96</xdr:row>
      <xdr:rowOff>61046</xdr:rowOff>
    </xdr:to>
    <xdr:cxnSp macro="">
      <xdr:nvCxnSpPr>
        <xdr:cNvPr id="697" name="直線コネクタ 696"/>
        <xdr:cNvCxnSpPr/>
      </xdr:nvCxnSpPr>
      <xdr:spPr>
        <a:xfrm flipV="1">
          <a:off x="12814300" y="1651399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148417</xdr:rowOff>
    </xdr:from>
    <xdr:to>
      <xdr:col>85</xdr:col>
      <xdr:colOff>177800</xdr:colOff>
      <xdr:row>96</xdr:row>
      <xdr:rowOff>78567</xdr:rowOff>
    </xdr:to>
    <xdr:sp macro="" textlink="">
      <xdr:nvSpPr>
        <xdr:cNvPr id="707" name="楕円 706"/>
        <xdr:cNvSpPr/>
      </xdr:nvSpPr>
      <xdr:spPr>
        <a:xfrm>
          <a:off x="16268700" y="16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126844</xdr:rowOff>
    </xdr:from>
    <xdr:ext cx="534377" cy="259045"/>
    <xdr:sp macro="" textlink="">
      <xdr:nvSpPr>
        <xdr:cNvPr id="708" name="公債費該当値テキスト"/>
        <xdr:cNvSpPr txBox="1"/>
      </xdr:nvSpPr>
      <xdr:spPr>
        <a:xfrm>
          <a:off x="16370300" y="164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158818</xdr:rowOff>
    </xdr:from>
    <xdr:to>
      <xdr:col>81</xdr:col>
      <xdr:colOff>101600</xdr:colOff>
      <xdr:row>96</xdr:row>
      <xdr:rowOff>88968</xdr:rowOff>
    </xdr:to>
    <xdr:sp macro="" textlink="">
      <xdr:nvSpPr>
        <xdr:cNvPr id="709" name="楕円 708"/>
        <xdr:cNvSpPr/>
      </xdr:nvSpPr>
      <xdr:spPr>
        <a:xfrm>
          <a:off x="15430500" y="164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80095</xdr:rowOff>
    </xdr:from>
    <xdr:ext cx="534377" cy="259045"/>
    <xdr:sp macro="" textlink="">
      <xdr:nvSpPr>
        <xdr:cNvPr id="710" name="テキスト ボックス 709"/>
        <xdr:cNvSpPr txBox="1"/>
      </xdr:nvSpPr>
      <xdr:spPr>
        <a:xfrm>
          <a:off x="15214111" y="165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161562</xdr:rowOff>
    </xdr:from>
    <xdr:to>
      <xdr:col>76</xdr:col>
      <xdr:colOff>165100</xdr:colOff>
      <xdr:row>96</xdr:row>
      <xdr:rowOff>91712</xdr:rowOff>
    </xdr:to>
    <xdr:sp macro="" textlink="">
      <xdr:nvSpPr>
        <xdr:cNvPr id="711" name="楕円 710"/>
        <xdr:cNvSpPr/>
      </xdr:nvSpPr>
      <xdr:spPr>
        <a:xfrm>
          <a:off x="14541500" y="16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82839</xdr:rowOff>
    </xdr:from>
    <xdr:ext cx="534377" cy="259045"/>
    <xdr:sp macro="" textlink="">
      <xdr:nvSpPr>
        <xdr:cNvPr id="712" name="テキスト ボックス 711"/>
        <xdr:cNvSpPr txBox="1"/>
      </xdr:nvSpPr>
      <xdr:spPr>
        <a:xfrm>
          <a:off x="14325111" y="165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3992</xdr:rowOff>
    </xdr:from>
    <xdr:to>
      <xdr:col>72</xdr:col>
      <xdr:colOff>38100</xdr:colOff>
      <xdr:row>96</xdr:row>
      <xdr:rowOff>105592</xdr:rowOff>
    </xdr:to>
    <xdr:sp macro="" textlink="">
      <xdr:nvSpPr>
        <xdr:cNvPr id="713" name="楕円 712"/>
        <xdr:cNvSpPr/>
      </xdr:nvSpPr>
      <xdr:spPr>
        <a:xfrm>
          <a:off x="136525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96719</xdr:rowOff>
    </xdr:from>
    <xdr:ext cx="534377" cy="259045"/>
    <xdr:sp macro="" textlink="">
      <xdr:nvSpPr>
        <xdr:cNvPr id="714" name="テキスト ボックス 713"/>
        <xdr:cNvSpPr txBox="1"/>
      </xdr:nvSpPr>
      <xdr:spPr>
        <a:xfrm>
          <a:off x="13436111" y="165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10246</xdr:rowOff>
    </xdr:from>
    <xdr:to>
      <xdr:col>67</xdr:col>
      <xdr:colOff>101600</xdr:colOff>
      <xdr:row>96</xdr:row>
      <xdr:rowOff>111846</xdr:rowOff>
    </xdr:to>
    <xdr:sp macro="" textlink="">
      <xdr:nvSpPr>
        <xdr:cNvPr id="715" name="楕円 714"/>
        <xdr:cNvSpPr/>
      </xdr:nvSpPr>
      <xdr:spPr>
        <a:xfrm>
          <a:off x="12763500" y="164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102973</xdr:rowOff>
    </xdr:from>
    <xdr:ext cx="534377" cy="259045"/>
    <xdr:sp macro="" textlink="">
      <xdr:nvSpPr>
        <xdr:cNvPr id="716" name="テキスト ボックス 715"/>
        <xdr:cNvSpPr txBox="1"/>
      </xdr:nvSpPr>
      <xdr:spPr>
        <a:xfrm>
          <a:off x="12547111" y="165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167132</xdr:rowOff>
    </xdr:from>
    <xdr:to>
      <xdr:col>116</xdr:col>
      <xdr:colOff>62864</xdr:colOff>
      <xdr:row>39</xdr:row>
      <xdr:rowOff>44450</xdr:rowOff>
    </xdr:to>
    <xdr:cxnSp macro="">
      <xdr:nvCxnSpPr>
        <xdr:cNvPr id="740" name="直線コネクタ 739"/>
        <xdr:cNvCxnSpPr/>
      </xdr:nvCxnSpPr>
      <xdr:spPr>
        <a:xfrm flipV="1">
          <a:off x="22159595" y="5482082"/>
          <a:ext cx="1269"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82123</xdr:rowOff>
    </xdr:from>
    <xdr:ext cx="249299" cy="259045"/>
    <xdr:sp macro="" textlink="">
      <xdr:nvSpPr>
        <xdr:cNvPr id="741" name="諸支出金最小値テキスト"/>
        <xdr:cNvSpPr txBox="1"/>
      </xdr:nvSpPr>
      <xdr:spPr>
        <a:xfrm>
          <a:off x="22212300" y="6768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113809</xdr:rowOff>
    </xdr:from>
    <xdr:ext cx="469744" cy="259045"/>
    <xdr:sp macro="" textlink="">
      <xdr:nvSpPr>
        <xdr:cNvPr id="743" name="諸支出金最大値テキスト"/>
        <xdr:cNvSpPr txBox="1"/>
      </xdr:nvSpPr>
      <xdr:spPr>
        <a:xfrm>
          <a:off x="22212300" y="525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167132</xdr:rowOff>
    </xdr:from>
    <xdr:to>
      <xdr:col>116</xdr:col>
      <xdr:colOff>152400</xdr:colOff>
      <xdr:row>31</xdr:row>
      <xdr:rowOff>167132</xdr:rowOff>
    </xdr:to>
    <xdr:cxnSp macro="">
      <xdr:nvCxnSpPr>
        <xdr:cNvPr id="744" name="直線コネクタ 743"/>
        <xdr:cNvCxnSpPr/>
      </xdr:nvCxnSpPr>
      <xdr:spPr>
        <a:xfrm>
          <a:off x="22072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124460</xdr:rowOff>
    </xdr:from>
    <xdr:to>
      <xdr:col>116</xdr:col>
      <xdr:colOff>63500</xdr:colOff>
      <xdr:row>37</xdr:row>
      <xdr:rowOff>26162</xdr:rowOff>
    </xdr:to>
    <xdr:cxnSp macro="">
      <xdr:nvCxnSpPr>
        <xdr:cNvPr id="745" name="直線コネクタ 744"/>
        <xdr:cNvCxnSpPr/>
      </xdr:nvCxnSpPr>
      <xdr:spPr>
        <a:xfrm flipV="1">
          <a:off x="21323300" y="62966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126572</xdr:rowOff>
    </xdr:from>
    <xdr:ext cx="313932" cy="259045"/>
    <xdr:sp macro="" textlink="">
      <xdr:nvSpPr>
        <xdr:cNvPr id="746" name="諸支出金平均値テキスト"/>
        <xdr:cNvSpPr txBox="1"/>
      </xdr:nvSpPr>
      <xdr:spPr>
        <a:xfrm>
          <a:off x="22212300" y="6641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148145</xdr:rowOff>
    </xdr:from>
    <xdr:to>
      <xdr:col>116</xdr:col>
      <xdr:colOff>114300</xdr:colOff>
      <xdr:row>39</xdr:row>
      <xdr:rowOff>78295</xdr:rowOff>
    </xdr:to>
    <xdr:sp macro="" textlink="">
      <xdr:nvSpPr>
        <xdr:cNvPr id="747" name="フローチャート: 判断 746"/>
        <xdr:cNvSpPr/>
      </xdr:nvSpPr>
      <xdr:spPr>
        <a:xfrm>
          <a:off x="221107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3683</xdr:rowOff>
    </xdr:from>
    <xdr:to>
      <xdr:col>111</xdr:col>
      <xdr:colOff>177800</xdr:colOff>
      <xdr:row>37</xdr:row>
      <xdr:rowOff>26162</xdr:rowOff>
    </xdr:to>
    <xdr:cxnSp macro="">
      <xdr:nvCxnSpPr>
        <xdr:cNvPr id="748" name="直線コネクタ 747"/>
        <xdr:cNvCxnSpPr/>
      </xdr:nvCxnSpPr>
      <xdr:spPr>
        <a:xfrm>
          <a:off x="20434300" y="5661533"/>
          <a:ext cx="889000" cy="70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148145</xdr:rowOff>
    </xdr:from>
    <xdr:to>
      <xdr:col>112</xdr:col>
      <xdr:colOff>38100</xdr:colOff>
      <xdr:row>39</xdr:row>
      <xdr:rowOff>78295</xdr:rowOff>
    </xdr:to>
    <xdr:sp macro="" textlink="">
      <xdr:nvSpPr>
        <xdr:cNvPr id="749" name="フローチャート: 判断 748"/>
        <xdr:cNvSpPr/>
      </xdr:nvSpPr>
      <xdr:spPr>
        <a:xfrm>
          <a:off x="21272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69422</xdr:rowOff>
    </xdr:from>
    <xdr:ext cx="313932" cy="259045"/>
    <xdr:sp macro="" textlink="">
      <xdr:nvSpPr>
        <xdr:cNvPr id="750" name="テキスト ボックス 749"/>
        <xdr:cNvSpPr txBox="1"/>
      </xdr:nvSpPr>
      <xdr:spPr>
        <a:xfrm>
          <a:off x="21166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157035</xdr:rowOff>
    </xdr:from>
    <xdr:to>
      <xdr:col>107</xdr:col>
      <xdr:colOff>50800</xdr:colOff>
      <xdr:row>33</xdr:row>
      <xdr:rowOff>3683</xdr:rowOff>
    </xdr:to>
    <xdr:cxnSp macro="">
      <xdr:nvCxnSpPr>
        <xdr:cNvPr id="751" name="直線コネクタ 750"/>
        <xdr:cNvCxnSpPr/>
      </xdr:nvCxnSpPr>
      <xdr:spPr>
        <a:xfrm>
          <a:off x="19545300" y="5300535"/>
          <a:ext cx="889000" cy="3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122047</xdr:rowOff>
    </xdr:from>
    <xdr:to>
      <xdr:col>107</xdr:col>
      <xdr:colOff>101600</xdr:colOff>
      <xdr:row>39</xdr:row>
      <xdr:rowOff>52197</xdr:rowOff>
    </xdr:to>
    <xdr:sp macro="" textlink="">
      <xdr:nvSpPr>
        <xdr:cNvPr id="752" name="フローチャート: 判断 751"/>
        <xdr:cNvSpPr/>
      </xdr:nvSpPr>
      <xdr:spPr>
        <a:xfrm>
          <a:off x="20383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43324</xdr:rowOff>
    </xdr:from>
    <xdr:ext cx="378565" cy="259045"/>
    <xdr:sp macro="" textlink="">
      <xdr:nvSpPr>
        <xdr:cNvPr id="753" name="テキスト ボックス 752"/>
        <xdr:cNvSpPr txBox="1"/>
      </xdr:nvSpPr>
      <xdr:spPr>
        <a:xfrm>
          <a:off x="20245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157035</xdr:rowOff>
    </xdr:from>
    <xdr:to>
      <xdr:col>102</xdr:col>
      <xdr:colOff>114300</xdr:colOff>
      <xdr:row>35</xdr:row>
      <xdr:rowOff>166179</xdr:rowOff>
    </xdr:to>
    <xdr:cxnSp macro="">
      <xdr:nvCxnSpPr>
        <xdr:cNvPr id="754" name="直線コネクタ 753"/>
        <xdr:cNvCxnSpPr/>
      </xdr:nvCxnSpPr>
      <xdr:spPr>
        <a:xfrm flipV="1">
          <a:off x="18656300" y="5300535"/>
          <a:ext cx="8890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113665</xdr:rowOff>
    </xdr:from>
    <xdr:to>
      <xdr:col>102</xdr:col>
      <xdr:colOff>165100</xdr:colOff>
      <xdr:row>39</xdr:row>
      <xdr:rowOff>43815</xdr:rowOff>
    </xdr:to>
    <xdr:sp macro="" textlink="">
      <xdr:nvSpPr>
        <xdr:cNvPr id="755" name="フローチャート: 判断 754"/>
        <xdr:cNvSpPr/>
      </xdr:nvSpPr>
      <xdr:spPr>
        <a:xfrm>
          <a:off x="19494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34942</xdr:rowOff>
    </xdr:from>
    <xdr:ext cx="378565" cy="259045"/>
    <xdr:sp macro="" textlink="">
      <xdr:nvSpPr>
        <xdr:cNvPr id="756" name="テキスト ボックス 755"/>
        <xdr:cNvSpPr txBox="1"/>
      </xdr:nvSpPr>
      <xdr:spPr>
        <a:xfrm>
          <a:off x="19356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121856</xdr:rowOff>
    </xdr:from>
    <xdr:to>
      <xdr:col>98</xdr:col>
      <xdr:colOff>38100</xdr:colOff>
      <xdr:row>39</xdr:row>
      <xdr:rowOff>52006</xdr:rowOff>
    </xdr:to>
    <xdr:sp macro="" textlink="">
      <xdr:nvSpPr>
        <xdr:cNvPr id="757" name="フローチャート: 判断 756"/>
        <xdr:cNvSpPr/>
      </xdr:nvSpPr>
      <xdr:spPr>
        <a:xfrm>
          <a:off x="18605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43133</xdr:rowOff>
    </xdr:from>
    <xdr:ext cx="378565" cy="259045"/>
    <xdr:sp macro="" textlink="">
      <xdr:nvSpPr>
        <xdr:cNvPr id="758" name="テキスト ボックス 757"/>
        <xdr:cNvSpPr txBox="1"/>
      </xdr:nvSpPr>
      <xdr:spPr>
        <a:xfrm>
          <a:off x="18467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73660</xdr:rowOff>
    </xdr:from>
    <xdr:to>
      <xdr:col>116</xdr:col>
      <xdr:colOff>114300</xdr:colOff>
      <xdr:row>37</xdr:row>
      <xdr:rowOff>3810</xdr:rowOff>
    </xdr:to>
    <xdr:sp macro="" textlink="">
      <xdr:nvSpPr>
        <xdr:cNvPr id="764" name="楕円 763"/>
        <xdr:cNvSpPr/>
      </xdr:nvSpPr>
      <xdr:spPr>
        <a:xfrm>
          <a:off x="22110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96537</xdr:rowOff>
    </xdr:from>
    <xdr:ext cx="469744" cy="259045"/>
    <xdr:sp macro="" textlink="">
      <xdr:nvSpPr>
        <xdr:cNvPr id="765" name="諸支出金該当値テキスト"/>
        <xdr:cNvSpPr txBox="1"/>
      </xdr:nvSpPr>
      <xdr:spPr>
        <a:xfrm>
          <a:off x="22212300"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146812</xdr:rowOff>
    </xdr:from>
    <xdr:to>
      <xdr:col>112</xdr:col>
      <xdr:colOff>38100</xdr:colOff>
      <xdr:row>37</xdr:row>
      <xdr:rowOff>76962</xdr:rowOff>
    </xdr:to>
    <xdr:sp macro="" textlink="">
      <xdr:nvSpPr>
        <xdr:cNvPr id="766" name="楕円 765"/>
        <xdr:cNvSpPr/>
      </xdr:nvSpPr>
      <xdr:spPr>
        <a:xfrm>
          <a:off x="21272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93489</xdr:rowOff>
    </xdr:from>
    <xdr:ext cx="469744" cy="259045"/>
    <xdr:sp macro="" textlink="">
      <xdr:nvSpPr>
        <xdr:cNvPr id="767" name="テキスト ボックス 766"/>
        <xdr:cNvSpPr txBox="1"/>
      </xdr:nvSpPr>
      <xdr:spPr>
        <a:xfrm>
          <a:off x="21088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124333</xdr:rowOff>
    </xdr:from>
    <xdr:to>
      <xdr:col>107</xdr:col>
      <xdr:colOff>101600</xdr:colOff>
      <xdr:row>33</xdr:row>
      <xdr:rowOff>54483</xdr:rowOff>
    </xdr:to>
    <xdr:sp macro="" textlink="">
      <xdr:nvSpPr>
        <xdr:cNvPr id="768" name="楕円 767"/>
        <xdr:cNvSpPr/>
      </xdr:nvSpPr>
      <xdr:spPr>
        <a:xfrm>
          <a:off x="20383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71010</xdr:rowOff>
    </xdr:from>
    <xdr:ext cx="469744" cy="259045"/>
    <xdr:sp macro="" textlink="">
      <xdr:nvSpPr>
        <xdr:cNvPr id="769" name="テキスト ボックス 768"/>
        <xdr:cNvSpPr txBox="1"/>
      </xdr:nvSpPr>
      <xdr:spPr>
        <a:xfrm>
          <a:off x="20199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106235</xdr:rowOff>
    </xdr:from>
    <xdr:to>
      <xdr:col>102</xdr:col>
      <xdr:colOff>165100</xdr:colOff>
      <xdr:row>31</xdr:row>
      <xdr:rowOff>36385</xdr:rowOff>
    </xdr:to>
    <xdr:sp macro="" textlink="">
      <xdr:nvSpPr>
        <xdr:cNvPr id="770" name="楕円 769"/>
        <xdr:cNvSpPr/>
      </xdr:nvSpPr>
      <xdr:spPr>
        <a:xfrm>
          <a:off x="19494500" y="5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52912</xdr:rowOff>
    </xdr:from>
    <xdr:ext cx="469744" cy="259045"/>
    <xdr:sp macro="" textlink="">
      <xdr:nvSpPr>
        <xdr:cNvPr id="771" name="テキスト ボックス 770"/>
        <xdr:cNvSpPr txBox="1"/>
      </xdr:nvSpPr>
      <xdr:spPr>
        <a:xfrm>
          <a:off x="19310428" y="502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115379</xdr:rowOff>
    </xdr:from>
    <xdr:to>
      <xdr:col>98</xdr:col>
      <xdr:colOff>38100</xdr:colOff>
      <xdr:row>36</xdr:row>
      <xdr:rowOff>45529</xdr:rowOff>
    </xdr:to>
    <xdr:sp macro="" textlink="">
      <xdr:nvSpPr>
        <xdr:cNvPr id="772" name="楕円 771"/>
        <xdr:cNvSpPr/>
      </xdr:nvSpPr>
      <xdr:spPr>
        <a:xfrm>
          <a:off x="18605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62056</xdr:rowOff>
    </xdr:from>
    <xdr:ext cx="469744" cy="259045"/>
    <xdr:sp macro="" textlink="">
      <xdr:nvSpPr>
        <xdr:cNvPr id="773" name="テキスト ボックス 772"/>
        <xdr:cNvSpPr txBox="1"/>
      </xdr:nvSpPr>
      <xdr:spPr>
        <a:xfrm>
          <a:off x="18421428" y="58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総務費の一人当たりのコストは、令和元年度は駅前公共スペース整備事業等の影響により対前年度比</a:t>
          </a:r>
          <a:r>
            <a:rPr kumimoji="1" lang="en-US" altLang="ja-JP" sz="1300">
              <a:latin typeface="ＭＳ Ｐゴシック" panose="020B0600070205080204" pitchFamily="50" charset="-128"/>
              <a:ea typeface="ＭＳ Ｐゴシック" panose="020B0600070205080204" pitchFamily="50" charset="-128"/>
            </a:rPr>
            <a:t>24,464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78,246</a:t>
          </a:r>
          <a:r>
            <a:rPr kumimoji="1" lang="ja-JP" altLang="en-US" sz="1300">
              <a:latin typeface="ＭＳ Ｐゴシック" panose="020B0600070205080204" pitchFamily="50" charset="-128"/>
              <a:ea typeface="ＭＳ Ｐゴシック" panose="020B0600070205080204" pitchFamily="50" charset="-128"/>
            </a:rPr>
            <a:t>円と大幅に増加し、類似団体内平均を上回りました。民生費の一人当たりのコストは、生活保護や障害者福祉に係る扶助費の増加や、保育所への冷暖房設備の設置、後期高齢者医療広域連合への負担金の増加などにより、対前年度比</a:t>
          </a:r>
          <a:r>
            <a:rPr kumimoji="1" lang="en-US" altLang="ja-JP" sz="1300">
              <a:latin typeface="ＭＳ Ｐゴシック" panose="020B0600070205080204" pitchFamily="50" charset="-128"/>
              <a:ea typeface="ＭＳ Ｐゴシック" panose="020B0600070205080204" pitchFamily="50" charset="-128"/>
            </a:rPr>
            <a:t>12,286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144,919</a:t>
          </a:r>
          <a:r>
            <a:rPr kumimoji="1" lang="ja-JP" altLang="en-US" sz="1300">
              <a:latin typeface="ＭＳ Ｐゴシック" panose="020B0600070205080204" pitchFamily="50" charset="-128"/>
              <a:ea typeface="ＭＳ Ｐゴシック" panose="020B0600070205080204" pitchFamily="50" charset="-128"/>
            </a:rPr>
            <a:t>円となったものの、類似団体内平均は下回っています。衛生費は、諏訪湖周クリーンセンター建設費の償還開始に伴う負担金の増加や諏訪赤十字病院への高度医療機器導入支援事業の実施などにより、一人当たりのコストは対前年度比</a:t>
          </a:r>
          <a:r>
            <a:rPr kumimoji="1" lang="en-US" altLang="ja-JP" sz="1300">
              <a:latin typeface="ＭＳ Ｐゴシック" panose="020B0600070205080204" pitchFamily="50" charset="-128"/>
              <a:ea typeface="ＭＳ Ｐゴシック" panose="020B0600070205080204" pitchFamily="50" charset="-128"/>
            </a:rPr>
            <a:t>2,068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30,762</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円となっていますが、類似団体内平均は下回っています。商工費は、類似団体内平均を大きく上回っていますが、その約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を商工業貸付金が占めています。土木費の一人当たりのコストは、柳並線道路整備事業や橋梁長寿命化事業の進捗に伴い増加しており、類似団体内平均を上回っています。消防費の一人当たりのコストは、広域消防負担金の増加に伴い対前年度比</a:t>
          </a:r>
          <a:r>
            <a:rPr kumimoji="1" lang="en-US" altLang="ja-JP" sz="1300">
              <a:latin typeface="ＭＳ Ｐゴシック" panose="020B0600070205080204" pitchFamily="50" charset="-128"/>
              <a:ea typeface="ＭＳ Ｐゴシック" panose="020B0600070205080204" pitchFamily="50" charset="-128"/>
            </a:rPr>
            <a:t>1,107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14,689</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円となっていますが、類似団体内平均は下回っています。教育費の一人当たりのコストは、小中学校への冷暖房設備の設置や駅前交流テラスすわっチャオの開設などの影響により、対前年度比</a:t>
          </a:r>
          <a:r>
            <a:rPr kumimoji="1" lang="en-US" altLang="ja-JP" sz="1300">
              <a:latin typeface="ＭＳ Ｐゴシック" panose="020B0600070205080204" pitchFamily="50" charset="-128"/>
              <a:ea typeface="ＭＳ Ｐゴシック" panose="020B0600070205080204" pitchFamily="50" charset="-128"/>
            </a:rPr>
            <a:t>10,326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45,133</a:t>
          </a:r>
          <a:r>
            <a:rPr kumimoji="1" lang="ja-JP" altLang="en-US" sz="1300">
              <a:latin typeface="ＭＳ Ｐゴシック" panose="020B0600070205080204" pitchFamily="50" charset="-128"/>
              <a:ea typeface="ＭＳ Ｐゴシック" panose="020B0600070205080204" pitchFamily="50" charset="-128"/>
            </a:rPr>
            <a:t>円となっていますが、類似団体内平均は下回っています。公債費は、高利率の地方債償還の減少や、建設地方債の発行抑制により減少傾向にありましたが、臨時財政対策債の元利償還金が増加しており、一人当たりのコストは対前年度比</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35,855</a:t>
          </a:r>
          <a:r>
            <a:rPr kumimoji="1" lang="ja-JP" altLang="en-US" sz="1300">
              <a:latin typeface="ＭＳ Ｐゴシック" panose="020B0600070205080204" pitchFamily="50" charset="-128"/>
              <a:ea typeface="ＭＳ Ｐゴシック" panose="020B0600070205080204" pitchFamily="50" charset="-128"/>
            </a:rPr>
            <a:t>円となりました。諸支出金は、土地開発公社から計画的に用地の再取得を行っているため、類似団体内平均を大幅に上回っています。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令和元年度は、前年度の歳入歳出の決算上余剰金を財政調整基金へ積み立てたものの、積立金の取崩し額が積立額より多かったため、財政調整基金残高の対標準財政規模比は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ポイントの減となっています。実質収支額は、翌年度に繰り越すべき財源、形式収支ともに減少したことから、</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ポイントの減となっています。実質単年度収支については、積立金の取り崩し額が減少したことにより、</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ポイントの増となっています。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企業について、一般会計の実質収支比率にあたる資金余剰額の対標準財政規模比は前年度と比較して、温泉事業会計、水道事業会計、下水道事業会計ともに微増となっており、大きな変動はありません。な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22942307</v>
      </c>
      <c r="BO4" s="431"/>
      <c r="BP4" s="431"/>
      <c r="BQ4" s="431"/>
      <c r="BR4" s="431"/>
      <c r="BS4" s="431"/>
      <c r="BT4" s="431"/>
      <c r="BU4" s="432"/>
      <c r="BV4" s="430">
        <v>20313254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22152392</v>
      </c>
      <c r="BO5" s="468"/>
      <c r="BP5" s="468"/>
      <c r="BQ5" s="468"/>
      <c r="BR5" s="468"/>
      <c r="BS5" s="468"/>
      <c r="BT5" s="468"/>
      <c r="BU5" s="469"/>
      <c r="BV5" s="467">
        <v>19270820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86.1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789915</v>
      </c>
      <c r="BO6" s="468"/>
      <c r="BP6" s="468"/>
      <c r="BQ6" s="468"/>
      <c r="BR6" s="468"/>
      <c r="BS6" s="468"/>
      <c r="BT6" s="468"/>
      <c r="BU6" s="469"/>
      <c r="BV6" s="467">
        <v>1042434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95.1</v>
      </c>
      <c r="CU6" s="505"/>
      <c r="CV6" s="505"/>
      <c r="CW6" s="505"/>
      <c r="CX6" s="505"/>
      <c r="CY6" s="505"/>
      <c r="CZ6" s="505"/>
      <c r="DA6" s="506"/>
      <c r="DB6" s="504">
        <v>93.3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25608</v>
      </c>
      <c r="BO7" s="468"/>
      <c r="BP7" s="468"/>
      <c r="BQ7" s="468"/>
      <c r="BR7" s="468"/>
      <c r="BS7" s="468"/>
      <c r="BT7" s="468"/>
      <c r="BU7" s="469"/>
      <c r="BV7" s="467">
        <v>226756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11687859</v>
      </c>
      <c r="CU7" s="468"/>
      <c r="CV7" s="468"/>
      <c r="CW7" s="468"/>
      <c r="CX7" s="468"/>
      <c r="CY7" s="468"/>
      <c r="CZ7" s="468"/>
      <c r="DA7" s="469"/>
      <c r="DB7" s="467">
        <v>11679199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764307</v>
      </c>
      <c r="BO8" s="468"/>
      <c r="BP8" s="468"/>
      <c r="BQ8" s="468"/>
      <c r="BR8" s="468"/>
      <c r="BS8" s="468"/>
      <c r="BT8" s="468"/>
      <c r="BU8" s="469"/>
      <c r="BV8" s="467">
        <v>815678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0.74</v>
      </c>
      <c r="CU8" s="508"/>
      <c r="CV8" s="508"/>
      <c r="CW8" s="508"/>
      <c r="CX8" s="508"/>
      <c r="CY8" s="508"/>
      <c r="CZ8" s="508"/>
      <c r="DA8" s="509"/>
      <c r="DB8" s="507">
        <v>0.74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50140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-51371</v>
      </c>
      <c r="BO9" s="468"/>
      <c r="BP9" s="468"/>
      <c r="BQ9" s="468"/>
      <c r="BR9" s="468"/>
      <c r="BS9" s="468"/>
      <c r="BT9" s="468"/>
      <c r="BU9" s="469"/>
      <c r="BV9" s="467">
        <v>19124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12.2</v>
      </c>
      <c r="CU9" s="465"/>
      <c r="CV9" s="465"/>
      <c r="CW9" s="465"/>
      <c r="CX9" s="465"/>
      <c r="CY9" s="465"/>
      <c r="CZ9" s="465"/>
      <c r="DA9" s="466"/>
      <c r="DB9" s="464">
        <v>12.1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51200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109</v>
      </c>
      <c r="AV10" s="500"/>
      <c r="AW10" s="500"/>
      <c r="AX10" s="500"/>
      <c r="AY10" s="501" t="s">
        <v>121</v>
      </c>
      <c r="AZ10" s="502"/>
      <c r="BA10" s="502"/>
      <c r="BB10" s="502"/>
      <c r="BC10" s="502"/>
      <c r="BD10" s="502"/>
      <c r="BE10" s="502"/>
      <c r="BF10" s="502"/>
      <c r="BG10" s="502"/>
      <c r="BH10" s="502"/>
      <c r="BI10" s="502"/>
      <c r="BJ10" s="502"/>
      <c r="BK10" s="502"/>
      <c r="BL10" s="502"/>
      <c r="BM10" s="503"/>
      <c r="BN10" s="467">
        <v>340858</v>
      </c>
      <c r="BO10" s="468"/>
      <c r="BP10" s="468"/>
      <c r="BQ10" s="468"/>
      <c r="BR10" s="468"/>
      <c r="BS10" s="468"/>
      <c r="BT10" s="468"/>
      <c r="BU10" s="469"/>
      <c r="BV10" s="467">
        <v>301365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49452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460000</v>
      </c>
      <c r="BO12" s="468"/>
      <c r="BP12" s="468"/>
      <c r="BQ12" s="468"/>
      <c r="BR12" s="468"/>
      <c r="BS12" s="468"/>
      <c r="BT12" s="468"/>
      <c r="BU12" s="469"/>
      <c r="BV12" s="467">
        <v>634812</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48158</v>
      </c>
      <c r="S13" s="552"/>
      <c r="T13" s="552"/>
      <c r="U13" s="552"/>
      <c r="V13" s="553"/>
      <c r="W13" s="483" t="s">
        <v>140</v>
      </c>
      <c r="X13" s="484"/>
      <c r="Y13" s="484"/>
      <c r="Z13" s="484"/>
      <c r="AA13" s="484"/>
      <c r="AB13" s="474"/>
      <c r="AC13" s="518">
        <v>797</v>
      </c>
      <c r="AD13" s="519"/>
      <c r="AE13" s="519"/>
      <c r="AF13" s="519"/>
      <c r="AG13" s="561"/>
      <c r="AH13" s="518">
        <v>860</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-170513</v>
      </c>
      <c r="BO13" s="468"/>
      <c r="BP13" s="468"/>
      <c r="BQ13" s="468"/>
      <c r="BR13" s="468"/>
      <c r="BS13" s="468"/>
      <c r="BT13" s="468"/>
      <c r="BU13" s="469"/>
      <c r="BV13" s="467">
        <v>-314323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4.3</v>
      </c>
      <c r="CU13" s="465"/>
      <c r="CV13" s="465"/>
      <c r="CW13" s="465"/>
      <c r="CX13" s="465"/>
      <c r="CY13" s="465"/>
      <c r="CZ13" s="465"/>
      <c r="DA13" s="466"/>
      <c r="DB13" s="464">
        <v>4.0999999999999996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49829</v>
      </c>
      <c r="S14" s="552"/>
      <c r="T14" s="552"/>
      <c r="U14" s="552"/>
      <c r="V14" s="553"/>
      <c r="W14" s="457"/>
      <c r="X14" s="458"/>
      <c r="Y14" s="458"/>
      <c r="Z14" s="458"/>
      <c r="AA14" s="458"/>
      <c r="AB14" s="447"/>
      <c r="AC14" s="554">
        <v>3.3</v>
      </c>
      <c r="AD14" s="555"/>
      <c r="AE14" s="555"/>
      <c r="AF14" s="555"/>
      <c r="AG14" s="556"/>
      <c r="AH14" s="554">
        <v>3.4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92.6</v>
      </c>
      <c r="CU14" s="566"/>
      <c r="CV14" s="566"/>
      <c r="CW14" s="566"/>
      <c r="CX14" s="566"/>
      <c r="CY14" s="566"/>
      <c r="CZ14" s="566"/>
      <c r="DA14" s="567"/>
      <c r="DB14" s="565">
        <v>89.9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48550</v>
      </c>
      <c r="S15" s="552"/>
      <c r="T15" s="552"/>
      <c r="U15" s="552"/>
      <c r="V15" s="553"/>
      <c r="W15" s="483" t="s">
        <v>148</v>
      </c>
      <c r="X15" s="484"/>
      <c r="Y15" s="484"/>
      <c r="Z15" s="484"/>
      <c r="AA15" s="484"/>
      <c r="AB15" s="474"/>
      <c r="AC15" s="518">
        <v>8434</v>
      </c>
      <c r="AD15" s="519"/>
      <c r="AE15" s="519"/>
      <c r="AF15" s="519"/>
      <c r="AG15" s="561"/>
      <c r="AH15" s="518">
        <v>9054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6794602</v>
      </c>
      <c r="BO15" s="431"/>
      <c r="BP15" s="431"/>
      <c r="BQ15" s="431"/>
      <c r="BR15" s="431"/>
      <c r="BS15" s="431"/>
      <c r="BT15" s="431"/>
      <c r="BU15" s="432"/>
      <c r="BV15" s="430">
        <v>6541369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34.700000000000003</v>
      </c>
      <c r="AD16" s="555"/>
      <c r="AE16" s="555"/>
      <c r="AF16" s="555"/>
      <c r="AG16" s="556"/>
      <c r="AH16" s="554">
        <v>36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9060902</v>
      </c>
      <c r="BO16" s="468"/>
      <c r="BP16" s="468"/>
      <c r="BQ16" s="468"/>
      <c r="BR16" s="468"/>
      <c r="BS16" s="468"/>
      <c r="BT16" s="468"/>
      <c r="BU16" s="469"/>
      <c r="BV16" s="467">
        <v>8912352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152</v>
      </c>
      <c r="S17" s="572"/>
      <c r="T17" s="572"/>
      <c r="U17" s="572"/>
      <c r="V17" s="573"/>
      <c r="W17" s="483" t="s">
        <v>155</v>
      </c>
      <c r="X17" s="484"/>
      <c r="Y17" s="484"/>
      <c r="Z17" s="484"/>
      <c r="AA17" s="484"/>
      <c r="AB17" s="474"/>
      <c r="AC17" s="518">
        <v>15090</v>
      </c>
      <c r="AD17" s="519"/>
      <c r="AE17" s="519"/>
      <c r="AF17" s="519"/>
      <c r="AG17" s="561"/>
      <c r="AH17" s="518">
        <v>15203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8734462</v>
      </c>
      <c r="BO17" s="468"/>
      <c r="BP17" s="468"/>
      <c r="BQ17" s="468"/>
      <c r="BR17" s="468"/>
      <c r="BS17" s="468"/>
      <c r="BT17" s="468"/>
      <c r="BU17" s="469"/>
      <c r="BV17" s="467">
        <v>8379523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109.17</v>
      </c>
      <c r="M18" s="583"/>
      <c r="N18" s="583"/>
      <c r="O18" s="583"/>
      <c r="P18" s="583"/>
      <c r="Q18" s="583"/>
      <c r="R18" s="584"/>
      <c r="S18" s="584"/>
      <c r="T18" s="584"/>
      <c r="U18" s="584"/>
      <c r="V18" s="585"/>
      <c r="W18" s="485"/>
      <c r="X18" s="486"/>
      <c r="Y18" s="486"/>
      <c r="Z18" s="486"/>
      <c r="AA18" s="486"/>
      <c r="AB18" s="477"/>
      <c r="AC18" s="586">
        <v>62</v>
      </c>
      <c r="AD18" s="587"/>
      <c r="AE18" s="587"/>
      <c r="AF18" s="587"/>
      <c r="AG18" s="588"/>
      <c r="AH18" s="586">
        <v>60.5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10711106</v>
      </c>
      <c r="BO18" s="468"/>
      <c r="BP18" s="468"/>
      <c r="BQ18" s="468"/>
      <c r="BR18" s="468"/>
      <c r="BS18" s="468"/>
      <c r="BT18" s="468"/>
      <c r="BU18" s="469"/>
      <c r="BV18" s="467">
        <v>10304391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459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14488820</v>
      </c>
      <c r="BO19" s="468"/>
      <c r="BP19" s="468"/>
      <c r="BQ19" s="468"/>
      <c r="BR19" s="468"/>
      <c r="BS19" s="468"/>
      <c r="BT19" s="468"/>
      <c r="BU19" s="469"/>
      <c r="BV19" s="467">
        <v>14444170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20401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20411435</v>
      </c>
      <c r="BO23" s="468"/>
      <c r="BP23" s="468"/>
      <c r="BQ23" s="468"/>
      <c r="BR23" s="468"/>
      <c r="BS23" s="468"/>
      <c r="BT23" s="468"/>
      <c r="BU23" s="469"/>
      <c r="BV23" s="467">
        <v>19384168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9010</v>
      </c>
      <c r="R24" s="519"/>
      <c r="S24" s="519"/>
      <c r="T24" s="519"/>
      <c r="U24" s="519"/>
      <c r="V24" s="561"/>
      <c r="W24" s="620"/>
      <c r="X24" s="608"/>
      <c r="Y24" s="609"/>
      <c r="Z24" s="517" t="s">
        <v>171</v>
      </c>
      <c r="AA24" s="497"/>
      <c r="AB24" s="497"/>
      <c r="AC24" s="497"/>
      <c r="AD24" s="497"/>
      <c r="AE24" s="497"/>
      <c r="AF24" s="497"/>
      <c r="AG24" s="498"/>
      <c r="AH24" s="518">
        <v>423</v>
      </c>
      <c r="AI24" s="519"/>
      <c r="AJ24" s="519"/>
      <c r="AK24" s="519"/>
      <c r="AL24" s="561"/>
      <c r="AM24" s="518">
        <v>1236429</v>
      </c>
      <c r="AN24" s="519"/>
      <c r="AO24" s="519"/>
      <c r="AP24" s="519"/>
      <c r="AQ24" s="519"/>
      <c r="AR24" s="561"/>
      <c r="AS24" s="518">
        <v>2923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15738029</v>
      </c>
      <c r="BO24" s="468"/>
      <c r="BP24" s="468"/>
      <c r="BQ24" s="468"/>
      <c r="BR24" s="468"/>
      <c r="BS24" s="468"/>
      <c r="BT24" s="468"/>
      <c r="BU24" s="469"/>
      <c r="BV24" s="467">
        <v>15236538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7460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138</v>
      </c>
      <c r="AN25" s="519"/>
      <c r="AO25" s="519"/>
      <c r="AP25" s="519"/>
      <c r="AQ25" s="519"/>
      <c r="AR25" s="561"/>
      <c r="AS25" s="518" t="s">
        <v>128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5863794</v>
      </c>
      <c r="BO25" s="431"/>
      <c r="BP25" s="431"/>
      <c r="BQ25" s="431"/>
      <c r="BR25" s="431"/>
      <c r="BS25" s="431"/>
      <c r="BT25" s="431"/>
      <c r="BU25" s="432"/>
      <c r="BV25" s="430">
        <v>7703691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6571</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4560</v>
      </c>
      <c r="R27" s="519"/>
      <c r="S27" s="519"/>
      <c r="T27" s="519"/>
      <c r="U27" s="519"/>
      <c r="V27" s="561"/>
      <c r="W27" s="620"/>
      <c r="X27" s="608"/>
      <c r="Y27" s="609"/>
      <c r="Z27" s="517" t="s">
        <v>183</v>
      </c>
      <c r="AA27" s="497"/>
      <c r="AB27" s="497"/>
      <c r="AC27" s="497"/>
      <c r="AD27" s="497"/>
      <c r="AE27" s="497"/>
      <c r="AF27" s="497"/>
      <c r="AG27" s="498"/>
      <c r="AH27" s="518">
        <v>1</v>
      </c>
      <c r="AI27" s="519"/>
      <c r="AJ27" s="519"/>
      <c r="AK27" s="519"/>
      <c r="AL27" s="561"/>
      <c r="AM27" s="518" t="s">
        <v>179</v>
      </c>
      <c r="AN27" s="519"/>
      <c r="AO27" s="519"/>
      <c r="AP27" s="519"/>
      <c r="AQ27" s="519"/>
      <c r="AR27" s="561"/>
      <c r="AS27" s="518" t="s">
        <v>179</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500000</v>
      </c>
      <c r="BO27" s="644"/>
      <c r="BP27" s="644"/>
      <c r="BQ27" s="644"/>
      <c r="BR27" s="644"/>
      <c r="BS27" s="644"/>
      <c r="BT27" s="644"/>
      <c r="BU27" s="645"/>
      <c r="BV27" s="643">
        <v>500000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3880</v>
      </c>
      <c r="R28" s="519"/>
      <c r="S28" s="519"/>
      <c r="T28" s="519"/>
      <c r="U28" s="519"/>
      <c r="V28" s="561"/>
      <c r="W28" s="620"/>
      <c r="X28" s="608"/>
      <c r="Y28" s="609"/>
      <c r="Z28" s="517" t="s">
        <v>186</v>
      </c>
      <c r="AA28" s="497"/>
      <c r="AB28" s="497"/>
      <c r="AC28" s="497"/>
      <c r="AD28" s="497"/>
      <c r="AE28" s="497"/>
      <c r="AF28" s="497"/>
      <c r="AG28" s="498"/>
      <c r="AH28" s="518" t="s">
        <v>138</v>
      </c>
      <c r="AI28" s="519"/>
      <c r="AJ28" s="519"/>
      <c r="AK28" s="519"/>
      <c r="AL28" s="561"/>
      <c r="AM28" s="518" t="s">
        <v>128</v>
      </c>
      <c r="AN28" s="519"/>
      <c r="AO28" s="519"/>
      <c r="AP28" s="519"/>
      <c r="AQ28" s="519"/>
      <c r="AR28" s="561"/>
      <c r="AS28" s="518" t="s">
        <v>138</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1746899</v>
      </c>
      <c r="BO28" s="431"/>
      <c r="BP28" s="431"/>
      <c r="BQ28" s="431"/>
      <c r="BR28" s="431"/>
      <c r="BS28" s="431"/>
      <c r="BT28" s="431"/>
      <c r="BU28" s="432"/>
      <c r="BV28" s="430">
        <v>1866041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13</v>
      </c>
      <c r="M29" s="519"/>
      <c r="N29" s="519"/>
      <c r="O29" s="519"/>
      <c r="P29" s="561"/>
      <c r="Q29" s="518">
        <v>3490</v>
      </c>
      <c r="R29" s="519"/>
      <c r="S29" s="519"/>
      <c r="T29" s="519"/>
      <c r="U29" s="519"/>
      <c r="V29" s="561"/>
      <c r="W29" s="621"/>
      <c r="X29" s="622"/>
      <c r="Y29" s="623"/>
      <c r="Z29" s="517" t="s">
        <v>189</v>
      </c>
      <c r="AA29" s="497"/>
      <c r="AB29" s="497"/>
      <c r="AC29" s="497"/>
      <c r="AD29" s="497"/>
      <c r="AE29" s="497"/>
      <c r="AF29" s="497"/>
      <c r="AG29" s="498"/>
      <c r="AH29" s="518">
        <v>424</v>
      </c>
      <c r="AI29" s="519"/>
      <c r="AJ29" s="519"/>
      <c r="AK29" s="519"/>
      <c r="AL29" s="561"/>
      <c r="AM29" s="518">
        <v>1239711</v>
      </c>
      <c r="AN29" s="519"/>
      <c r="AO29" s="519"/>
      <c r="AP29" s="519"/>
      <c r="AQ29" s="519"/>
      <c r="AR29" s="561"/>
      <c r="AS29" s="518">
        <v>2924</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1013382</v>
      </c>
      <c r="BO29" s="468"/>
      <c r="BP29" s="468"/>
      <c r="BQ29" s="468"/>
      <c r="BR29" s="468"/>
      <c r="BS29" s="468"/>
      <c r="BT29" s="468"/>
      <c r="BU29" s="469"/>
      <c r="BV29" s="467">
        <v>1011337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1192201</v>
      </c>
      <c r="BO30" s="644"/>
      <c r="BP30" s="644"/>
      <c r="BQ30" s="644"/>
      <c r="BR30" s="644"/>
      <c r="BS30" s="644"/>
      <c r="BT30" s="644"/>
      <c r="BU30" s="645"/>
      <c r="BV30" s="643">
        <v>1237829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公設地方卸売市場事業特別会計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諏訪広域連合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諏訪市土地開発公社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奨学資金特別会計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IF('各会計、関係団体の財政状況及び健全化判断比率'!B35="","",'各会計、関係団体の財政状況及び健全化判断比率'!B35)</f>
        <v>霧ケ峰リフト事業特別会計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駐車場事業特別会計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温泉事業会計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（救護施設八ヶ岳寮特別会計）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（介護保険特別会計）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（諏訪広域消防特別会計）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（ふるさと振興基金事業特別会計）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長野県後期高齢者医療広域連合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諏訪中央病院組合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F2N+IWv/JYyMPX99DxHowyvpOLZnJNVRkGj20dzmhWIL+pJJXg/UK2AIXrRbCoaCFXOizqM/ux6uuezKQYIKg==" saltValue="QGKUbx6P3HSHZlBwg6y1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8" t="s">
        <v>577</v>
      </c>
      <c r="D34" s="1248"/>
      <c r="E34" s="1249"/>
      <c r="F34" s="32" t="s">
        <v>529</v>
      </c>
      <c r="G34" s="33">
        <v>14.11</v>
      </c>
      <c r="H34" s="33">
        <v>14.84</v>
      </c>
      <c r="I34" s="33">
        <v>15.54</v>
      </c>
      <c r="J34" s="34">
        <v>16.21</v>
      </c>
      <c r="K34" s="22"/>
      <c r="L34" s="22"/>
      <c r="M34" s="22"/>
      <c r="N34" s="22"/>
      <c r="O34" s="22"/>
      <c r="P34" s="22"/>
    </row>
    <row r="35" spans="1:16" ht="39" customHeight="1" x14ac:dyDescent="0.15">
      <c r="A35" s="22"/>
      <c r="B35" s="35"/>
      <c r="C35" s="1242" t="s">
        <v>578</v>
      </c>
      <c r="D35" s="1243"/>
      <c r="E35" s="1244"/>
      <c r="F35" s="36" t="s">
        <v>529</v>
      </c>
      <c r="G35" s="37">
        <v>10.3</v>
      </c>
      <c r="H35" s="37">
        <v>10.54</v>
      </c>
      <c r="I35" s="37">
        <v>10.130000000000001</v>
      </c>
      <c r="J35" s="38">
        <v>10.47</v>
      </c>
      <c r="K35" s="22"/>
      <c r="L35" s="22"/>
      <c r="M35" s="22"/>
      <c r="N35" s="22"/>
      <c r="O35" s="22"/>
      <c r="P35" s="22"/>
    </row>
    <row r="36" spans="1:16" ht="39" customHeight="1" x14ac:dyDescent="0.15">
      <c r="A36" s="22"/>
      <c r="B36" s="35"/>
      <c r="C36" s="1242" t="s">
        <v>579</v>
      </c>
      <c r="D36" s="1243"/>
      <c r="E36" s="1244"/>
      <c r="F36" s="36">
        <v>6.77</v>
      </c>
      <c r="G36" s="37">
        <v>7.83</v>
      </c>
      <c r="H36" s="37">
        <v>7.51</v>
      </c>
      <c r="I36" s="37">
        <v>8.0399999999999991</v>
      </c>
      <c r="J36" s="38">
        <v>8.48</v>
      </c>
      <c r="K36" s="22"/>
      <c r="L36" s="22"/>
      <c r="M36" s="22"/>
      <c r="N36" s="22"/>
      <c r="O36" s="22"/>
      <c r="P36" s="22"/>
    </row>
    <row r="37" spans="1:16" ht="39" customHeight="1" x14ac:dyDescent="0.15">
      <c r="A37" s="22"/>
      <c r="B37" s="35"/>
      <c r="C37" s="1242" t="s">
        <v>580</v>
      </c>
      <c r="D37" s="1243"/>
      <c r="E37" s="1244"/>
      <c r="F37" s="36">
        <v>6.81</v>
      </c>
      <c r="G37" s="37">
        <v>6.44</v>
      </c>
      <c r="H37" s="37">
        <v>6.92</v>
      </c>
      <c r="I37" s="37">
        <v>6.98</v>
      </c>
      <c r="J37" s="38">
        <v>6.53</v>
      </c>
      <c r="K37" s="22"/>
      <c r="L37" s="22"/>
      <c r="M37" s="22"/>
      <c r="N37" s="22"/>
      <c r="O37" s="22"/>
      <c r="P37" s="22"/>
    </row>
    <row r="38" spans="1:16" ht="39" customHeight="1" x14ac:dyDescent="0.15">
      <c r="A38" s="22"/>
      <c r="B38" s="35"/>
      <c r="C38" s="1242" t="s">
        <v>581</v>
      </c>
      <c r="D38" s="1243"/>
      <c r="E38" s="1244"/>
      <c r="F38" s="36">
        <v>0.04</v>
      </c>
      <c r="G38" s="37">
        <v>0.36</v>
      </c>
      <c r="H38" s="37">
        <v>2.15</v>
      </c>
      <c r="I38" s="37">
        <v>0.86</v>
      </c>
      <c r="J38" s="38">
        <v>0.47</v>
      </c>
      <c r="K38" s="22"/>
      <c r="L38" s="22"/>
      <c r="M38" s="22"/>
      <c r="N38" s="22"/>
      <c r="O38" s="22"/>
      <c r="P38" s="22"/>
    </row>
    <row r="39" spans="1:16" ht="39" customHeight="1" x14ac:dyDescent="0.15">
      <c r="A39" s="22"/>
      <c r="B39" s="35"/>
      <c r="C39" s="1242" t="s">
        <v>582</v>
      </c>
      <c r="D39" s="1243"/>
      <c r="E39" s="1244"/>
      <c r="F39" s="36">
        <v>0.2</v>
      </c>
      <c r="G39" s="37">
        <v>0.15</v>
      </c>
      <c r="H39" s="37">
        <v>0.15</v>
      </c>
      <c r="I39" s="37">
        <v>0.31</v>
      </c>
      <c r="J39" s="38">
        <v>0.24</v>
      </c>
      <c r="K39" s="22"/>
      <c r="L39" s="22"/>
      <c r="M39" s="22"/>
      <c r="N39" s="22"/>
      <c r="O39" s="22"/>
      <c r="P39" s="22"/>
    </row>
    <row r="40" spans="1:16" ht="39" customHeight="1" x14ac:dyDescent="0.15">
      <c r="A40" s="22"/>
      <c r="B40" s="35"/>
      <c r="C40" s="1242" t="s">
        <v>583</v>
      </c>
      <c r="D40" s="1243"/>
      <c r="E40" s="1244"/>
      <c r="F40" s="36">
        <v>0.09</v>
      </c>
      <c r="G40" s="37">
        <v>7.0000000000000007E-2</v>
      </c>
      <c r="H40" s="37">
        <v>0.08</v>
      </c>
      <c r="I40" s="37">
        <v>0.06</v>
      </c>
      <c r="J40" s="38">
        <v>0.06</v>
      </c>
      <c r="K40" s="22"/>
      <c r="L40" s="22"/>
      <c r="M40" s="22"/>
      <c r="N40" s="22"/>
      <c r="O40" s="22"/>
      <c r="P40" s="22"/>
    </row>
    <row r="41" spans="1:16" ht="39" customHeight="1" x14ac:dyDescent="0.15">
      <c r="A41" s="22"/>
      <c r="B41" s="35"/>
      <c r="C41" s="1242" t="s">
        <v>584</v>
      </c>
      <c r="D41" s="1243"/>
      <c r="E41" s="1244"/>
      <c r="F41" s="36">
        <v>0</v>
      </c>
      <c r="G41" s="37">
        <v>0.01</v>
      </c>
      <c r="H41" s="37">
        <v>0.01</v>
      </c>
      <c r="I41" s="37">
        <v>0</v>
      </c>
      <c r="J41" s="38">
        <v>0.02</v>
      </c>
      <c r="K41" s="22"/>
      <c r="L41" s="22"/>
      <c r="M41" s="22"/>
      <c r="N41" s="22"/>
      <c r="O41" s="22"/>
      <c r="P41" s="22"/>
    </row>
    <row r="42" spans="1:16" ht="39" customHeight="1" x14ac:dyDescent="0.15">
      <c r="A42" s="22"/>
      <c r="B42" s="39"/>
      <c r="C42" s="1242" t="s">
        <v>585</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586</v>
      </c>
      <c r="D43" s="1246"/>
      <c r="E43" s="1247"/>
      <c r="F43" s="41">
        <v>23.11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IyZGDW0MUzqRhqbuE48IY5hhodalOtgQZeutOaJVKqcSf2vFXGWdXWVm1j80nCuglpGzGU6NFBnX9/OVS3DlA==" saltValue="TUVGuxfKsjJBG3KPqalk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1767</v>
      </c>
      <c r="L45" s="60">
        <v>1773</v>
      </c>
      <c r="M45" s="60">
        <v>1771</v>
      </c>
      <c r="N45" s="60">
        <v>1770</v>
      </c>
      <c r="O45" s="61">
        <v>1786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529</v>
      </c>
      <c r="L46" s="64" t="s">
        <v>529</v>
      </c>
      <c r="M46" s="64" t="s">
        <v>529</v>
      </c>
      <c r="N46" s="64" t="s">
        <v>529</v>
      </c>
      <c r="O46" s="65" t="s">
        <v>529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529</v>
      </c>
      <c r="L47" s="64" t="s">
        <v>529</v>
      </c>
      <c r="M47" s="64" t="s">
        <v>529</v>
      </c>
      <c r="N47" s="64" t="s">
        <v>529</v>
      </c>
      <c r="O47" s="65" t="s">
        <v>529</v>
      </c>
      <c r="P47" s="48"/>
      <c r="Q47" s="48"/>
      <c r="R47" s="48"/>
      <c r="S47" s="48"/>
      <c r="T47" s="48"/>
      <c r="U47" s="48"/>
    </row>
    <row r="48" spans="1:21" ht="30.75" customHeight="1" x14ac:dyDescent="0.15">
      <c r="A48" s="48"/>
      <c r="B48" s="1252"/>
      <c r="C48" s="1253"/>
      <c r="D48" s="62"/>
      <c r="E48" s="1258" t="s">
        <v>15</v>
      </c>
      <c r="F48" s="1258"/>
      <c r="G48" s="1258"/>
      <c r="H48" s="1258"/>
      <c r="I48" s="1258"/>
      <c r="J48" s="1259"/>
      <c r="K48" s="63">
        <v>555</v>
      </c>
      <c r="L48" s="64">
        <v>583</v>
      </c>
      <c r="M48" s="64">
        <v>533</v>
      </c>
      <c r="N48" s="64">
        <v>526</v>
      </c>
      <c r="O48" s="65">
        <v>510</v>
      </c>
      <c r="P48" s="48"/>
      <c r="Q48" s="48"/>
      <c r="R48" s="48"/>
      <c r="S48" s="48"/>
      <c r="T48" s="48"/>
      <c r="U48" s="48"/>
    </row>
    <row r="49" spans="1:21" ht="30.75" customHeight="1" x14ac:dyDescent="0.15">
      <c r="A49" s="48"/>
      <c r="B49" s="1252"/>
      <c r="C49" s="1253"/>
      <c r="D49" s="62"/>
      <c r="E49" s="1258" t="s">
        <v>16</v>
      </c>
      <c r="F49" s="1258"/>
      <c r="G49" s="1258"/>
      <c r="H49" s="1258"/>
      <c r="I49" s="1258"/>
      <c r="J49" s="1259"/>
      <c r="K49" s="63">
        <v>46</v>
      </c>
      <c r="L49" s="64">
        <v>57</v>
      </c>
      <c r="M49" s="64">
        <v>81</v>
      </c>
      <c r="N49" s="64">
        <v>102</v>
      </c>
      <c r="O49" s="65">
        <v>205</v>
      </c>
      <c r="P49" s="48"/>
      <c r="Q49" s="48"/>
      <c r="R49" s="48"/>
      <c r="S49" s="48"/>
      <c r="T49" s="48"/>
      <c r="U49" s="48"/>
    </row>
    <row r="50" spans="1:21" ht="30.75" customHeight="1" x14ac:dyDescent="0.15">
      <c r="A50" s="48"/>
      <c r="B50" s="1252"/>
      <c r="C50" s="1253"/>
      <c r="D50" s="62"/>
      <c r="E50" s="1258" t="s">
        <v>17</v>
      </c>
      <c r="F50" s="1258"/>
      <c r="G50" s="1258"/>
      <c r="H50" s="1258"/>
      <c r="I50" s="1258"/>
      <c r="J50" s="1259"/>
      <c r="K50" s="63">
        <v>197</v>
      </c>
      <c r="L50" s="64">
        <v>205</v>
      </c>
      <c r="M50" s="64">
        <v>198</v>
      </c>
      <c r="N50" s="64">
        <v>187</v>
      </c>
      <c r="O50" s="65">
        <v>178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529</v>
      </c>
      <c r="L51" s="64" t="s">
        <v>529</v>
      </c>
      <c r="M51" s="64">
        <v>0</v>
      </c>
      <c r="N51" s="64" t="s">
        <v>529</v>
      </c>
      <c r="O51" s="65" t="s">
        <v>529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2237</v>
      </c>
      <c r="L52" s="64">
        <v>2185</v>
      </c>
      <c r="M52" s="64">
        <v>2214</v>
      </c>
      <c r="N52" s="64">
        <v>2198</v>
      </c>
      <c r="O52" s="65">
        <v>2157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328</v>
      </c>
      <c r="L53" s="69">
        <v>433</v>
      </c>
      <c r="M53" s="69">
        <v>369</v>
      </c>
      <c r="N53" s="69">
        <v>387</v>
      </c>
      <c r="O53" s="70">
        <v>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621</v>
      </c>
      <c r="L57" s="84" t="s">
        <v>621</v>
      </c>
      <c r="M57" s="84" t="s">
        <v>621</v>
      </c>
      <c r="N57" s="84" t="s">
        <v>622</v>
      </c>
      <c r="O57" s="85" t="s">
        <v>621</v>
      </c>
    </row>
    <row r="58" spans="1:21" ht="31.5" customHeight="1" thickBot="1" x14ac:dyDescent="0.2">
      <c r="B58" s="1268"/>
      <c r="C58" s="1269"/>
      <c r="D58" s="1273" t="s">
        <v>27</v>
      </c>
      <c r="E58" s="1274"/>
      <c r="F58" s="1274"/>
      <c r="G58" s="1274"/>
      <c r="H58" s="1274"/>
      <c r="I58" s="1274"/>
      <c r="J58" s="1275"/>
      <c r="K58" s="86" t="s">
        <v>621</v>
      </c>
      <c r="L58" s="87" t="s">
        <v>621</v>
      </c>
      <c r="M58" s="87" t="s">
        <v>621</v>
      </c>
      <c r="N58" s="87" t="s">
        <v>621</v>
      </c>
      <c r="O58" s="88" t="s">
        <v>621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TjGMX7ejEitM2TC8rBpWoN2WY7iOY3vv78tsTrxQJEIh1iKDP5IJIGi0UocR3Q5q8AQ6Mpt/3jh9K4RB7/Big==" saltValue="g9m1MsUQi/QvOSl1/FAY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6" t="s">
        <v>30</v>
      </c>
      <c r="C41" s="1277"/>
      <c r="D41" s="102"/>
      <c r="E41" s="1282" t="s">
        <v>31</v>
      </c>
      <c r="F41" s="1282"/>
      <c r="G41" s="1282"/>
      <c r="H41" s="1283"/>
      <c r="I41" s="103">
        <v>19587</v>
      </c>
      <c r="J41" s="104">
        <v>19142</v>
      </c>
      <c r="K41" s="104">
        <v>19771</v>
      </c>
      <c r="L41" s="104">
        <v>19546</v>
      </c>
      <c r="M41" s="105">
        <v>20561</v>
      </c>
    </row>
    <row r="42" spans="2:13" ht="27.75" customHeight="1" x14ac:dyDescent="0.15">
      <c r="B42" s="1278"/>
      <c r="C42" s="1279"/>
      <c r="D42" s="106"/>
      <c r="E42" s="1284" t="s">
        <v>32</v>
      </c>
      <c r="F42" s="1284"/>
      <c r="G42" s="1284"/>
      <c r="H42" s="1285"/>
      <c r="I42" s="107">
        <v>2647</v>
      </c>
      <c r="J42" s="108">
        <v>2443</v>
      </c>
      <c r="K42" s="108">
        <v>2246</v>
      </c>
      <c r="L42" s="108">
        <v>2049</v>
      </c>
      <c r="M42" s="109">
        <v>1871</v>
      </c>
    </row>
    <row r="43" spans="2:13" ht="27.75" customHeight="1" x14ac:dyDescent="0.15">
      <c r="B43" s="1278"/>
      <c r="C43" s="1279"/>
      <c r="D43" s="106"/>
      <c r="E43" s="1284" t="s">
        <v>33</v>
      </c>
      <c r="F43" s="1284"/>
      <c r="G43" s="1284"/>
      <c r="H43" s="1285"/>
      <c r="I43" s="107">
        <v>6380</v>
      </c>
      <c r="J43" s="108">
        <v>6042</v>
      </c>
      <c r="K43" s="108">
        <v>5571</v>
      </c>
      <c r="L43" s="108">
        <v>5177</v>
      </c>
      <c r="M43" s="109">
        <v>4681</v>
      </c>
    </row>
    <row r="44" spans="2:13" ht="27.75" customHeight="1" x14ac:dyDescent="0.15">
      <c r="B44" s="1278"/>
      <c r="C44" s="1279"/>
      <c r="D44" s="106"/>
      <c r="E44" s="1284" t="s">
        <v>34</v>
      </c>
      <c r="F44" s="1284"/>
      <c r="G44" s="1284"/>
      <c r="H44" s="1285"/>
      <c r="I44" s="107">
        <v>2123</v>
      </c>
      <c r="J44" s="108">
        <v>2807</v>
      </c>
      <c r="K44" s="108">
        <v>2688</v>
      </c>
      <c r="L44" s="108">
        <v>2647</v>
      </c>
      <c r="M44" s="109">
        <v>2458</v>
      </c>
    </row>
    <row r="45" spans="2:13" ht="27.75" customHeight="1" x14ac:dyDescent="0.15">
      <c r="B45" s="1278"/>
      <c r="C45" s="1279"/>
      <c r="D45" s="106"/>
      <c r="E45" s="1284" t="s">
        <v>35</v>
      </c>
      <c r="F45" s="1284"/>
      <c r="G45" s="1284"/>
      <c r="H45" s="1285"/>
      <c r="I45" s="107">
        <v>3156</v>
      </c>
      <c r="J45" s="108">
        <v>3058</v>
      </c>
      <c r="K45" s="108">
        <v>3118</v>
      </c>
      <c r="L45" s="108">
        <v>2985</v>
      </c>
      <c r="M45" s="109">
        <v>2861</v>
      </c>
    </row>
    <row r="46" spans="2:13" ht="27.75" customHeight="1" x14ac:dyDescent="0.15">
      <c r="B46" s="1278"/>
      <c r="C46" s="1279"/>
      <c r="D46" s="110"/>
      <c r="E46" s="1284" t="s">
        <v>36</v>
      </c>
      <c r="F46" s="1284"/>
      <c r="G46" s="1284"/>
      <c r="H46" s="1285"/>
      <c r="I46" s="107">
        <v>4974</v>
      </c>
      <c r="J46" s="108">
        <v>4427</v>
      </c>
      <c r="K46" s="108">
        <v>4131</v>
      </c>
      <c r="L46" s="108">
        <v>3934</v>
      </c>
      <c r="M46" s="109">
        <v>3753</v>
      </c>
    </row>
    <row r="47" spans="2:13" ht="27.75" customHeight="1" x14ac:dyDescent="0.15">
      <c r="B47" s="1278"/>
      <c r="C47" s="1279"/>
      <c r="D47" s="111"/>
      <c r="E47" s="1286" t="s">
        <v>37</v>
      </c>
      <c r="F47" s="1287"/>
      <c r="G47" s="1287"/>
      <c r="H47" s="1288"/>
      <c r="I47" s="107" t="s">
        <v>529</v>
      </c>
      <c r="J47" s="108" t="s">
        <v>529</v>
      </c>
      <c r="K47" s="108" t="s">
        <v>529</v>
      </c>
      <c r="L47" s="108" t="s">
        <v>529</v>
      </c>
      <c r="M47" s="109" t="s">
        <v>529</v>
      </c>
    </row>
    <row r="48" spans="2:13" ht="27.75" customHeight="1" x14ac:dyDescent="0.15">
      <c r="B48" s="1278"/>
      <c r="C48" s="1279"/>
      <c r="D48" s="106"/>
      <c r="E48" s="1284" t="s">
        <v>38</v>
      </c>
      <c r="F48" s="1284"/>
      <c r="G48" s="1284"/>
      <c r="H48" s="1285"/>
      <c r="I48" s="107" t="s">
        <v>529</v>
      </c>
      <c r="J48" s="108" t="s">
        <v>529</v>
      </c>
      <c r="K48" s="108" t="s">
        <v>529</v>
      </c>
      <c r="L48" s="108" t="s">
        <v>529</v>
      </c>
      <c r="M48" s="109" t="s">
        <v>529</v>
      </c>
    </row>
    <row r="49" spans="2:13" ht="27.75" customHeight="1" x14ac:dyDescent="0.15">
      <c r="B49" s="1280"/>
      <c r="C49" s="1281"/>
      <c r="D49" s="106"/>
      <c r="E49" s="1284" t="s">
        <v>39</v>
      </c>
      <c r="F49" s="1284"/>
      <c r="G49" s="1284"/>
      <c r="H49" s="1285"/>
      <c r="I49" s="107" t="s">
        <v>529</v>
      </c>
      <c r="J49" s="108" t="s">
        <v>529</v>
      </c>
      <c r="K49" s="108" t="s">
        <v>529</v>
      </c>
      <c r="L49" s="108" t="s">
        <v>529</v>
      </c>
      <c r="M49" s="109" t="s">
        <v>529</v>
      </c>
    </row>
    <row r="50" spans="2:13" ht="27.75" customHeight="1" x14ac:dyDescent="0.15">
      <c r="B50" s="1289" t="s">
        <v>40</v>
      </c>
      <c r="C50" s="1290"/>
      <c r="D50" s="112"/>
      <c r="E50" s="1284" t="s">
        <v>41</v>
      </c>
      <c r="F50" s="1284"/>
      <c r="G50" s="1284"/>
      <c r="H50" s="1285"/>
      <c r="I50" s="107">
        <v>4284</v>
      </c>
      <c r="J50" s="108">
        <v>4377</v>
      </c>
      <c r="K50" s="108">
        <v>4334</v>
      </c>
      <c r="L50" s="108">
        <v>4339</v>
      </c>
      <c r="M50" s="109">
        <v>4276</v>
      </c>
    </row>
    <row r="51" spans="2:13" ht="27.75" customHeight="1" x14ac:dyDescent="0.15">
      <c r="B51" s="1278"/>
      <c r="C51" s="1279"/>
      <c r="D51" s="106"/>
      <c r="E51" s="1284" t="s">
        <v>42</v>
      </c>
      <c r="F51" s="1284"/>
      <c r="G51" s="1284"/>
      <c r="H51" s="1285"/>
      <c r="I51" s="107">
        <v>2641</v>
      </c>
      <c r="J51" s="108">
        <v>2476</v>
      </c>
      <c r="K51" s="108">
        <v>2512</v>
      </c>
      <c r="L51" s="108">
        <v>2385</v>
      </c>
      <c r="M51" s="109">
        <v>2504</v>
      </c>
    </row>
    <row r="52" spans="2:13" ht="27.75" customHeight="1" x14ac:dyDescent="0.15">
      <c r="B52" s="1280"/>
      <c r="C52" s="1281"/>
      <c r="D52" s="106"/>
      <c r="E52" s="1284" t="s">
        <v>43</v>
      </c>
      <c r="F52" s="1284"/>
      <c r="G52" s="1284"/>
      <c r="H52" s="1285"/>
      <c r="I52" s="107">
        <v>22027</v>
      </c>
      <c r="J52" s="108">
        <v>21919</v>
      </c>
      <c r="K52" s="108">
        <v>21295</v>
      </c>
      <c r="L52" s="108">
        <v>20843</v>
      </c>
      <c r="M52" s="109">
        <v>20313</v>
      </c>
    </row>
    <row r="53" spans="2:13" ht="27.75" customHeight="1" thickBot="1" x14ac:dyDescent="0.2">
      <c r="B53" s="1291" t="s">
        <v>44</v>
      </c>
      <c r="C53" s="1292"/>
      <c r="D53" s="113"/>
      <c r="E53" s="1293" t="s">
        <v>45</v>
      </c>
      <c r="F53" s="1293"/>
      <c r="G53" s="1293"/>
      <c r="H53" s="1294"/>
      <c r="I53" s="114">
        <v>9914</v>
      </c>
      <c r="J53" s="115">
        <v>9147</v>
      </c>
      <c r="K53" s="115">
        <v>9383</v>
      </c>
      <c r="L53" s="115">
        <v>8771</v>
      </c>
      <c r="M53" s="116">
        <v>9091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8WL88q0BZaYLe944ouH/ziutDEPLmzsvaskaT1rarj5UeNz0qtXpw3gbyUuWCcF2k7Lw0Yzf0UeP8lpJOtjCQ==" saltValue="rHjRib18hHNxbsDj/LJH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3" t="s">
        <v>48</v>
      </c>
      <c r="D55" s="1303"/>
      <c r="E55" s="1304"/>
      <c r="F55" s="128">
        <v>2199</v>
      </c>
      <c r="G55" s="128">
        <v>1866</v>
      </c>
      <c r="H55" s="129">
        <v>1747</v>
      </c>
    </row>
    <row r="56" spans="2:8" ht="52.5" customHeight="1" x14ac:dyDescent="0.15">
      <c r="B56" s="130"/>
      <c r="C56" s="1305" t="s">
        <v>49</v>
      </c>
      <c r="D56" s="1305"/>
      <c r="E56" s="1306"/>
      <c r="F56" s="131">
        <v>1010</v>
      </c>
      <c r="G56" s="131">
        <v>1011</v>
      </c>
      <c r="H56" s="132">
        <v>1013</v>
      </c>
    </row>
    <row r="57" spans="2:8" ht="53.25" customHeight="1" x14ac:dyDescent="0.15">
      <c r="B57" s="130"/>
      <c r="C57" s="1307" t="s">
        <v>50</v>
      </c>
      <c r="D57" s="1307"/>
      <c r="E57" s="1308"/>
      <c r="F57" s="133">
        <v>1097</v>
      </c>
      <c r="G57" s="133">
        <v>1238</v>
      </c>
      <c r="H57" s="134">
        <v>1192</v>
      </c>
    </row>
    <row r="58" spans="2:8" ht="45.75" customHeight="1" x14ac:dyDescent="0.15">
      <c r="B58" s="135"/>
      <c r="C58" s="1295" t="s">
        <v>615</v>
      </c>
      <c r="D58" s="1296"/>
      <c r="E58" s="1297"/>
      <c r="F58" s="136">
        <v>383</v>
      </c>
      <c r="G58" s="136">
        <v>441</v>
      </c>
      <c r="H58" s="137">
        <v>332</v>
      </c>
    </row>
    <row r="59" spans="2:8" ht="45.75" customHeight="1" x14ac:dyDescent="0.15">
      <c r="B59" s="135"/>
      <c r="C59" s="1295" t="s">
        <v>616</v>
      </c>
      <c r="D59" s="1296"/>
      <c r="E59" s="1297"/>
      <c r="F59" s="136">
        <v>100</v>
      </c>
      <c r="G59" s="136">
        <v>200</v>
      </c>
      <c r="H59" s="137">
        <v>271</v>
      </c>
    </row>
    <row r="60" spans="2:8" ht="45.75" customHeight="1" x14ac:dyDescent="0.15">
      <c r="B60" s="135"/>
      <c r="C60" s="1295" t="s">
        <v>617</v>
      </c>
      <c r="D60" s="1296"/>
      <c r="E60" s="1297"/>
      <c r="F60" s="136">
        <v>203</v>
      </c>
      <c r="G60" s="136">
        <v>185</v>
      </c>
      <c r="H60" s="137">
        <v>169</v>
      </c>
    </row>
    <row r="61" spans="2:8" ht="45.75" customHeight="1" x14ac:dyDescent="0.15">
      <c r="B61" s="135"/>
      <c r="C61" s="1295" t="s">
        <v>618</v>
      </c>
      <c r="D61" s="1296"/>
      <c r="E61" s="1297"/>
      <c r="F61" s="136">
        <v>100</v>
      </c>
      <c r="G61" s="136">
        <v>100</v>
      </c>
      <c r="H61" s="137">
        <v>100</v>
      </c>
    </row>
    <row r="62" spans="2:8" ht="45.75" customHeight="1" thickBot="1" x14ac:dyDescent="0.2">
      <c r="B62" s="138"/>
      <c r="C62" s="1298" t="s">
        <v>619</v>
      </c>
      <c r="D62" s="1299"/>
      <c r="E62" s="1300"/>
      <c r="F62" s="139">
        <v>93</v>
      </c>
      <c r="G62" s="139">
        <v>93</v>
      </c>
      <c r="H62" s="140">
        <v>99</v>
      </c>
    </row>
    <row r="63" spans="2:8" ht="52.5" customHeight="1" thickBot="1" x14ac:dyDescent="0.2">
      <c r="B63" s="141"/>
      <c r="C63" s="1301" t="s">
        <v>51</v>
      </c>
      <c r="D63" s="1301"/>
      <c r="E63" s="1302"/>
      <c r="F63" s="142">
        <v>4307</v>
      </c>
      <c r="G63" s="142">
        <v>4115</v>
      </c>
      <c r="H63" s="143">
        <v>3952</v>
      </c>
    </row>
    <row r="64" spans="2:8" ht="15" customHeight="1" x14ac:dyDescent="0.15"/>
  </sheetData>
  <sheetProtection algorithmName="SHA-512" hashValue="zW78CASasVOXRXk1zBBXOiYIPUlPHSRcLnPfcFgp7hburULtS5TcuAvKEzmLoIHERefIOCO/WYVirNYqO4+3qQ==" saltValue="W0fZV2kDB0BwLoTyKYp/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634</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626</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570</v>
      </c>
      <c r="BQ50" s="1315"/>
      <c r="BR50" s="1315"/>
      <c r="BS50" s="1315"/>
      <c r="BT50" s="1315"/>
      <c r="BU50" s="1315"/>
      <c r="BV50" s="1315"/>
      <c r="BW50" s="1315"/>
      <c r="BX50" s="1315" t="s">
        <v>571</v>
      </c>
      <c r="BY50" s="1315"/>
      <c r="BZ50" s="1315"/>
      <c r="CA50" s="1315"/>
      <c r="CB50" s="1315"/>
      <c r="CC50" s="1315"/>
      <c r="CD50" s="1315"/>
      <c r="CE50" s="1315"/>
      <c r="CF50" s="1315" t="s">
        <v>572</v>
      </c>
      <c r="CG50" s="1315"/>
      <c r="CH50" s="1315"/>
      <c r="CI50" s="1315"/>
      <c r="CJ50" s="1315"/>
      <c r="CK50" s="1315"/>
      <c r="CL50" s="1315"/>
      <c r="CM50" s="1315"/>
      <c r="CN50" s="1315" t="s">
        <v>573</v>
      </c>
      <c r="CO50" s="1315"/>
      <c r="CP50" s="1315"/>
      <c r="CQ50" s="1315"/>
      <c r="CR50" s="1315"/>
      <c r="CS50" s="1315"/>
      <c r="CT50" s="1315"/>
      <c r="CU50" s="1315"/>
      <c r="CV50" s="1315" t="s">
        <v>574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627</v>
      </c>
      <c r="AO51" s="1314"/>
      <c r="AP51" s="1314"/>
      <c r="AQ51" s="1314"/>
      <c r="AR51" s="1314"/>
      <c r="AS51" s="1314"/>
      <c r="AT51" s="1314"/>
      <c r="AU51" s="1314"/>
      <c r="AV51" s="1314"/>
      <c r="AW51" s="1314"/>
      <c r="AX51" s="1314"/>
      <c r="AY51" s="1314"/>
      <c r="AZ51" s="1314"/>
      <c r="BA51" s="1314"/>
      <c r="BB51" s="1314" t="s">
        <v>628</v>
      </c>
      <c r="BC51" s="1314"/>
      <c r="BD51" s="1314"/>
      <c r="BE51" s="1314"/>
      <c r="BF51" s="1314"/>
      <c r="BG51" s="1314"/>
      <c r="BH51" s="1314"/>
      <c r="BI51" s="1314"/>
      <c r="BJ51" s="1314"/>
      <c r="BK51" s="1314"/>
      <c r="BL51" s="1314"/>
      <c r="BM51" s="1314"/>
      <c r="BN51" s="1314"/>
      <c r="BO51" s="1314"/>
      <c r="BP51" s="1311">
        <v>103.8</v>
      </c>
      <c r="BQ51" s="1311"/>
      <c r="BR51" s="1311"/>
      <c r="BS51" s="1311"/>
      <c r="BT51" s="1311"/>
      <c r="BU51" s="1311"/>
      <c r="BV51" s="1311"/>
      <c r="BW51" s="1311"/>
      <c r="BX51" s="1311">
        <v>96.4</v>
      </c>
      <c r="BY51" s="1311"/>
      <c r="BZ51" s="1311"/>
      <c r="CA51" s="1311"/>
      <c r="CB51" s="1311"/>
      <c r="CC51" s="1311"/>
      <c r="CD51" s="1311"/>
      <c r="CE51" s="1311"/>
      <c r="CF51" s="1311">
        <v>98.2</v>
      </c>
      <c r="CG51" s="1311"/>
      <c r="CH51" s="1311"/>
      <c r="CI51" s="1311"/>
      <c r="CJ51" s="1311"/>
      <c r="CK51" s="1311"/>
      <c r="CL51" s="1311"/>
      <c r="CM51" s="1311"/>
      <c r="CN51" s="1311">
        <v>89.9</v>
      </c>
      <c r="CO51" s="1311"/>
      <c r="CP51" s="1311"/>
      <c r="CQ51" s="1311"/>
      <c r="CR51" s="1311"/>
      <c r="CS51" s="1311"/>
      <c r="CT51" s="1311"/>
      <c r="CU51" s="1311"/>
      <c r="CV51" s="1311">
        <v>92.6</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1">
        <v>54.5</v>
      </c>
      <c r="BQ53" s="1311"/>
      <c r="BR53" s="1311"/>
      <c r="BS53" s="1311"/>
      <c r="BT53" s="1311"/>
      <c r="BU53" s="1311"/>
      <c r="BV53" s="1311"/>
      <c r="BW53" s="1311"/>
      <c r="BX53" s="1311">
        <v>56</v>
      </c>
      <c r="BY53" s="1311"/>
      <c r="BZ53" s="1311"/>
      <c r="CA53" s="1311"/>
      <c r="CB53" s="1311"/>
      <c r="CC53" s="1311"/>
      <c r="CD53" s="1311"/>
      <c r="CE53" s="1311"/>
      <c r="CF53" s="1311">
        <v>59.8</v>
      </c>
      <c r="CG53" s="1311"/>
      <c r="CH53" s="1311"/>
      <c r="CI53" s="1311"/>
      <c r="CJ53" s="1311"/>
      <c r="CK53" s="1311"/>
      <c r="CL53" s="1311"/>
      <c r="CM53" s="1311"/>
      <c r="CN53" s="1311">
        <v>60.6</v>
      </c>
      <c r="CO53" s="1311"/>
      <c r="CP53" s="1311"/>
      <c r="CQ53" s="1311"/>
      <c r="CR53" s="1311"/>
      <c r="CS53" s="1311"/>
      <c r="CT53" s="1311"/>
      <c r="CU53" s="1311"/>
      <c r="CV53" s="1311">
        <v>60</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630</v>
      </c>
      <c r="AO55" s="1315"/>
      <c r="AP55" s="1315"/>
      <c r="AQ55" s="1315"/>
      <c r="AR55" s="1315"/>
      <c r="AS55" s="1315"/>
      <c r="AT55" s="1315"/>
      <c r="AU55" s="1315"/>
      <c r="AV55" s="1315"/>
      <c r="AW55" s="1315"/>
      <c r="AX55" s="1315"/>
      <c r="AY55" s="1315"/>
      <c r="AZ55" s="1315"/>
      <c r="BA55" s="1315"/>
      <c r="BB55" s="1314" t="s">
        <v>628</v>
      </c>
      <c r="BC55" s="1314"/>
      <c r="BD55" s="1314"/>
      <c r="BE55" s="1314"/>
      <c r="BF55" s="1314"/>
      <c r="BG55" s="1314"/>
      <c r="BH55" s="1314"/>
      <c r="BI55" s="1314"/>
      <c r="BJ55" s="1314"/>
      <c r="BK55" s="1314"/>
      <c r="BL55" s="1314"/>
      <c r="BM55" s="1314"/>
      <c r="BN55" s="1314"/>
      <c r="BO55" s="1314"/>
      <c r="BP55" s="1311">
        <v>37.299999999999997</v>
      </c>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629</v>
      </c>
      <c r="BC57" s="1314"/>
      <c r="BD57" s="1314"/>
      <c r="BE57" s="1314"/>
      <c r="BF57" s="1314"/>
      <c r="BG57" s="1314"/>
      <c r="BH57" s="1314"/>
      <c r="BI57" s="1314"/>
      <c r="BJ57" s="1314"/>
      <c r="BK57" s="1314"/>
      <c r="BL57" s="1314"/>
      <c r="BM57" s="1314"/>
      <c r="BN57" s="1314"/>
      <c r="BO57" s="1314"/>
      <c r="BP57" s="1311">
        <v>55.2</v>
      </c>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631</v>
      </c>
    </row>
    <row r="64" spans="1:109" x14ac:dyDescent="0.15">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626</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570</v>
      </c>
      <c r="BQ72" s="1315"/>
      <c r="BR72" s="1315"/>
      <c r="BS72" s="1315"/>
      <c r="BT72" s="1315"/>
      <c r="BU72" s="1315"/>
      <c r="BV72" s="1315"/>
      <c r="BW72" s="1315"/>
      <c r="BX72" s="1315" t="s">
        <v>571</v>
      </c>
      <c r="BY72" s="1315"/>
      <c r="BZ72" s="1315"/>
      <c r="CA72" s="1315"/>
      <c r="CB72" s="1315"/>
      <c r="CC72" s="1315"/>
      <c r="CD72" s="1315"/>
      <c r="CE72" s="1315"/>
      <c r="CF72" s="1315" t="s">
        <v>572</v>
      </c>
      <c r="CG72" s="1315"/>
      <c r="CH72" s="1315"/>
      <c r="CI72" s="1315"/>
      <c r="CJ72" s="1315"/>
      <c r="CK72" s="1315"/>
      <c r="CL72" s="1315"/>
      <c r="CM72" s="1315"/>
      <c r="CN72" s="1315" t="s">
        <v>573</v>
      </c>
      <c r="CO72" s="1315"/>
      <c r="CP72" s="1315"/>
      <c r="CQ72" s="1315"/>
      <c r="CR72" s="1315"/>
      <c r="CS72" s="1315"/>
      <c r="CT72" s="1315"/>
      <c r="CU72" s="1315"/>
      <c r="CV72" s="1315" t="s">
        <v>574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627</v>
      </c>
      <c r="AO73" s="1314"/>
      <c r="AP73" s="1314"/>
      <c r="AQ73" s="1314"/>
      <c r="AR73" s="1314"/>
      <c r="AS73" s="1314"/>
      <c r="AT73" s="1314"/>
      <c r="AU73" s="1314"/>
      <c r="AV73" s="1314"/>
      <c r="AW73" s="1314"/>
      <c r="AX73" s="1314"/>
      <c r="AY73" s="1314"/>
      <c r="AZ73" s="1314"/>
      <c r="BA73" s="1314"/>
      <c r="BB73" s="1314" t="s">
        <v>628</v>
      </c>
      <c r="BC73" s="1314"/>
      <c r="BD73" s="1314"/>
      <c r="BE73" s="1314"/>
      <c r="BF73" s="1314"/>
      <c r="BG73" s="1314"/>
      <c r="BH73" s="1314"/>
      <c r="BI73" s="1314"/>
      <c r="BJ73" s="1314"/>
      <c r="BK73" s="1314"/>
      <c r="BL73" s="1314"/>
      <c r="BM73" s="1314"/>
      <c r="BN73" s="1314"/>
      <c r="BO73" s="1314"/>
      <c r="BP73" s="1311">
        <v>103.8</v>
      </c>
      <c r="BQ73" s="1311"/>
      <c r="BR73" s="1311"/>
      <c r="BS73" s="1311"/>
      <c r="BT73" s="1311"/>
      <c r="BU73" s="1311"/>
      <c r="BV73" s="1311"/>
      <c r="BW73" s="1311"/>
      <c r="BX73" s="1311">
        <v>96.4</v>
      </c>
      <c r="BY73" s="1311"/>
      <c r="BZ73" s="1311"/>
      <c r="CA73" s="1311"/>
      <c r="CB73" s="1311"/>
      <c r="CC73" s="1311"/>
      <c r="CD73" s="1311"/>
      <c r="CE73" s="1311"/>
      <c r="CF73" s="1311">
        <v>98.2</v>
      </c>
      <c r="CG73" s="1311"/>
      <c r="CH73" s="1311"/>
      <c r="CI73" s="1311"/>
      <c r="CJ73" s="1311"/>
      <c r="CK73" s="1311"/>
      <c r="CL73" s="1311"/>
      <c r="CM73" s="1311"/>
      <c r="CN73" s="1311">
        <v>89.9</v>
      </c>
      <c r="CO73" s="1311"/>
      <c r="CP73" s="1311"/>
      <c r="CQ73" s="1311"/>
      <c r="CR73" s="1311"/>
      <c r="CS73" s="1311"/>
      <c r="CT73" s="1311"/>
      <c r="CU73" s="1311"/>
      <c r="CV73" s="1311">
        <v>92.6</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1">
        <v>4.7</v>
      </c>
      <c r="BQ75" s="1311"/>
      <c r="BR75" s="1311"/>
      <c r="BS75" s="1311"/>
      <c r="BT75" s="1311"/>
      <c r="BU75" s="1311"/>
      <c r="BV75" s="1311"/>
      <c r="BW75" s="1311"/>
      <c r="BX75" s="1311">
        <v>4.2</v>
      </c>
      <c r="BY75" s="1311"/>
      <c r="BZ75" s="1311"/>
      <c r="CA75" s="1311"/>
      <c r="CB75" s="1311"/>
      <c r="CC75" s="1311"/>
      <c r="CD75" s="1311"/>
      <c r="CE75" s="1311"/>
      <c r="CF75" s="1311">
        <v>3.9</v>
      </c>
      <c r="CG75" s="1311"/>
      <c r="CH75" s="1311"/>
      <c r="CI75" s="1311"/>
      <c r="CJ75" s="1311"/>
      <c r="CK75" s="1311"/>
      <c r="CL75" s="1311"/>
      <c r="CM75" s="1311"/>
      <c r="CN75" s="1311">
        <v>4.0999999999999996</v>
      </c>
      <c r="CO75" s="1311"/>
      <c r="CP75" s="1311"/>
      <c r="CQ75" s="1311"/>
      <c r="CR75" s="1311"/>
      <c r="CS75" s="1311"/>
      <c r="CT75" s="1311"/>
      <c r="CU75" s="1311"/>
      <c r="CV75" s="1311">
        <v>4.3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630</v>
      </c>
      <c r="AO77" s="1315"/>
      <c r="AP77" s="1315"/>
      <c r="AQ77" s="1315"/>
      <c r="AR77" s="1315"/>
      <c r="AS77" s="1315"/>
      <c r="AT77" s="1315"/>
      <c r="AU77" s="1315"/>
      <c r="AV77" s="1315"/>
      <c r="AW77" s="1315"/>
      <c r="AX77" s="1315"/>
      <c r="AY77" s="1315"/>
      <c r="AZ77" s="1315"/>
      <c r="BA77" s="1315"/>
      <c r="BB77" s="1314" t="s">
        <v>628</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632</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7aG4W3GAGLoZYQFDwwQjkacmKzGNp0KBIwDGPZKUVKYPkoiDQ4QftEadcsqsHbu3CcfFhIDNGjlG6S25YfceA==" saltValue="JjZIFBzhCYsccT01QZnZx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zWDDrcCGJSOb3enfnMgTYeay+uXyVm+4bsLEnI/ufF5mKFkEqRpadlcSj0Ee2SMFQPSNrwDa9Bi6mTjGFEKNgQ==" saltValue="TS2BWRNuUVUiPy0940j23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0iZiAfd0YetiOymny4dgURUyYqZTaCrmBpqXHPq+exHGnUj4KDTmMu/c/Y8TUqHSxlTVxrBAckkIpsU4TyeefA==" saltValue="LVrHLTlVJN8RqX5rRYiYG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55621</v>
      </c>
      <c r="E3" s="162"/>
      <c r="F3" s="163">
        <v>54227</v>
      </c>
      <c r="G3" s="164"/>
      <c r="H3" s="165"/>
    </row>
    <row r="4" spans="1:8" x14ac:dyDescent="0.15">
      <c r="A4" s="166"/>
      <c r="B4" s="167"/>
      <c r="C4" s="168"/>
      <c r="D4" s="169">
        <v>38010</v>
      </c>
      <c r="E4" s="170"/>
      <c r="F4" s="171">
        <v>29694</v>
      </c>
      <c r="G4" s="172"/>
      <c r="H4" s="173"/>
    </row>
    <row r="5" spans="1:8" x14ac:dyDescent="0.15">
      <c r="A5" s="154" t="s">
        <v>562</v>
      </c>
      <c r="B5" s="159"/>
      <c r="C5" s="160"/>
      <c r="D5" s="161">
        <v>49708</v>
      </c>
      <c r="E5" s="162"/>
      <c r="F5" s="163">
        <v>57295</v>
      </c>
      <c r="G5" s="164"/>
      <c r="H5" s="165"/>
    </row>
    <row r="6" spans="1:8" x14ac:dyDescent="0.15">
      <c r="A6" s="166"/>
      <c r="B6" s="167"/>
      <c r="C6" s="168"/>
      <c r="D6" s="169">
        <v>38636</v>
      </c>
      <c r="E6" s="170"/>
      <c r="F6" s="171">
        <v>32771</v>
      </c>
      <c r="G6" s="172"/>
      <c r="H6" s="173"/>
    </row>
    <row r="7" spans="1:8" x14ac:dyDescent="0.15">
      <c r="A7" s="154" t="s">
        <v>563</v>
      </c>
      <c r="B7" s="159"/>
      <c r="C7" s="160"/>
      <c r="D7" s="161">
        <v>63718</v>
      </c>
      <c r="E7" s="162"/>
      <c r="F7" s="163">
        <v>54110</v>
      </c>
      <c r="G7" s="164"/>
      <c r="H7" s="165"/>
    </row>
    <row r="8" spans="1:8" x14ac:dyDescent="0.15">
      <c r="A8" s="166"/>
      <c r="B8" s="167"/>
      <c r="C8" s="168"/>
      <c r="D8" s="169">
        <v>45651</v>
      </c>
      <c r="E8" s="170"/>
      <c r="F8" s="171">
        <v>30620</v>
      </c>
      <c r="G8" s="172"/>
      <c r="H8" s="173"/>
    </row>
    <row r="9" spans="1:8" x14ac:dyDescent="0.15">
      <c r="A9" s="154" t="s">
        <v>564</v>
      </c>
      <c r="B9" s="159"/>
      <c r="C9" s="160"/>
      <c r="D9" s="161">
        <v>43646</v>
      </c>
      <c r="E9" s="162"/>
      <c r="F9" s="163">
        <v>54684</v>
      </c>
      <c r="G9" s="164"/>
      <c r="H9" s="165"/>
    </row>
    <row r="10" spans="1:8" x14ac:dyDescent="0.15">
      <c r="A10" s="166"/>
      <c r="B10" s="167"/>
      <c r="C10" s="168"/>
      <c r="D10" s="169">
        <v>29642</v>
      </c>
      <c r="E10" s="170"/>
      <c r="F10" s="171">
        <v>32829</v>
      </c>
      <c r="G10" s="172"/>
      <c r="H10" s="173"/>
    </row>
    <row r="11" spans="1:8" x14ac:dyDescent="0.15">
      <c r="A11" s="154" t="s">
        <v>565</v>
      </c>
      <c r="B11" s="159"/>
      <c r="C11" s="160"/>
      <c r="D11" s="161">
        <v>92270</v>
      </c>
      <c r="E11" s="162"/>
      <c r="F11" s="163">
        <v>62383</v>
      </c>
      <c r="G11" s="164"/>
      <c r="H11" s="165"/>
    </row>
    <row r="12" spans="1:8" x14ac:dyDescent="0.15">
      <c r="A12" s="166"/>
      <c r="B12" s="167"/>
      <c r="C12" s="174"/>
      <c r="D12" s="169">
        <v>32023</v>
      </c>
      <c r="E12" s="170"/>
      <c r="F12" s="171">
        <v>35325</v>
      </c>
      <c r="G12" s="172"/>
      <c r="H12" s="173"/>
    </row>
    <row r="13" spans="1:8" x14ac:dyDescent="0.15">
      <c r="A13" s="154"/>
      <c r="B13" s="159"/>
      <c r="C13" s="175"/>
      <c r="D13" s="176">
        <v>60993</v>
      </c>
      <c r="E13" s="177"/>
      <c r="F13" s="178">
        <v>56540</v>
      </c>
      <c r="G13" s="179"/>
      <c r="H13" s="165"/>
    </row>
    <row r="14" spans="1:8" x14ac:dyDescent="0.15">
      <c r="A14" s="166"/>
      <c r="B14" s="167"/>
      <c r="C14" s="168"/>
      <c r="D14" s="169">
        <v>36792</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6.82</v>
      </c>
      <c r="C19" s="180">
        <f>ROUND(VALUE(SUBSTITUTE(実質収支比率等に係る経年分析!G$48,"▲","-")),2)</f>
        <v>6.44</v>
      </c>
      <c r="D19" s="180">
        <f>ROUND(VALUE(SUBSTITUTE(実質収支比率等に係る経年分析!H$48,"▲","-")),2)</f>
        <v>6.94</v>
      </c>
      <c r="E19" s="180">
        <f>ROUND(VALUE(SUBSTITUTE(実質収支比率等に係る経年分析!I$48,"▲","-")),2)</f>
        <v>6.98</v>
      </c>
      <c r="F19" s="180">
        <f>ROUND(VALUE(SUBSTITUTE(実質収支比率等に係る経年分析!J$48,"▲","-")),2)</f>
        <v>6.54</v>
      </c>
    </row>
    <row r="20" spans="1:11" x14ac:dyDescent="0.15">
      <c r="A20" s="180" t="s">
        <v>55</v>
      </c>
      <c r="B20" s="180">
        <f>ROUND(VALUE(SUBSTITUTE(実質収支比率等に係る経年分析!F$47,"▲","-")),2)</f>
        <v>15.09</v>
      </c>
      <c r="C20" s="180">
        <f>ROUND(VALUE(SUBSTITUTE(実質収支比率等に係る経年分析!G$47,"▲","-")),2)</f>
        <v>17.73</v>
      </c>
      <c r="D20" s="180">
        <f>ROUND(VALUE(SUBSTITUTE(実質収支比率等に係る経年分析!H$47,"▲","-")),2)</f>
        <v>19.149999999999999</v>
      </c>
      <c r="E20" s="180">
        <f>ROUND(VALUE(SUBSTITUTE(実質収支比率等に係る経年分析!I$47,"▲","-")),2)</f>
        <v>15.98</v>
      </c>
      <c r="F20" s="180">
        <f>ROUND(VALUE(SUBSTITUTE(実質収支比率等に係る経年分析!J$47,"▲","-")),2)</f>
        <v>14.95</v>
      </c>
    </row>
    <row r="21" spans="1:11" x14ac:dyDescent="0.15">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2.17</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-2.69</v>
      </c>
      <c r="F21" s="180">
        <f>IF(ISNUMBER(VALUE(SUBSTITUTE(実質収支比率等に係る経年分析!J$49,"▲","-"))),ROUND(VALUE(SUBSTITUTE(実質収支比率等に係る経年分析!J$49,"▲","-")),2),NA())</f>
        <v>-1.46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23.11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公設地方卸売市場事業特別会計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6.53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8.0399999999999991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8.48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10.130000000000001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10.47</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2237</v>
      </c>
      <c r="E42" s="182"/>
      <c r="F42" s="182"/>
      <c r="G42" s="182">
        <f>'実質公債費比率（分子）の構造'!L$52</f>
        <v>2185</v>
      </c>
      <c r="H42" s="182"/>
      <c r="I42" s="182"/>
      <c r="J42" s="182">
        <f>'実質公債費比率（分子）の構造'!M$52</f>
        <v>2214</v>
      </c>
      <c r="K42" s="182"/>
      <c r="L42" s="182"/>
      <c r="M42" s="182">
        <f>'実質公債費比率（分子）の構造'!N$52</f>
        <v>2198</v>
      </c>
      <c r="N42" s="182"/>
      <c r="O42" s="182"/>
      <c r="P42" s="182">
        <f>'実質公債費比率（分子）の構造'!O$52</f>
        <v>2157</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197</v>
      </c>
      <c r="C44" s="182"/>
      <c r="D44" s="182"/>
      <c r="E44" s="182">
        <f>'実質公債費比率（分子）の構造'!L$50</f>
        <v>205</v>
      </c>
      <c r="F44" s="182"/>
      <c r="G44" s="182"/>
      <c r="H44" s="182">
        <f>'実質公債費比率（分子）の構造'!M$50</f>
        <v>198</v>
      </c>
      <c r="I44" s="182"/>
      <c r="J44" s="182"/>
      <c r="K44" s="182">
        <f>'実質公債費比率（分子）の構造'!N$50</f>
        <v>187</v>
      </c>
      <c r="L44" s="182"/>
      <c r="M44" s="182"/>
      <c r="N44" s="182">
        <f>'実質公債費比率（分子）の構造'!O$50</f>
        <v>178</v>
      </c>
      <c r="O44" s="182"/>
      <c r="P44" s="182"/>
    </row>
    <row r="45" spans="1:16" x14ac:dyDescent="0.15">
      <c r="A45" s="182" t="s">
        <v>66</v>
      </c>
      <c r="B45" s="182">
        <f>'実質公債費比率（分子）の構造'!K$49</f>
        <v>46</v>
      </c>
      <c r="C45" s="182"/>
      <c r="D45" s="182"/>
      <c r="E45" s="182">
        <f>'実質公債費比率（分子）の構造'!L$49</f>
        <v>57</v>
      </c>
      <c r="F45" s="182"/>
      <c r="G45" s="182"/>
      <c r="H45" s="182">
        <f>'実質公債費比率（分子）の構造'!M$49</f>
        <v>81</v>
      </c>
      <c r="I45" s="182"/>
      <c r="J45" s="182"/>
      <c r="K45" s="182">
        <f>'実質公債費比率（分子）の構造'!N$49</f>
        <v>102</v>
      </c>
      <c r="L45" s="182"/>
      <c r="M45" s="182"/>
      <c r="N45" s="182">
        <f>'実質公債費比率（分子）の構造'!O$49</f>
        <v>205</v>
      </c>
      <c r="O45" s="182"/>
      <c r="P45" s="182"/>
    </row>
    <row r="46" spans="1:16" x14ac:dyDescent="0.15">
      <c r="A46" s="182" t="s">
        <v>67</v>
      </c>
      <c r="B46" s="182">
        <f>'実質公債費比率（分子）の構造'!K$48</f>
        <v>555</v>
      </c>
      <c r="C46" s="182"/>
      <c r="D46" s="182"/>
      <c r="E46" s="182">
        <f>'実質公債費比率（分子）の構造'!L$48</f>
        <v>583</v>
      </c>
      <c r="F46" s="182"/>
      <c r="G46" s="182"/>
      <c r="H46" s="182">
        <f>'実質公債費比率（分子）の構造'!M$48</f>
        <v>533</v>
      </c>
      <c r="I46" s="182"/>
      <c r="J46" s="182"/>
      <c r="K46" s="182">
        <f>'実質公債費比率（分子）の構造'!N$48</f>
        <v>526</v>
      </c>
      <c r="L46" s="182"/>
      <c r="M46" s="182"/>
      <c r="N46" s="182">
        <f>'実質公債費比率（分子）の構造'!O$48</f>
        <v>510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1767</v>
      </c>
      <c r="C49" s="182"/>
      <c r="D49" s="182"/>
      <c r="E49" s="182">
        <f>'実質公債費比率（分子）の構造'!L$45</f>
        <v>1773</v>
      </c>
      <c r="F49" s="182"/>
      <c r="G49" s="182"/>
      <c r="H49" s="182">
        <f>'実質公債費比率（分子）の構造'!M$45</f>
        <v>1771</v>
      </c>
      <c r="I49" s="182"/>
      <c r="J49" s="182"/>
      <c r="K49" s="182">
        <f>'実質公債費比率（分子）の構造'!N$45</f>
        <v>1770</v>
      </c>
      <c r="L49" s="182"/>
      <c r="M49" s="182"/>
      <c r="N49" s="182">
        <f>'実質公債費比率（分子）の構造'!O$45</f>
        <v>1786</v>
      </c>
      <c r="O49" s="182"/>
      <c r="P49" s="182"/>
    </row>
    <row r="50" spans="1:16" x14ac:dyDescent="0.15">
      <c r="A50" s="182" t="s">
        <v>71</v>
      </c>
      <c r="B50" s="182" t="e">
        <f>NA()</f>
        <v>#N/A</v>
      </c>
      <c r="C50" s="182">
        <f>IF(ISNUMBER('実質公債費比率（分子）の構造'!K$53),'実質公債費比率（分子）の構造'!K$53,NA())</f>
        <v>328</v>
      </c>
      <c r="D50" s="182" t="e">
        <f>NA()</f>
        <v>#N/A</v>
      </c>
      <c r="E50" s="182" t="e">
        <f>NA()</f>
        <v>#N/A</v>
      </c>
      <c r="F50" s="182">
        <f>IF(ISNUMBER('実質公債費比率（分子）の構造'!L$53),'実質公債費比率（分子）の構造'!L$53,NA())</f>
        <v>433</v>
      </c>
      <c r="G50" s="182" t="e">
        <f>NA()</f>
        <v>#N/A</v>
      </c>
      <c r="H50" s="182" t="e">
        <f>NA()</f>
        <v>#N/A</v>
      </c>
      <c r="I50" s="182">
        <f>IF(ISNUMBER('実質公債費比率（分子）の構造'!M$53),'実質公債費比率（分子）の構造'!M$53,NA())</f>
        <v>369</v>
      </c>
      <c r="J50" s="182" t="e">
        <f>NA()</f>
        <v>#N/A</v>
      </c>
      <c r="K50" s="182" t="e">
        <f>NA()</f>
        <v>#N/A</v>
      </c>
      <c r="L50" s="182">
        <f>IF(ISNUMBER('実質公債費比率（分子）の構造'!N$53),'実質公債費比率（分子）の構造'!N$53,NA())</f>
        <v>387</v>
      </c>
      <c r="M50" s="182" t="e">
        <f>NA()</f>
        <v>#N/A</v>
      </c>
      <c r="N50" s="182" t="e">
        <f>NA()</f>
        <v>#N/A</v>
      </c>
      <c r="O50" s="182">
        <f>IF(ISNUMBER('実質公債費比率（分子）の構造'!O$53),'実質公債費比率（分子）の構造'!O$53,NA())</f>
        <v>522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22027</v>
      </c>
      <c r="E56" s="181"/>
      <c r="F56" s="181"/>
      <c r="G56" s="181">
        <f>'将来負担比率（分子）の構造'!J$52</f>
        <v>21919</v>
      </c>
      <c r="H56" s="181"/>
      <c r="I56" s="181"/>
      <c r="J56" s="181">
        <f>'将来負担比率（分子）の構造'!K$52</f>
        <v>21295</v>
      </c>
      <c r="K56" s="181"/>
      <c r="L56" s="181"/>
      <c r="M56" s="181">
        <f>'将来負担比率（分子）の構造'!L$52</f>
        <v>20843</v>
      </c>
      <c r="N56" s="181"/>
      <c r="O56" s="181"/>
      <c r="P56" s="181">
        <f>'将来負担比率（分子）の構造'!M$52</f>
        <v>20313</v>
      </c>
    </row>
    <row r="57" spans="1:16" x14ac:dyDescent="0.15">
      <c r="A57" s="181" t="s">
        <v>42</v>
      </c>
      <c r="B57" s="181"/>
      <c r="C57" s="181"/>
      <c r="D57" s="181">
        <f>'将来負担比率（分子）の構造'!I$51</f>
        <v>2641</v>
      </c>
      <c r="E57" s="181"/>
      <c r="F57" s="181"/>
      <c r="G57" s="181">
        <f>'将来負担比率（分子）の構造'!J$51</f>
        <v>2476</v>
      </c>
      <c r="H57" s="181"/>
      <c r="I57" s="181"/>
      <c r="J57" s="181">
        <f>'将来負担比率（分子）の構造'!K$51</f>
        <v>2512</v>
      </c>
      <c r="K57" s="181"/>
      <c r="L57" s="181"/>
      <c r="M57" s="181">
        <f>'将来負担比率（分子）の構造'!L$51</f>
        <v>2385</v>
      </c>
      <c r="N57" s="181"/>
      <c r="O57" s="181"/>
      <c r="P57" s="181">
        <f>'将来負担比率（分子）の構造'!M$51</f>
        <v>2504</v>
      </c>
    </row>
    <row r="58" spans="1:16" x14ac:dyDescent="0.15">
      <c r="A58" s="181" t="s">
        <v>41</v>
      </c>
      <c r="B58" s="181"/>
      <c r="C58" s="181"/>
      <c r="D58" s="181">
        <f>'将来負担比率（分子）の構造'!I$50</f>
        <v>4284</v>
      </c>
      <c r="E58" s="181"/>
      <c r="F58" s="181"/>
      <c r="G58" s="181">
        <f>'将来負担比率（分子）の構造'!J$50</f>
        <v>4377</v>
      </c>
      <c r="H58" s="181"/>
      <c r="I58" s="181"/>
      <c r="J58" s="181">
        <f>'将来負担比率（分子）の構造'!K$50</f>
        <v>4334</v>
      </c>
      <c r="K58" s="181"/>
      <c r="L58" s="181"/>
      <c r="M58" s="181">
        <f>'将来負担比率（分子）の構造'!L$50</f>
        <v>4339</v>
      </c>
      <c r="N58" s="181"/>
      <c r="O58" s="181"/>
      <c r="P58" s="181">
        <f>'将来負担比率（分子）の構造'!M$50</f>
        <v>4276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4974</v>
      </c>
      <c r="C61" s="181"/>
      <c r="D61" s="181"/>
      <c r="E61" s="181">
        <f>'将来負担比率（分子）の構造'!J$46</f>
        <v>4427</v>
      </c>
      <c r="F61" s="181"/>
      <c r="G61" s="181"/>
      <c r="H61" s="181">
        <f>'将来負担比率（分子）の構造'!K$46</f>
        <v>4131</v>
      </c>
      <c r="I61" s="181"/>
      <c r="J61" s="181"/>
      <c r="K61" s="181">
        <f>'将来負担比率（分子）の構造'!L$46</f>
        <v>3934</v>
      </c>
      <c r="L61" s="181"/>
      <c r="M61" s="181"/>
      <c r="N61" s="181">
        <f>'将来負担比率（分子）の構造'!M$46</f>
        <v>3753</v>
      </c>
      <c r="O61" s="181"/>
      <c r="P61" s="181"/>
    </row>
    <row r="62" spans="1:16" x14ac:dyDescent="0.15">
      <c r="A62" s="181" t="s">
        <v>35</v>
      </c>
      <c r="B62" s="181">
        <f>'将来負担比率（分子）の構造'!I$45</f>
        <v>3156</v>
      </c>
      <c r="C62" s="181"/>
      <c r="D62" s="181"/>
      <c r="E62" s="181">
        <f>'将来負担比率（分子）の構造'!J$45</f>
        <v>3058</v>
      </c>
      <c r="F62" s="181"/>
      <c r="G62" s="181"/>
      <c r="H62" s="181">
        <f>'将来負担比率（分子）の構造'!K$45</f>
        <v>3118</v>
      </c>
      <c r="I62" s="181"/>
      <c r="J62" s="181"/>
      <c r="K62" s="181">
        <f>'将来負担比率（分子）の構造'!L$45</f>
        <v>2985</v>
      </c>
      <c r="L62" s="181"/>
      <c r="M62" s="181"/>
      <c r="N62" s="181">
        <f>'将来負担比率（分子）の構造'!M$45</f>
        <v>2861</v>
      </c>
      <c r="O62" s="181"/>
      <c r="P62" s="181"/>
    </row>
    <row r="63" spans="1:16" x14ac:dyDescent="0.15">
      <c r="A63" s="181" t="s">
        <v>34</v>
      </c>
      <c r="B63" s="181">
        <f>'将来負担比率（分子）の構造'!I$44</f>
        <v>2123</v>
      </c>
      <c r="C63" s="181"/>
      <c r="D63" s="181"/>
      <c r="E63" s="181">
        <f>'将来負担比率（分子）の構造'!J$44</f>
        <v>2807</v>
      </c>
      <c r="F63" s="181"/>
      <c r="G63" s="181"/>
      <c r="H63" s="181">
        <f>'将来負担比率（分子）の構造'!K$44</f>
        <v>2688</v>
      </c>
      <c r="I63" s="181"/>
      <c r="J63" s="181"/>
      <c r="K63" s="181">
        <f>'将来負担比率（分子）の構造'!L$44</f>
        <v>2647</v>
      </c>
      <c r="L63" s="181"/>
      <c r="M63" s="181"/>
      <c r="N63" s="181">
        <f>'将来負担比率（分子）の構造'!M$44</f>
        <v>2458</v>
      </c>
      <c r="O63" s="181"/>
      <c r="P63" s="181"/>
    </row>
    <row r="64" spans="1:16" x14ac:dyDescent="0.15">
      <c r="A64" s="181" t="s">
        <v>33</v>
      </c>
      <c r="B64" s="181">
        <f>'将来負担比率（分子）の構造'!I$43</f>
        <v>6380</v>
      </c>
      <c r="C64" s="181"/>
      <c r="D64" s="181"/>
      <c r="E64" s="181">
        <f>'将来負担比率（分子）の構造'!J$43</f>
        <v>6042</v>
      </c>
      <c r="F64" s="181"/>
      <c r="G64" s="181"/>
      <c r="H64" s="181">
        <f>'将来負担比率（分子）の構造'!K$43</f>
        <v>5571</v>
      </c>
      <c r="I64" s="181"/>
      <c r="J64" s="181"/>
      <c r="K64" s="181">
        <f>'将来負担比率（分子）の構造'!L$43</f>
        <v>5177</v>
      </c>
      <c r="L64" s="181"/>
      <c r="M64" s="181"/>
      <c r="N64" s="181">
        <f>'将来負担比率（分子）の構造'!M$43</f>
        <v>4681</v>
      </c>
      <c r="O64" s="181"/>
      <c r="P64" s="181"/>
    </row>
    <row r="65" spans="1:16" x14ac:dyDescent="0.15">
      <c r="A65" s="181" t="s">
        <v>32</v>
      </c>
      <c r="B65" s="181">
        <f>'将来負担比率（分子）の構造'!I$42</f>
        <v>2647</v>
      </c>
      <c r="C65" s="181"/>
      <c r="D65" s="181"/>
      <c r="E65" s="181">
        <f>'将来負担比率（分子）の構造'!J$42</f>
        <v>2443</v>
      </c>
      <c r="F65" s="181"/>
      <c r="G65" s="181"/>
      <c r="H65" s="181">
        <f>'将来負担比率（分子）の構造'!K$42</f>
        <v>2246</v>
      </c>
      <c r="I65" s="181"/>
      <c r="J65" s="181"/>
      <c r="K65" s="181">
        <f>'将来負担比率（分子）の構造'!L$42</f>
        <v>2049</v>
      </c>
      <c r="L65" s="181"/>
      <c r="M65" s="181"/>
      <c r="N65" s="181">
        <f>'将来負担比率（分子）の構造'!M$42</f>
        <v>1871</v>
      </c>
      <c r="O65" s="181"/>
      <c r="P65" s="181"/>
    </row>
    <row r="66" spans="1:16" x14ac:dyDescent="0.15">
      <c r="A66" s="181" t="s">
        <v>31</v>
      </c>
      <c r="B66" s="181">
        <f>'将来負担比率（分子）の構造'!I$41</f>
        <v>19587</v>
      </c>
      <c r="C66" s="181"/>
      <c r="D66" s="181"/>
      <c r="E66" s="181">
        <f>'将来負担比率（分子）の構造'!J$41</f>
        <v>19142</v>
      </c>
      <c r="F66" s="181"/>
      <c r="G66" s="181"/>
      <c r="H66" s="181">
        <f>'将来負担比率（分子）の構造'!K$41</f>
        <v>19771</v>
      </c>
      <c r="I66" s="181"/>
      <c r="J66" s="181"/>
      <c r="K66" s="181">
        <f>'将来負担比率（分子）の構造'!L$41</f>
        <v>19546</v>
      </c>
      <c r="L66" s="181"/>
      <c r="M66" s="181"/>
      <c r="N66" s="181">
        <f>'将来負担比率（分子）の構造'!M$41</f>
        <v>20561</v>
      </c>
      <c r="O66" s="181"/>
      <c r="P66" s="181"/>
    </row>
    <row r="67" spans="1:16" x14ac:dyDescent="0.15">
      <c r="A67" s="181" t="s">
        <v>75</v>
      </c>
      <c r="B67" s="181" t="e">
        <f>NA()</f>
        <v>#N/A</v>
      </c>
      <c r="C67" s="181">
        <f>IF(ISNUMBER('将来負担比率（分子）の構造'!I$53), IF('将来負担比率（分子）の構造'!I$53 &lt; 0, 0, '将来負担比率（分子）の構造'!I$53), NA())</f>
        <v>9914</v>
      </c>
      <c r="D67" s="181" t="e">
        <f>NA()</f>
        <v>#N/A</v>
      </c>
      <c r="E67" s="181" t="e">
        <f>NA()</f>
        <v>#N/A</v>
      </c>
      <c r="F67" s="181">
        <f>IF(ISNUMBER('将来負担比率（分子）の構造'!J$53), IF('将来負担比率（分子）の構造'!J$53 &lt; 0, 0, '将来負担比率（分子）の構造'!J$53), NA())</f>
        <v>9147</v>
      </c>
      <c r="G67" s="181" t="e">
        <f>NA()</f>
        <v>#N/A</v>
      </c>
      <c r="H67" s="181" t="e">
        <f>NA()</f>
        <v>#N/A</v>
      </c>
      <c r="I67" s="181">
        <f>IF(ISNUMBER('将来負担比率（分子）の構造'!K$53), IF('将来負担比率（分子）の構造'!K$53 &lt; 0, 0, '将来負担比率（分子）の構造'!K$53), NA())</f>
        <v>9383</v>
      </c>
      <c r="J67" s="181" t="e">
        <f>NA()</f>
        <v>#N/A</v>
      </c>
      <c r="K67" s="181" t="e">
        <f>NA()</f>
        <v>#N/A</v>
      </c>
      <c r="L67" s="181">
        <f>IF(ISNUMBER('将来負担比率（分子）の構造'!L$53), IF('将来負担比率（分子）の構造'!L$53 &lt; 0, 0, '将来負担比率（分子）の構造'!L$53), NA())</f>
        <v>8771</v>
      </c>
      <c r="M67" s="181" t="e">
        <f>NA()</f>
        <v>#N/A</v>
      </c>
      <c r="N67" s="181" t="e">
        <f>NA()</f>
        <v>#N/A</v>
      </c>
      <c r="O67" s="181">
        <f>IF(ISNUMBER('将来負担比率（分子）の構造'!M$53), IF('将来負担比率（分子）の構造'!M$53 &lt; 0, 0, '将来負担比率（分子）の構造'!M$53), NA())</f>
        <v>9091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2199</v>
      </c>
      <c r="C72" s="185">
        <f>基金残高に係る経年分析!G55</f>
        <v>1866</v>
      </c>
      <c r="D72" s="185">
        <f>基金残高に係る経年分析!H55</f>
        <v>1747</v>
      </c>
    </row>
    <row r="73" spans="1:16" x14ac:dyDescent="0.15">
      <c r="A73" s="184" t="s">
        <v>78</v>
      </c>
      <c r="B73" s="185">
        <f>基金残高に係る経年分析!F56</f>
        <v>1010</v>
      </c>
      <c r="C73" s="185">
        <f>基金残高に係る経年分析!G56</f>
        <v>1011</v>
      </c>
      <c r="D73" s="185">
        <f>基金残高に係る経年分析!H56</f>
        <v>1013</v>
      </c>
    </row>
    <row r="74" spans="1:16" x14ac:dyDescent="0.15">
      <c r="A74" s="184" t="s">
        <v>79</v>
      </c>
      <c r="B74" s="185">
        <f>基金残高に係る経年分析!F57</f>
        <v>1097</v>
      </c>
      <c r="C74" s="185">
        <f>基金残高に係る経年分析!G57</f>
        <v>1238</v>
      </c>
      <c r="D74" s="185">
        <f>基金残高に係る経年分析!H57</f>
        <v>1192</v>
      </c>
    </row>
  </sheetData>
  <sheetProtection algorithmName="SHA-512" hashValue="5fUHFUqExmKA5aJkdS53quqUgRwxZlXev1PBlRVZvRIHgtD1LGcXuj9WfRzsCU2g+hT5ceOtB0RrsSfSuknoEw==" saltValue="sFm8tsG/GdUdX0CDoQSt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7882358</v>
      </c>
      <c r="S5" s="673"/>
      <c r="T5" s="673"/>
      <c r="U5" s="673"/>
      <c r="V5" s="673"/>
      <c r="W5" s="673"/>
      <c r="X5" s="673"/>
      <c r="Y5" s="674"/>
      <c r="Z5" s="675">
        <v>34.4</v>
      </c>
      <c r="AA5" s="675"/>
      <c r="AB5" s="675"/>
      <c r="AC5" s="675"/>
      <c r="AD5" s="676">
        <v>7464776</v>
      </c>
      <c r="AE5" s="676"/>
      <c r="AF5" s="676"/>
      <c r="AG5" s="676"/>
      <c r="AH5" s="676"/>
      <c r="AI5" s="676"/>
      <c r="AJ5" s="676"/>
      <c r="AK5" s="676"/>
      <c r="AL5" s="677">
        <v>66.3</v>
      </c>
      <c r="AM5" s="678"/>
      <c r="AN5" s="678"/>
      <c r="AO5" s="679"/>
      <c r="AP5" s="669" t="s">
        <v>229</v>
      </c>
      <c r="AQ5" s="670"/>
      <c r="AR5" s="670"/>
      <c r="AS5" s="670"/>
      <c r="AT5" s="670"/>
      <c r="AU5" s="670"/>
      <c r="AV5" s="670"/>
      <c r="AW5" s="670"/>
      <c r="AX5" s="670"/>
      <c r="AY5" s="670"/>
      <c r="AZ5" s="670"/>
      <c r="BA5" s="670"/>
      <c r="BB5" s="670"/>
      <c r="BC5" s="670"/>
      <c r="BD5" s="670"/>
      <c r="BE5" s="670"/>
      <c r="BF5" s="671"/>
      <c r="BG5" s="683">
        <v>7382125</v>
      </c>
      <c r="BH5" s="684"/>
      <c r="BI5" s="684"/>
      <c r="BJ5" s="684"/>
      <c r="BK5" s="684"/>
      <c r="BL5" s="684"/>
      <c r="BM5" s="684"/>
      <c r="BN5" s="685"/>
      <c r="BO5" s="686">
        <v>93.7</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176927</v>
      </c>
      <c r="S6" s="684"/>
      <c r="T6" s="684"/>
      <c r="U6" s="684"/>
      <c r="V6" s="684"/>
      <c r="W6" s="684"/>
      <c r="X6" s="684"/>
      <c r="Y6" s="685"/>
      <c r="Z6" s="686">
        <v>0.8</v>
      </c>
      <c r="AA6" s="686"/>
      <c r="AB6" s="686"/>
      <c r="AC6" s="686"/>
      <c r="AD6" s="687">
        <v>176927</v>
      </c>
      <c r="AE6" s="687"/>
      <c r="AF6" s="687"/>
      <c r="AG6" s="687"/>
      <c r="AH6" s="687"/>
      <c r="AI6" s="687"/>
      <c r="AJ6" s="687"/>
      <c r="AK6" s="687"/>
      <c r="AL6" s="688">
        <v>1.6</v>
      </c>
      <c r="AM6" s="689"/>
      <c r="AN6" s="689"/>
      <c r="AO6" s="690"/>
      <c r="AP6" s="680" t="s">
        <v>235</v>
      </c>
      <c r="AQ6" s="681"/>
      <c r="AR6" s="681"/>
      <c r="AS6" s="681"/>
      <c r="AT6" s="681"/>
      <c r="AU6" s="681"/>
      <c r="AV6" s="681"/>
      <c r="AW6" s="681"/>
      <c r="AX6" s="681"/>
      <c r="AY6" s="681"/>
      <c r="AZ6" s="681"/>
      <c r="BA6" s="681"/>
      <c r="BB6" s="681"/>
      <c r="BC6" s="681"/>
      <c r="BD6" s="681"/>
      <c r="BE6" s="681"/>
      <c r="BF6" s="682"/>
      <c r="BG6" s="683">
        <v>7382125</v>
      </c>
      <c r="BH6" s="684"/>
      <c r="BI6" s="684"/>
      <c r="BJ6" s="684"/>
      <c r="BK6" s="684"/>
      <c r="BL6" s="684"/>
      <c r="BM6" s="684"/>
      <c r="BN6" s="685"/>
      <c r="BO6" s="686">
        <v>93.7</v>
      </c>
      <c r="BP6" s="686"/>
      <c r="BQ6" s="686"/>
      <c r="BR6" s="686"/>
      <c r="BS6" s="687" t="s">
        <v>175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161785</v>
      </c>
      <c r="CS6" s="684"/>
      <c r="CT6" s="684"/>
      <c r="CU6" s="684"/>
      <c r="CV6" s="684"/>
      <c r="CW6" s="684"/>
      <c r="CX6" s="684"/>
      <c r="CY6" s="685"/>
      <c r="CZ6" s="677">
        <v>0.7</v>
      </c>
      <c r="DA6" s="678"/>
      <c r="DB6" s="678"/>
      <c r="DC6" s="697"/>
      <c r="DD6" s="692">
        <v>2797</v>
      </c>
      <c r="DE6" s="684"/>
      <c r="DF6" s="684"/>
      <c r="DG6" s="684"/>
      <c r="DH6" s="684"/>
      <c r="DI6" s="684"/>
      <c r="DJ6" s="684"/>
      <c r="DK6" s="684"/>
      <c r="DL6" s="684"/>
      <c r="DM6" s="684"/>
      <c r="DN6" s="684"/>
      <c r="DO6" s="684"/>
      <c r="DP6" s="685"/>
      <c r="DQ6" s="692">
        <v>161785</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6721</v>
      </c>
      <c r="S7" s="684"/>
      <c r="T7" s="684"/>
      <c r="U7" s="684"/>
      <c r="V7" s="684"/>
      <c r="W7" s="684"/>
      <c r="X7" s="684"/>
      <c r="Y7" s="685"/>
      <c r="Z7" s="686">
        <v>0</v>
      </c>
      <c r="AA7" s="686"/>
      <c r="AB7" s="686"/>
      <c r="AC7" s="686"/>
      <c r="AD7" s="687">
        <v>6721</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3503277</v>
      </c>
      <c r="BH7" s="684"/>
      <c r="BI7" s="684"/>
      <c r="BJ7" s="684"/>
      <c r="BK7" s="684"/>
      <c r="BL7" s="684"/>
      <c r="BM7" s="684"/>
      <c r="BN7" s="685"/>
      <c r="BO7" s="686">
        <v>44.4</v>
      </c>
      <c r="BP7" s="686"/>
      <c r="BQ7" s="686"/>
      <c r="BR7" s="686"/>
      <c r="BS7" s="687" t="s">
        <v>230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3869403</v>
      </c>
      <c r="CS7" s="684"/>
      <c r="CT7" s="684"/>
      <c r="CU7" s="684"/>
      <c r="CV7" s="684"/>
      <c r="CW7" s="684"/>
      <c r="CX7" s="684"/>
      <c r="CY7" s="685"/>
      <c r="CZ7" s="686">
        <v>17.5</v>
      </c>
      <c r="DA7" s="686"/>
      <c r="DB7" s="686"/>
      <c r="DC7" s="686"/>
      <c r="DD7" s="692">
        <v>1399207</v>
      </c>
      <c r="DE7" s="684"/>
      <c r="DF7" s="684"/>
      <c r="DG7" s="684"/>
      <c r="DH7" s="684"/>
      <c r="DI7" s="684"/>
      <c r="DJ7" s="684"/>
      <c r="DK7" s="684"/>
      <c r="DL7" s="684"/>
      <c r="DM7" s="684"/>
      <c r="DN7" s="684"/>
      <c r="DO7" s="684"/>
      <c r="DP7" s="685"/>
      <c r="DQ7" s="692">
        <v>2135745</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29578</v>
      </c>
      <c r="S8" s="684"/>
      <c r="T8" s="684"/>
      <c r="U8" s="684"/>
      <c r="V8" s="684"/>
      <c r="W8" s="684"/>
      <c r="X8" s="684"/>
      <c r="Y8" s="685"/>
      <c r="Z8" s="686">
        <v>0.1</v>
      </c>
      <c r="AA8" s="686"/>
      <c r="AB8" s="686"/>
      <c r="AC8" s="686"/>
      <c r="AD8" s="687">
        <v>29578</v>
      </c>
      <c r="AE8" s="687"/>
      <c r="AF8" s="687"/>
      <c r="AG8" s="687"/>
      <c r="AH8" s="687"/>
      <c r="AI8" s="687"/>
      <c r="AJ8" s="687"/>
      <c r="AK8" s="687"/>
      <c r="AL8" s="688">
        <v>0.3</v>
      </c>
      <c r="AM8" s="689"/>
      <c r="AN8" s="689"/>
      <c r="AO8" s="690"/>
      <c r="AP8" s="680" t="s">
        <v>241</v>
      </c>
      <c r="AQ8" s="681"/>
      <c r="AR8" s="681"/>
      <c r="AS8" s="681"/>
      <c r="AT8" s="681"/>
      <c r="AU8" s="681"/>
      <c r="AV8" s="681"/>
      <c r="AW8" s="681"/>
      <c r="AX8" s="681"/>
      <c r="AY8" s="681"/>
      <c r="AZ8" s="681"/>
      <c r="BA8" s="681"/>
      <c r="BB8" s="681"/>
      <c r="BC8" s="681"/>
      <c r="BD8" s="681"/>
      <c r="BE8" s="681"/>
      <c r="BF8" s="682"/>
      <c r="BG8" s="683">
        <v>94347</v>
      </c>
      <c r="BH8" s="684"/>
      <c r="BI8" s="684"/>
      <c r="BJ8" s="684"/>
      <c r="BK8" s="684"/>
      <c r="BL8" s="684"/>
      <c r="BM8" s="684"/>
      <c r="BN8" s="685"/>
      <c r="BO8" s="686">
        <v>1.2</v>
      </c>
      <c r="BP8" s="686"/>
      <c r="BQ8" s="686"/>
      <c r="BR8" s="686"/>
      <c r="BS8" s="692" t="s">
        <v>230</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7166537</v>
      </c>
      <c r="CS8" s="684"/>
      <c r="CT8" s="684"/>
      <c r="CU8" s="684"/>
      <c r="CV8" s="684"/>
      <c r="CW8" s="684"/>
      <c r="CX8" s="684"/>
      <c r="CY8" s="685"/>
      <c r="CZ8" s="686">
        <v>32.4</v>
      </c>
      <c r="DA8" s="686"/>
      <c r="DB8" s="686"/>
      <c r="DC8" s="686"/>
      <c r="DD8" s="692">
        <v>205247</v>
      </c>
      <c r="DE8" s="684"/>
      <c r="DF8" s="684"/>
      <c r="DG8" s="684"/>
      <c r="DH8" s="684"/>
      <c r="DI8" s="684"/>
      <c r="DJ8" s="684"/>
      <c r="DK8" s="684"/>
      <c r="DL8" s="684"/>
      <c r="DM8" s="684"/>
      <c r="DN8" s="684"/>
      <c r="DO8" s="684"/>
      <c r="DP8" s="685"/>
      <c r="DQ8" s="692">
        <v>4112427</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16990</v>
      </c>
      <c r="S9" s="684"/>
      <c r="T9" s="684"/>
      <c r="U9" s="684"/>
      <c r="V9" s="684"/>
      <c r="W9" s="684"/>
      <c r="X9" s="684"/>
      <c r="Y9" s="685"/>
      <c r="Z9" s="686">
        <v>0.1</v>
      </c>
      <c r="AA9" s="686"/>
      <c r="AB9" s="686"/>
      <c r="AC9" s="686"/>
      <c r="AD9" s="687">
        <v>16990</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2771285</v>
      </c>
      <c r="BH9" s="684"/>
      <c r="BI9" s="684"/>
      <c r="BJ9" s="684"/>
      <c r="BK9" s="684"/>
      <c r="BL9" s="684"/>
      <c r="BM9" s="684"/>
      <c r="BN9" s="685"/>
      <c r="BO9" s="686">
        <v>35.200000000000003</v>
      </c>
      <c r="BP9" s="686"/>
      <c r="BQ9" s="686"/>
      <c r="BR9" s="686"/>
      <c r="BS9" s="692" t="s">
        <v>175</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1521222</v>
      </c>
      <c r="CS9" s="684"/>
      <c r="CT9" s="684"/>
      <c r="CU9" s="684"/>
      <c r="CV9" s="684"/>
      <c r="CW9" s="684"/>
      <c r="CX9" s="684"/>
      <c r="CY9" s="685"/>
      <c r="CZ9" s="686">
        <v>6.9</v>
      </c>
      <c r="DA9" s="686"/>
      <c r="DB9" s="686"/>
      <c r="DC9" s="686"/>
      <c r="DD9" s="692">
        <v>271142</v>
      </c>
      <c r="DE9" s="684"/>
      <c r="DF9" s="684"/>
      <c r="DG9" s="684"/>
      <c r="DH9" s="684"/>
      <c r="DI9" s="684"/>
      <c r="DJ9" s="684"/>
      <c r="DK9" s="684"/>
      <c r="DL9" s="684"/>
      <c r="DM9" s="684"/>
      <c r="DN9" s="684"/>
      <c r="DO9" s="684"/>
      <c r="DP9" s="685"/>
      <c r="DQ9" s="692">
        <v>1308883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230</v>
      </c>
      <c r="AE10" s="687"/>
      <c r="AF10" s="687"/>
      <c r="AG10" s="687"/>
      <c r="AH10" s="687"/>
      <c r="AI10" s="687"/>
      <c r="AJ10" s="687"/>
      <c r="AK10" s="687"/>
      <c r="AL10" s="688" t="s">
        <v>230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219609</v>
      </c>
      <c r="BH10" s="684"/>
      <c r="BI10" s="684"/>
      <c r="BJ10" s="684"/>
      <c r="BK10" s="684"/>
      <c r="BL10" s="684"/>
      <c r="BM10" s="684"/>
      <c r="BN10" s="685"/>
      <c r="BO10" s="686">
        <v>2.8</v>
      </c>
      <c r="BP10" s="686"/>
      <c r="BQ10" s="686"/>
      <c r="BR10" s="686"/>
      <c r="BS10" s="692" t="s">
        <v>175</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54046</v>
      </c>
      <c r="CS10" s="684"/>
      <c r="CT10" s="684"/>
      <c r="CU10" s="684"/>
      <c r="CV10" s="684"/>
      <c r="CW10" s="684"/>
      <c r="CX10" s="684"/>
      <c r="CY10" s="685"/>
      <c r="CZ10" s="686">
        <v>0.2</v>
      </c>
      <c r="DA10" s="686"/>
      <c r="DB10" s="686"/>
      <c r="DC10" s="686"/>
      <c r="DD10" s="692" t="s">
        <v>230</v>
      </c>
      <c r="DE10" s="684"/>
      <c r="DF10" s="684"/>
      <c r="DG10" s="684"/>
      <c r="DH10" s="684"/>
      <c r="DI10" s="684"/>
      <c r="DJ10" s="684"/>
      <c r="DK10" s="684"/>
      <c r="DL10" s="684"/>
      <c r="DM10" s="684"/>
      <c r="DN10" s="684"/>
      <c r="DO10" s="684"/>
      <c r="DP10" s="685"/>
      <c r="DQ10" s="692">
        <v>14046</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993264</v>
      </c>
      <c r="S11" s="684"/>
      <c r="T11" s="684"/>
      <c r="U11" s="684"/>
      <c r="V11" s="684"/>
      <c r="W11" s="684"/>
      <c r="X11" s="684"/>
      <c r="Y11" s="685"/>
      <c r="Z11" s="688">
        <v>4.3</v>
      </c>
      <c r="AA11" s="689"/>
      <c r="AB11" s="689"/>
      <c r="AC11" s="701"/>
      <c r="AD11" s="692">
        <v>993264</v>
      </c>
      <c r="AE11" s="684"/>
      <c r="AF11" s="684"/>
      <c r="AG11" s="684"/>
      <c r="AH11" s="684"/>
      <c r="AI11" s="684"/>
      <c r="AJ11" s="684"/>
      <c r="AK11" s="685"/>
      <c r="AL11" s="688">
        <v>8.8000000000000007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418036</v>
      </c>
      <c r="BH11" s="684"/>
      <c r="BI11" s="684"/>
      <c r="BJ11" s="684"/>
      <c r="BK11" s="684"/>
      <c r="BL11" s="684"/>
      <c r="BM11" s="684"/>
      <c r="BN11" s="685"/>
      <c r="BO11" s="686">
        <v>5.3</v>
      </c>
      <c r="BP11" s="686"/>
      <c r="BQ11" s="686"/>
      <c r="BR11" s="686"/>
      <c r="BS11" s="692" t="s">
        <v>175</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194670</v>
      </c>
      <c r="CS11" s="684"/>
      <c r="CT11" s="684"/>
      <c r="CU11" s="684"/>
      <c r="CV11" s="684"/>
      <c r="CW11" s="684"/>
      <c r="CX11" s="684"/>
      <c r="CY11" s="685"/>
      <c r="CZ11" s="686">
        <v>0.9</v>
      </c>
      <c r="DA11" s="686"/>
      <c r="DB11" s="686"/>
      <c r="DC11" s="686"/>
      <c r="DD11" s="692">
        <v>72779</v>
      </c>
      <c r="DE11" s="684"/>
      <c r="DF11" s="684"/>
      <c r="DG11" s="684"/>
      <c r="DH11" s="684"/>
      <c r="DI11" s="684"/>
      <c r="DJ11" s="684"/>
      <c r="DK11" s="684"/>
      <c r="DL11" s="684"/>
      <c r="DM11" s="684"/>
      <c r="DN11" s="684"/>
      <c r="DO11" s="684"/>
      <c r="DP11" s="685"/>
      <c r="DQ11" s="692">
        <v>153906</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7570</v>
      </c>
      <c r="S12" s="684"/>
      <c r="T12" s="684"/>
      <c r="U12" s="684"/>
      <c r="V12" s="684"/>
      <c r="W12" s="684"/>
      <c r="X12" s="684"/>
      <c r="Y12" s="685"/>
      <c r="Z12" s="686">
        <v>0</v>
      </c>
      <c r="AA12" s="686"/>
      <c r="AB12" s="686"/>
      <c r="AC12" s="686"/>
      <c r="AD12" s="687">
        <v>7570</v>
      </c>
      <c r="AE12" s="687"/>
      <c r="AF12" s="687"/>
      <c r="AG12" s="687"/>
      <c r="AH12" s="687"/>
      <c r="AI12" s="687"/>
      <c r="AJ12" s="687"/>
      <c r="AK12" s="687"/>
      <c r="AL12" s="688">
        <v>0.1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3364155</v>
      </c>
      <c r="BH12" s="684"/>
      <c r="BI12" s="684"/>
      <c r="BJ12" s="684"/>
      <c r="BK12" s="684"/>
      <c r="BL12" s="684"/>
      <c r="BM12" s="684"/>
      <c r="BN12" s="685"/>
      <c r="BO12" s="686">
        <v>42.7</v>
      </c>
      <c r="BP12" s="686"/>
      <c r="BQ12" s="686"/>
      <c r="BR12" s="686"/>
      <c r="BS12" s="692" t="s">
        <v>230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1498643</v>
      </c>
      <c r="CS12" s="684"/>
      <c r="CT12" s="684"/>
      <c r="CU12" s="684"/>
      <c r="CV12" s="684"/>
      <c r="CW12" s="684"/>
      <c r="CX12" s="684"/>
      <c r="CY12" s="685"/>
      <c r="CZ12" s="686">
        <v>6.8</v>
      </c>
      <c r="DA12" s="686"/>
      <c r="DB12" s="686"/>
      <c r="DC12" s="686"/>
      <c r="DD12" s="692">
        <v>18072</v>
      </c>
      <c r="DE12" s="684"/>
      <c r="DF12" s="684"/>
      <c r="DG12" s="684"/>
      <c r="DH12" s="684"/>
      <c r="DI12" s="684"/>
      <c r="DJ12" s="684"/>
      <c r="DK12" s="684"/>
      <c r="DL12" s="684"/>
      <c r="DM12" s="684"/>
      <c r="DN12" s="684"/>
      <c r="DO12" s="684"/>
      <c r="DP12" s="685"/>
      <c r="DQ12" s="692">
        <v>386327</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230</v>
      </c>
      <c r="AA13" s="686"/>
      <c r="AB13" s="686"/>
      <c r="AC13" s="686"/>
      <c r="AD13" s="687" t="s">
        <v>230</v>
      </c>
      <c r="AE13" s="687"/>
      <c r="AF13" s="687"/>
      <c r="AG13" s="687"/>
      <c r="AH13" s="687"/>
      <c r="AI13" s="687"/>
      <c r="AJ13" s="687"/>
      <c r="AK13" s="687"/>
      <c r="AL13" s="688" t="s">
        <v>230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3340986</v>
      </c>
      <c r="BH13" s="684"/>
      <c r="BI13" s="684"/>
      <c r="BJ13" s="684"/>
      <c r="BK13" s="684"/>
      <c r="BL13" s="684"/>
      <c r="BM13" s="684"/>
      <c r="BN13" s="685"/>
      <c r="BO13" s="686">
        <v>42.4</v>
      </c>
      <c r="BP13" s="686"/>
      <c r="BQ13" s="686"/>
      <c r="BR13" s="686"/>
      <c r="BS13" s="692" t="s">
        <v>175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2837045</v>
      </c>
      <c r="CS13" s="684"/>
      <c r="CT13" s="684"/>
      <c r="CU13" s="684"/>
      <c r="CV13" s="684"/>
      <c r="CW13" s="684"/>
      <c r="CX13" s="684"/>
      <c r="CY13" s="685"/>
      <c r="CZ13" s="686">
        <v>12.8</v>
      </c>
      <c r="DA13" s="686"/>
      <c r="DB13" s="686"/>
      <c r="DC13" s="686"/>
      <c r="DD13" s="692">
        <v>1700677</v>
      </c>
      <c r="DE13" s="684"/>
      <c r="DF13" s="684"/>
      <c r="DG13" s="684"/>
      <c r="DH13" s="684"/>
      <c r="DI13" s="684"/>
      <c r="DJ13" s="684"/>
      <c r="DK13" s="684"/>
      <c r="DL13" s="684"/>
      <c r="DM13" s="684"/>
      <c r="DN13" s="684"/>
      <c r="DO13" s="684"/>
      <c r="DP13" s="685"/>
      <c r="DQ13" s="692">
        <v>1381435</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24261</v>
      </c>
      <c r="S14" s="684"/>
      <c r="T14" s="684"/>
      <c r="U14" s="684"/>
      <c r="V14" s="684"/>
      <c r="W14" s="684"/>
      <c r="X14" s="684"/>
      <c r="Y14" s="685"/>
      <c r="Z14" s="686">
        <v>0.1</v>
      </c>
      <c r="AA14" s="686"/>
      <c r="AB14" s="686"/>
      <c r="AC14" s="686"/>
      <c r="AD14" s="687">
        <v>24261</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161538</v>
      </c>
      <c r="BH14" s="684"/>
      <c r="BI14" s="684"/>
      <c r="BJ14" s="684"/>
      <c r="BK14" s="684"/>
      <c r="BL14" s="684"/>
      <c r="BM14" s="684"/>
      <c r="BN14" s="685"/>
      <c r="BO14" s="686">
        <v>2</v>
      </c>
      <c r="BP14" s="686"/>
      <c r="BQ14" s="686"/>
      <c r="BR14" s="686"/>
      <c r="BS14" s="692" t="s">
        <v>175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726377</v>
      </c>
      <c r="CS14" s="684"/>
      <c r="CT14" s="684"/>
      <c r="CU14" s="684"/>
      <c r="CV14" s="684"/>
      <c r="CW14" s="684"/>
      <c r="CX14" s="684"/>
      <c r="CY14" s="685"/>
      <c r="CZ14" s="686">
        <v>3.3</v>
      </c>
      <c r="DA14" s="686"/>
      <c r="DB14" s="686"/>
      <c r="DC14" s="686"/>
      <c r="DD14" s="692">
        <v>20927</v>
      </c>
      <c r="DE14" s="684"/>
      <c r="DF14" s="684"/>
      <c r="DG14" s="684"/>
      <c r="DH14" s="684"/>
      <c r="DI14" s="684"/>
      <c r="DJ14" s="684"/>
      <c r="DK14" s="684"/>
      <c r="DL14" s="684"/>
      <c r="DM14" s="684"/>
      <c r="DN14" s="684"/>
      <c r="DO14" s="684"/>
      <c r="DP14" s="685"/>
      <c r="DQ14" s="692">
        <v>696336</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230</v>
      </c>
      <c r="S15" s="684"/>
      <c r="T15" s="684"/>
      <c r="U15" s="684"/>
      <c r="V15" s="684"/>
      <c r="W15" s="684"/>
      <c r="X15" s="684"/>
      <c r="Y15" s="685"/>
      <c r="Z15" s="686" t="s">
        <v>175</v>
      </c>
      <c r="AA15" s="686"/>
      <c r="AB15" s="686"/>
      <c r="AC15" s="686"/>
      <c r="AD15" s="687" t="s">
        <v>230</v>
      </c>
      <c r="AE15" s="687"/>
      <c r="AF15" s="687"/>
      <c r="AG15" s="687"/>
      <c r="AH15" s="687"/>
      <c r="AI15" s="687"/>
      <c r="AJ15" s="687"/>
      <c r="AK15" s="687"/>
      <c r="AL15" s="688" t="s">
        <v>230</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353155</v>
      </c>
      <c r="BH15" s="684"/>
      <c r="BI15" s="684"/>
      <c r="BJ15" s="684"/>
      <c r="BK15" s="684"/>
      <c r="BL15" s="684"/>
      <c r="BM15" s="684"/>
      <c r="BN15" s="685"/>
      <c r="BO15" s="686">
        <v>4.5</v>
      </c>
      <c r="BP15" s="686"/>
      <c r="BQ15" s="686"/>
      <c r="BR15" s="686"/>
      <c r="BS15" s="692" t="s">
        <v>175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2231911</v>
      </c>
      <c r="CS15" s="684"/>
      <c r="CT15" s="684"/>
      <c r="CU15" s="684"/>
      <c r="CV15" s="684"/>
      <c r="CW15" s="684"/>
      <c r="CX15" s="684"/>
      <c r="CY15" s="685"/>
      <c r="CZ15" s="686">
        <v>10.1</v>
      </c>
      <c r="DA15" s="686"/>
      <c r="DB15" s="686"/>
      <c r="DC15" s="686"/>
      <c r="DD15" s="692">
        <v>759303</v>
      </c>
      <c r="DE15" s="684"/>
      <c r="DF15" s="684"/>
      <c r="DG15" s="684"/>
      <c r="DH15" s="684"/>
      <c r="DI15" s="684"/>
      <c r="DJ15" s="684"/>
      <c r="DK15" s="684"/>
      <c r="DL15" s="684"/>
      <c r="DM15" s="684"/>
      <c r="DN15" s="684"/>
      <c r="DO15" s="684"/>
      <c r="DP15" s="685"/>
      <c r="DQ15" s="692">
        <v>1457262</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5888</v>
      </c>
      <c r="S16" s="684"/>
      <c r="T16" s="684"/>
      <c r="U16" s="684"/>
      <c r="V16" s="684"/>
      <c r="W16" s="684"/>
      <c r="X16" s="684"/>
      <c r="Y16" s="685"/>
      <c r="Z16" s="686">
        <v>0</v>
      </c>
      <c r="AA16" s="686"/>
      <c r="AB16" s="686"/>
      <c r="AC16" s="686"/>
      <c r="AD16" s="687">
        <v>5888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175</v>
      </c>
      <c r="BH16" s="684"/>
      <c r="BI16" s="684"/>
      <c r="BJ16" s="684"/>
      <c r="BK16" s="684"/>
      <c r="BL16" s="684"/>
      <c r="BM16" s="684"/>
      <c r="BN16" s="685"/>
      <c r="BO16" s="686" t="s">
        <v>175</v>
      </c>
      <c r="BP16" s="686"/>
      <c r="BQ16" s="686"/>
      <c r="BR16" s="686"/>
      <c r="BS16" s="692" t="s">
        <v>230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4870</v>
      </c>
      <c r="CS16" s="684"/>
      <c r="CT16" s="684"/>
      <c r="CU16" s="684"/>
      <c r="CV16" s="684"/>
      <c r="CW16" s="684"/>
      <c r="CX16" s="684"/>
      <c r="CY16" s="685"/>
      <c r="CZ16" s="686">
        <v>0</v>
      </c>
      <c r="DA16" s="686"/>
      <c r="DB16" s="686"/>
      <c r="DC16" s="686"/>
      <c r="DD16" s="692" t="s">
        <v>175</v>
      </c>
      <c r="DE16" s="684"/>
      <c r="DF16" s="684"/>
      <c r="DG16" s="684"/>
      <c r="DH16" s="684"/>
      <c r="DI16" s="684"/>
      <c r="DJ16" s="684"/>
      <c r="DK16" s="684"/>
      <c r="DL16" s="684"/>
      <c r="DM16" s="684"/>
      <c r="DN16" s="684"/>
      <c r="DO16" s="684"/>
      <c r="DP16" s="685"/>
      <c r="DQ16" s="692">
        <v>4870</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213649</v>
      </c>
      <c r="S17" s="684"/>
      <c r="T17" s="684"/>
      <c r="U17" s="684"/>
      <c r="V17" s="684"/>
      <c r="W17" s="684"/>
      <c r="X17" s="684"/>
      <c r="Y17" s="685"/>
      <c r="Z17" s="686">
        <v>0.9</v>
      </c>
      <c r="AA17" s="686"/>
      <c r="AB17" s="686"/>
      <c r="AC17" s="686"/>
      <c r="AD17" s="687">
        <v>213649</v>
      </c>
      <c r="AE17" s="687"/>
      <c r="AF17" s="687"/>
      <c r="AG17" s="687"/>
      <c r="AH17" s="687"/>
      <c r="AI17" s="687"/>
      <c r="AJ17" s="687"/>
      <c r="AK17" s="687"/>
      <c r="AL17" s="688">
        <v>1.9</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1773109</v>
      </c>
      <c r="CS17" s="684"/>
      <c r="CT17" s="684"/>
      <c r="CU17" s="684"/>
      <c r="CV17" s="684"/>
      <c r="CW17" s="684"/>
      <c r="CX17" s="684"/>
      <c r="CY17" s="685"/>
      <c r="CZ17" s="686">
        <v>8</v>
      </c>
      <c r="DA17" s="686"/>
      <c r="DB17" s="686"/>
      <c r="DC17" s="686"/>
      <c r="DD17" s="692" t="s">
        <v>175</v>
      </c>
      <c r="DE17" s="684"/>
      <c r="DF17" s="684"/>
      <c r="DG17" s="684"/>
      <c r="DH17" s="684"/>
      <c r="DI17" s="684"/>
      <c r="DJ17" s="684"/>
      <c r="DK17" s="684"/>
      <c r="DL17" s="684"/>
      <c r="DM17" s="684"/>
      <c r="DN17" s="684"/>
      <c r="DO17" s="684"/>
      <c r="DP17" s="685"/>
      <c r="DQ17" s="692">
        <v>1773109</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40016</v>
      </c>
      <c r="S18" s="684"/>
      <c r="T18" s="684"/>
      <c r="U18" s="684"/>
      <c r="V18" s="684"/>
      <c r="W18" s="684"/>
      <c r="X18" s="684"/>
      <c r="Y18" s="685"/>
      <c r="Z18" s="686">
        <v>0.2</v>
      </c>
      <c r="AA18" s="686"/>
      <c r="AB18" s="686"/>
      <c r="AC18" s="686"/>
      <c r="AD18" s="687">
        <v>40016</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230</v>
      </c>
      <c r="BP18" s="686"/>
      <c r="BQ18" s="686"/>
      <c r="BR18" s="686"/>
      <c r="BS18" s="692" t="s">
        <v>175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112774</v>
      </c>
      <c r="CS18" s="684"/>
      <c r="CT18" s="684"/>
      <c r="CU18" s="684"/>
      <c r="CV18" s="684"/>
      <c r="CW18" s="684"/>
      <c r="CX18" s="684"/>
      <c r="CY18" s="685"/>
      <c r="CZ18" s="686">
        <v>0.5</v>
      </c>
      <c r="DA18" s="686"/>
      <c r="DB18" s="686"/>
      <c r="DC18" s="686"/>
      <c r="DD18" s="692">
        <v>112774</v>
      </c>
      <c r="DE18" s="684"/>
      <c r="DF18" s="684"/>
      <c r="DG18" s="684"/>
      <c r="DH18" s="684"/>
      <c r="DI18" s="684"/>
      <c r="DJ18" s="684"/>
      <c r="DK18" s="684"/>
      <c r="DL18" s="684"/>
      <c r="DM18" s="684"/>
      <c r="DN18" s="684"/>
      <c r="DO18" s="684"/>
      <c r="DP18" s="685"/>
      <c r="DQ18" s="692">
        <v>112774</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3124</v>
      </c>
      <c r="S19" s="684"/>
      <c r="T19" s="684"/>
      <c r="U19" s="684"/>
      <c r="V19" s="684"/>
      <c r="W19" s="684"/>
      <c r="X19" s="684"/>
      <c r="Y19" s="685"/>
      <c r="Z19" s="686">
        <v>0</v>
      </c>
      <c r="AA19" s="686"/>
      <c r="AB19" s="686"/>
      <c r="AC19" s="686"/>
      <c r="AD19" s="687">
        <v>3124</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500233</v>
      </c>
      <c r="BH19" s="684"/>
      <c r="BI19" s="684"/>
      <c r="BJ19" s="684"/>
      <c r="BK19" s="684"/>
      <c r="BL19" s="684"/>
      <c r="BM19" s="684"/>
      <c r="BN19" s="685"/>
      <c r="BO19" s="686">
        <v>6.3</v>
      </c>
      <c r="BP19" s="686"/>
      <c r="BQ19" s="686"/>
      <c r="BR19" s="686"/>
      <c r="BS19" s="692" t="s">
        <v>230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175</v>
      </c>
      <c r="DA19" s="686"/>
      <c r="DB19" s="686"/>
      <c r="DC19" s="686"/>
      <c r="DD19" s="692" t="s">
        <v>230</v>
      </c>
      <c r="DE19" s="684"/>
      <c r="DF19" s="684"/>
      <c r="DG19" s="684"/>
      <c r="DH19" s="684"/>
      <c r="DI19" s="684"/>
      <c r="DJ19" s="684"/>
      <c r="DK19" s="684"/>
      <c r="DL19" s="684"/>
      <c r="DM19" s="684"/>
      <c r="DN19" s="684"/>
      <c r="DO19" s="684"/>
      <c r="DP19" s="685"/>
      <c r="DQ19" s="692" t="s">
        <v>175</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1697</v>
      </c>
      <c r="S20" s="684"/>
      <c r="T20" s="684"/>
      <c r="U20" s="684"/>
      <c r="V20" s="684"/>
      <c r="W20" s="684"/>
      <c r="X20" s="684"/>
      <c r="Y20" s="685"/>
      <c r="Z20" s="686">
        <v>0</v>
      </c>
      <c r="AA20" s="686"/>
      <c r="AB20" s="686"/>
      <c r="AC20" s="686"/>
      <c r="AD20" s="687">
        <v>1697</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500233</v>
      </c>
      <c r="BH20" s="684"/>
      <c r="BI20" s="684"/>
      <c r="BJ20" s="684"/>
      <c r="BK20" s="684"/>
      <c r="BL20" s="684"/>
      <c r="BM20" s="684"/>
      <c r="BN20" s="685"/>
      <c r="BO20" s="686">
        <v>6.3</v>
      </c>
      <c r="BP20" s="686"/>
      <c r="BQ20" s="686"/>
      <c r="BR20" s="686"/>
      <c r="BS20" s="692" t="s">
        <v>175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22152392</v>
      </c>
      <c r="CS20" s="684"/>
      <c r="CT20" s="684"/>
      <c r="CU20" s="684"/>
      <c r="CV20" s="684"/>
      <c r="CW20" s="684"/>
      <c r="CX20" s="684"/>
      <c r="CY20" s="685"/>
      <c r="CZ20" s="686">
        <v>100</v>
      </c>
      <c r="DA20" s="686"/>
      <c r="DB20" s="686"/>
      <c r="DC20" s="686"/>
      <c r="DD20" s="692">
        <v>4562925</v>
      </c>
      <c r="DE20" s="684"/>
      <c r="DF20" s="684"/>
      <c r="DG20" s="684"/>
      <c r="DH20" s="684"/>
      <c r="DI20" s="684"/>
      <c r="DJ20" s="684"/>
      <c r="DK20" s="684"/>
      <c r="DL20" s="684"/>
      <c r="DM20" s="684"/>
      <c r="DN20" s="684"/>
      <c r="DO20" s="684"/>
      <c r="DP20" s="685"/>
      <c r="DQ20" s="692">
        <v>13698905</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168812</v>
      </c>
      <c r="S21" s="684"/>
      <c r="T21" s="684"/>
      <c r="U21" s="684"/>
      <c r="V21" s="684"/>
      <c r="W21" s="684"/>
      <c r="X21" s="684"/>
      <c r="Y21" s="685"/>
      <c r="Z21" s="686">
        <v>0.7</v>
      </c>
      <c r="AA21" s="686"/>
      <c r="AB21" s="686"/>
      <c r="AC21" s="686"/>
      <c r="AD21" s="687">
        <v>168812</v>
      </c>
      <c r="AE21" s="687"/>
      <c r="AF21" s="687"/>
      <c r="AG21" s="687"/>
      <c r="AH21" s="687"/>
      <c r="AI21" s="687"/>
      <c r="AJ21" s="687"/>
      <c r="AK21" s="687"/>
      <c r="AL21" s="688">
        <v>1.5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82651</v>
      </c>
      <c r="BH21" s="684"/>
      <c r="BI21" s="684"/>
      <c r="BJ21" s="684"/>
      <c r="BK21" s="684"/>
      <c r="BL21" s="684"/>
      <c r="BM21" s="684"/>
      <c r="BN21" s="685"/>
      <c r="BO21" s="686">
        <v>1</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2812857</v>
      </c>
      <c r="S22" s="684"/>
      <c r="T22" s="684"/>
      <c r="U22" s="684"/>
      <c r="V22" s="684"/>
      <c r="W22" s="684"/>
      <c r="X22" s="684"/>
      <c r="Y22" s="685"/>
      <c r="Z22" s="686">
        <v>12.3</v>
      </c>
      <c r="AA22" s="686"/>
      <c r="AB22" s="686"/>
      <c r="AC22" s="686"/>
      <c r="AD22" s="687">
        <v>2263110</v>
      </c>
      <c r="AE22" s="687"/>
      <c r="AF22" s="687"/>
      <c r="AG22" s="687"/>
      <c r="AH22" s="687"/>
      <c r="AI22" s="687"/>
      <c r="AJ22" s="687"/>
      <c r="AK22" s="687"/>
      <c r="AL22" s="688">
        <v>20.100000000000001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175</v>
      </c>
      <c r="BH22" s="684"/>
      <c r="BI22" s="684"/>
      <c r="BJ22" s="684"/>
      <c r="BK22" s="684"/>
      <c r="BL22" s="684"/>
      <c r="BM22" s="684"/>
      <c r="BN22" s="685"/>
      <c r="BO22" s="686" t="s">
        <v>175</v>
      </c>
      <c r="BP22" s="686"/>
      <c r="BQ22" s="686"/>
      <c r="BR22" s="686"/>
      <c r="BS22" s="692" t="s">
        <v>175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2263110</v>
      </c>
      <c r="S23" s="684"/>
      <c r="T23" s="684"/>
      <c r="U23" s="684"/>
      <c r="V23" s="684"/>
      <c r="W23" s="684"/>
      <c r="X23" s="684"/>
      <c r="Y23" s="685"/>
      <c r="Z23" s="686">
        <v>9.9</v>
      </c>
      <c r="AA23" s="686"/>
      <c r="AB23" s="686"/>
      <c r="AC23" s="686"/>
      <c r="AD23" s="687">
        <v>2263110</v>
      </c>
      <c r="AE23" s="687"/>
      <c r="AF23" s="687"/>
      <c r="AG23" s="687"/>
      <c r="AH23" s="687"/>
      <c r="AI23" s="687"/>
      <c r="AJ23" s="687"/>
      <c r="AK23" s="687"/>
      <c r="AL23" s="688">
        <v>20.100000000000001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417582</v>
      </c>
      <c r="BH23" s="684"/>
      <c r="BI23" s="684"/>
      <c r="BJ23" s="684"/>
      <c r="BK23" s="684"/>
      <c r="BL23" s="684"/>
      <c r="BM23" s="684"/>
      <c r="BN23" s="685"/>
      <c r="BO23" s="686">
        <v>5.3</v>
      </c>
      <c r="BP23" s="686"/>
      <c r="BQ23" s="686"/>
      <c r="BR23" s="686"/>
      <c r="BS23" s="692" t="s">
        <v>230</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549747</v>
      </c>
      <c r="S24" s="684"/>
      <c r="T24" s="684"/>
      <c r="U24" s="684"/>
      <c r="V24" s="684"/>
      <c r="W24" s="684"/>
      <c r="X24" s="684"/>
      <c r="Y24" s="685"/>
      <c r="Z24" s="686">
        <v>2.4</v>
      </c>
      <c r="AA24" s="686"/>
      <c r="AB24" s="686"/>
      <c r="AC24" s="686"/>
      <c r="AD24" s="687" t="s">
        <v>230</v>
      </c>
      <c r="AE24" s="687"/>
      <c r="AF24" s="687"/>
      <c r="AG24" s="687"/>
      <c r="AH24" s="687"/>
      <c r="AI24" s="687"/>
      <c r="AJ24" s="687"/>
      <c r="AK24" s="687"/>
      <c r="AL24" s="688" t="s">
        <v>175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175</v>
      </c>
      <c r="BH24" s="684"/>
      <c r="BI24" s="684"/>
      <c r="BJ24" s="684"/>
      <c r="BK24" s="684"/>
      <c r="BL24" s="684"/>
      <c r="BM24" s="684"/>
      <c r="BN24" s="685"/>
      <c r="BO24" s="686" t="s">
        <v>175</v>
      </c>
      <c r="BP24" s="686"/>
      <c r="BQ24" s="686"/>
      <c r="BR24" s="686"/>
      <c r="BS24" s="692" t="s">
        <v>175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9104339</v>
      </c>
      <c r="CS24" s="673"/>
      <c r="CT24" s="673"/>
      <c r="CU24" s="673"/>
      <c r="CV24" s="673"/>
      <c r="CW24" s="673"/>
      <c r="CX24" s="673"/>
      <c r="CY24" s="674"/>
      <c r="CZ24" s="677">
        <v>41.1</v>
      </c>
      <c r="DA24" s="678"/>
      <c r="DB24" s="678"/>
      <c r="DC24" s="697"/>
      <c r="DD24" s="722">
        <v>6449187</v>
      </c>
      <c r="DE24" s="673"/>
      <c r="DF24" s="673"/>
      <c r="DG24" s="673"/>
      <c r="DH24" s="673"/>
      <c r="DI24" s="673"/>
      <c r="DJ24" s="673"/>
      <c r="DK24" s="674"/>
      <c r="DL24" s="722">
        <v>5897444</v>
      </c>
      <c r="DM24" s="673"/>
      <c r="DN24" s="673"/>
      <c r="DO24" s="673"/>
      <c r="DP24" s="673"/>
      <c r="DQ24" s="673"/>
      <c r="DR24" s="673"/>
      <c r="DS24" s="673"/>
      <c r="DT24" s="673"/>
      <c r="DU24" s="673"/>
      <c r="DV24" s="674"/>
      <c r="DW24" s="677">
        <v>49.3</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175</v>
      </c>
      <c r="AA25" s="686"/>
      <c r="AB25" s="686"/>
      <c r="AC25" s="686"/>
      <c r="AD25" s="687" t="s">
        <v>175</v>
      </c>
      <c r="AE25" s="687"/>
      <c r="AF25" s="687"/>
      <c r="AG25" s="687"/>
      <c r="AH25" s="687"/>
      <c r="AI25" s="687"/>
      <c r="AJ25" s="687"/>
      <c r="AK25" s="687"/>
      <c r="AL25" s="688" t="s">
        <v>175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230</v>
      </c>
      <c r="BP25" s="686"/>
      <c r="BQ25" s="686"/>
      <c r="BR25" s="686"/>
      <c r="BS25" s="692" t="s">
        <v>230</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3888583</v>
      </c>
      <c r="CS25" s="719"/>
      <c r="CT25" s="719"/>
      <c r="CU25" s="719"/>
      <c r="CV25" s="719"/>
      <c r="CW25" s="719"/>
      <c r="CX25" s="719"/>
      <c r="CY25" s="720"/>
      <c r="CZ25" s="688">
        <v>17.600000000000001</v>
      </c>
      <c r="DA25" s="717"/>
      <c r="DB25" s="717"/>
      <c r="DC25" s="721"/>
      <c r="DD25" s="692">
        <v>3394458</v>
      </c>
      <c r="DE25" s="719"/>
      <c r="DF25" s="719"/>
      <c r="DG25" s="719"/>
      <c r="DH25" s="719"/>
      <c r="DI25" s="719"/>
      <c r="DJ25" s="719"/>
      <c r="DK25" s="720"/>
      <c r="DL25" s="692">
        <v>2861191</v>
      </c>
      <c r="DM25" s="719"/>
      <c r="DN25" s="719"/>
      <c r="DO25" s="719"/>
      <c r="DP25" s="719"/>
      <c r="DQ25" s="719"/>
      <c r="DR25" s="719"/>
      <c r="DS25" s="719"/>
      <c r="DT25" s="719"/>
      <c r="DU25" s="719"/>
      <c r="DV25" s="720"/>
      <c r="DW25" s="688">
        <v>23.9</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12170063</v>
      </c>
      <c r="S26" s="684"/>
      <c r="T26" s="684"/>
      <c r="U26" s="684"/>
      <c r="V26" s="684"/>
      <c r="W26" s="684"/>
      <c r="X26" s="684"/>
      <c r="Y26" s="685"/>
      <c r="Z26" s="686">
        <v>53</v>
      </c>
      <c r="AA26" s="686"/>
      <c r="AB26" s="686"/>
      <c r="AC26" s="686"/>
      <c r="AD26" s="687">
        <v>11202734</v>
      </c>
      <c r="AE26" s="687"/>
      <c r="AF26" s="687"/>
      <c r="AG26" s="687"/>
      <c r="AH26" s="687"/>
      <c r="AI26" s="687"/>
      <c r="AJ26" s="687"/>
      <c r="AK26" s="687"/>
      <c r="AL26" s="688">
        <v>99.5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175</v>
      </c>
      <c r="BH26" s="684"/>
      <c r="BI26" s="684"/>
      <c r="BJ26" s="684"/>
      <c r="BK26" s="684"/>
      <c r="BL26" s="684"/>
      <c r="BM26" s="684"/>
      <c r="BN26" s="685"/>
      <c r="BO26" s="686" t="s">
        <v>175</v>
      </c>
      <c r="BP26" s="686"/>
      <c r="BQ26" s="686"/>
      <c r="BR26" s="686"/>
      <c r="BS26" s="692" t="s">
        <v>175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2201995</v>
      </c>
      <c r="CS26" s="684"/>
      <c r="CT26" s="684"/>
      <c r="CU26" s="684"/>
      <c r="CV26" s="684"/>
      <c r="CW26" s="684"/>
      <c r="CX26" s="684"/>
      <c r="CY26" s="685"/>
      <c r="CZ26" s="688">
        <v>9.9</v>
      </c>
      <c r="DA26" s="717"/>
      <c r="DB26" s="717"/>
      <c r="DC26" s="721"/>
      <c r="DD26" s="692">
        <v>1832304</v>
      </c>
      <c r="DE26" s="684"/>
      <c r="DF26" s="684"/>
      <c r="DG26" s="684"/>
      <c r="DH26" s="684"/>
      <c r="DI26" s="684"/>
      <c r="DJ26" s="684"/>
      <c r="DK26" s="685"/>
      <c r="DL26" s="692" t="s">
        <v>230</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7392</v>
      </c>
      <c r="S27" s="684"/>
      <c r="T27" s="684"/>
      <c r="U27" s="684"/>
      <c r="V27" s="684"/>
      <c r="W27" s="684"/>
      <c r="X27" s="684"/>
      <c r="Y27" s="685"/>
      <c r="Z27" s="686">
        <v>0</v>
      </c>
      <c r="AA27" s="686"/>
      <c r="AB27" s="686"/>
      <c r="AC27" s="686"/>
      <c r="AD27" s="687">
        <v>7392</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7882358</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3442647</v>
      </c>
      <c r="CS27" s="719"/>
      <c r="CT27" s="719"/>
      <c r="CU27" s="719"/>
      <c r="CV27" s="719"/>
      <c r="CW27" s="719"/>
      <c r="CX27" s="719"/>
      <c r="CY27" s="720"/>
      <c r="CZ27" s="688">
        <v>15.5</v>
      </c>
      <c r="DA27" s="717"/>
      <c r="DB27" s="717"/>
      <c r="DC27" s="721"/>
      <c r="DD27" s="692">
        <v>1281620</v>
      </c>
      <c r="DE27" s="719"/>
      <c r="DF27" s="719"/>
      <c r="DG27" s="719"/>
      <c r="DH27" s="719"/>
      <c r="DI27" s="719"/>
      <c r="DJ27" s="719"/>
      <c r="DK27" s="720"/>
      <c r="DL27" s="692">
        <v>1263144</v>
      </c>
      <c r="DM27" s="719"/>
      <c r="DN27" s="719"/>
      <c r="DO27" s="719"/>
      <c r="DP27" s="719"/>
      <c r="DQ27" s="719"/>
      <c r="DR27" s="719"/>
      <c r="DS27" s="719"/>
      <c r="DT27" s="719"/>
      <c r="DU27" s="719"/>
      <c r="DV27" s="720"/>
      <c r="DW27" s="688">
        <v>10.6</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293615</v>
      </c>
      <c r="S28" s="684"/>
      <c r="T28" s="684"/>
      <c r="U28" s="684"/>
      <c r="V28" s="684"/>
      <c r="W28" s="684"/>
      <c r="X28" s="684"/>
      <c r="Y28" s="685"/>
      <c r="Z28" s="686">
        <v>1.3</v>
      </c>
      <c r="AA28" s="686"/>
      <c r="AB28" s="686"/>
      <c r="AC28" s="686"/>
      <c r="AD28" s="687" t="s">
        <v>175</v>
      </c>
      <c r="AE28" s="687"/>
      <c r="AF28" s="687"/>
      <c r="AG28" s="687"/>
      <c r="AH28" s="687"/>
      <c r="AI28" s="687"/>
      <c r="AJ28" s="687"/>
      <c r="AK28" s="687"/>
      <c r="AL28" s="688" t="s">
        <v>175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1773109</v>
      </c>
      <c r="CS28" s="684"/>
      <c r="CT28" s="684"/>
      <c r="CU28" s="684"/>
      <c r="CV28" s="684"/>
      <c r="CW28" s="684"/>
      <c r="CX28" s="684"/>
      <c r="CY28" s="685"/>
      <c r="CZ28" s="688">
        <v>8</v>
      </c>
      <c r="DA28" s="717"/>
      <c r="DB28" s="717"/>
      <c r="DC28" s="721"/>
      <c r="DD28" s="692">
        <v>1773109</v>
      </c>
      <c r="DE28" s="684"/>
      <c r="DF28" s="684"/>
      <c r="DG28" s="684"/>
      <c r="DH28" s="684"/>
      <c r="DI28" s="684"/>
      <c r="DJ28" s="684"/>
      <c r="DK28" s="685"/>
      <c r="DL28" s="692">
        <v>1773109</v>
      </c>
      <c r="DM28" s="684"/>
      <c r="DN28" s="684"/>
      <c r="DO28" s="684"/>
      <c r="DP28" s="684"/>
      <c r="DQ28" s="684"/>
      <c r="DR28" s="684"/>
      <c r="DS28" s="684"/>
      <c r="DT28" s="684"/>
      <c r="DU28" s="684"/>
      <c r="DV28" s="685"/>
      <c r="DW28" s="688">
        <v>14.8</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339839</v>
      </c>
      <c r="S29" s="684"/>
      <c r="T29" s="684"/>
      <c r="U29" s="684"/>
      <c r="V29" s="684"/>
      <c r="W29" s="684"/>
      <c r="X29" s="684"/>
      <c r="Y29" s="685"/>
      <c r="Z29" s="686">
        <v>1.5</v>
      </c>
      <c r="AA29" s="686"/>
      <c r="AB29" s="686"/>
      <c r="AC29" s="686"/>
      <c r="AD29" s="687">
        <v>39849</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1769370</v>
      </c>
      <c r="CS29" s="719"/>
      <c r="CT29" s="719"/>
      <c r="CU29" s="719"/>
      <c r="CV29" s="719"/>
      <c r="CW29" s="719"/>
      <c r="CX29" s="719"/>
      <c r="CY29" s="720"/>
      <c r="CZ29" s="688">
        <v>8</v>
      </c>
      <c r="DA29" s="717"/>
      <c r="DB29" s="717"/>
      <c r="DC29" s="721"/>
      <c r="DD29" s="692">
        <v>1769370</v>
      </c>
      <c r="DE29" s="719"/>
      <c r="DF29" s="719"/>
      <c r="DG29" s="719"/>
      <c r="DH29" s="719"/>
      <c r="DI29" s="719"/>
      <c r="DJ29" s="719"/>
      <c r="DK29" s="720"/>
      <c r="DL29" s="692">
        <v>1769370</v>
      </c>
      <c r="DM29" s="719"/>
      <c r="DN29" s="719"/>
      <c r="DO29" s="719"/>
      <c r="DP29" s="719"/>
      <c r="DQ29" s="719"/>
      <c r="DR29" s="719"/>
      <c r="DS29" s="719"/>
      <c r="DT29" s="719"/>
      <c r="DU29" s="719"/>
      <c r="DV29" s="720"/>
      <c r="DW29" s="688">
        <v>14.8</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33648</v>
      </c>
      <c r="S30" s="684"/>
      <c r="T30" s="684"/>
      <c r="U30" s="684"/>
      <c r="V30" s="684"/>
      <c r="W30" s="684"/>
      <c r="X30" s="684"/>
      <c r="Y30" s="685"/>
      <c r="Z30" s="686">
        <v>0.1</v>
      </c>
      <c r="AA30" s="686"/>
      <c r="AB30" s="686"/>
      <c r="AC30" s="686"/>
      <c r="AD30" s="687" t="s">
        <v>175</v>
      </c>
      <c r="AE30" s="687"/>
      <c r="AF30" s="687"/>
      <c r="AG30" s="687"/>
      <c r="AH30" s="687"/>
      <c r="AI30" s="687"/>
      <c r="AJ30" s="687"/>
      <c r="AK30" s="687"/>
      <c r="AL30" s="688" t="s">
        <v>230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1720920</v>
      </c>
      <c r="CS30" s="684"/>
      <c r="CT30" s="684"/>
      <c r="CU30" s="684"/>
      <c r="CV30" s="684"/>
      <c r="CW30" s="684"/>
      <c r="CX30" s="684"/>
      <c r="CY30" s="685"/>
      <c r="CZ30" s="688">
        <v>7.8</v>
      </c>
      <c r="DA30" s="717"/>
      <c r="DB30" s="717"/>
      <c r="DC30" s="721"/>
      <c r="DD30" s="692">
        <v>1720920</v>
      </c>
      <c r="DE30" s="684"/>
      <c r="DF30" s="684"/>
      <c r="DG30" s="684"/>
      <c r="DH30" s="684"/>
      <c r="DI30" s="684"/>
      <c r="DJ30" s="684"/>
      <c r="DK30" s="685"/>
      <c r="DL30" s="692">
        <v>1720920</v>
      </c>
      <c r="DM30" s="684"/>
      <c r="DN30" s="684"/>
      <c r="DO30" s="684"/>
      <c r="DP30" s="684"/>
      <c r="DQ30" s="684"/>
      <c r="DR30" s="684"/>
      <c r="DS30" s="684"/>
      <c r="DT30" s="684"/>
      <c r="DU30" s="684"/>
      <c r="DV30" s="685"/>
      <c r="DW30" s="688">
        <v>14.4</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3120607</v>
      </c>
      <c r="S31" s="684"/>
      <c r="T31" s="684"/>
      <c r="U31" s="684"/>
      <c r="V31" s="684"/>
      <c r="W31" s="684"/>
      <c r="X31" s="684"/>
      <c r="Y31" s="685"/>
      <c r="Z31" s="686">
        <v>13.6</v>
      </c>
      <c r="AA31" s="686"/>
      <c r="AB31" s="686"/>
      <c r="AC31" s="686"/>
      <c r="AD31" s="687" t="s">
        <v>230</v>
      </c>
      <c r="AE31" s="687"/>
      <c r="AF31" s="687"/>
      <c r="AG31" s="687"/>
      <c r="AH31" s="687"/>
      <c r="AI31" s="687"/>
      <c r="AJ31" s="687"/>
      <c r="AK31" s="687"/>
      <c r="AL31" s="688" t="s">
        <v>175</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99.5</v>
      </c>
      <c r="BH31" s="738"/>
      <c r="BI31" s="738"/>
      <c r="BJ31" s="738"/>
      <c r="BK31" s="738"/>
      <c r="BL31" s="738"/>
      <c r="BM31" s="678">
        <v>98.6</v>
      </c>
      <c r="BN31" s="738"/>
      <c r="BO31" s="738"/>
      <c r="BP31" s="738"/>
      <c r="BQ31" s="739"/>
      <c r="BR31" s="751">
        <v>99.5</v>
      </c>
      <c r="BS31" s="738"/>
      <c r="BT31" s="738"/>
      <c r="BU31" s="738"/>
      <c r="BV31" s="738"/>
      <c r="BW31" s="738"/>
      <c r="BX31" s="678">
        <v>98.3</v>
      </c>
      <c r="BY31" s="738"/>
      <c r="BZ31" s="738"/>
      <c r="CA31" s="738"/>
      <c r="CB31" s="739"/>
      <c r="CD31" s="725"/>
      <c r="CE31" s="726"/>
      <c r="CF31" s="698" t="s">
        <v>315</v>
      </c>
      <c r="CG31" s="699"/>
      <c r="CH31" s="699"/>
      <c r="CI31" s="699"/>
      <c r="CJ31" s="699"/>
      <c r="CK31" s="699"/>
      <c r="CL31" s="699"/>
      <c r="CM31" s="699"/>
      <c r="CN31" s="699"/>
      <c r="CO31" s="699"/>
      <c r="CP31" s="699"/>
      <c r="CQ31" s="700"/>
      <c r="CR31" s="683">
        <v>48450</v>
      </c>
      <c r="CS31" s="719"/>
      <c r="CT31" s="719"/>
      <c r="CU31" s="719"/>
      <c r="CV31" s="719"/>
      <c r="CW31" s="719"/>
      <c r="CX31" s="719"/>
      <c r="CY31" s="720"/>
      <c r="CZ31" s="688">
        <v>0.2</v>
      </c>
      <c r="DA31" s="717"/>
      <c r="DB31" s="717"/>
      <c r="DC31" s="721"/>
      <c r="DD31" s="692">
        <v>48450</v>
      </c>
      <c r="DE31" s="719"/>
      <c r="DF31" s="719"/>
      <c r="DG31" s="719"/>
      <c r="DH31" s="719"/>
      <c r="DI31" s="719"/>
      <c r="DJ31" s="719"/>
      <c r="DK31" s="720"/>
      <c r="DL31" s="692">
        <v>48450</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230</v>
      </c>
      <c r="S32" s="684"/>
      <c r="T32" s="684"/>
      <c r="U32" s="684"/>
      <c r="V32" s="684"/>
      <c r="W32" s="684"/>
      <c r="X32" s="684"/>
      <c r="Y32" s="685"/>
      <c r="Z32" s="686" t="s">
        <v>230</v>
      </c>
      <c r="AA32" s="686"/>
      <c r="AB32" s="686"/>
      <c r="AC32" s="686"/>
      <c r="AD32" s="687" t="s">
        <v>230</v>
      </c>
      <c r="AE32" s="687"/>
      <c r="AF32" s="687"/>
      <c r="AG32" s="687"/>
      <c r="AH32" s="687"/>
      <c r="AI32" s="687"/>
      <c r="AJ32" s="687"/>
      <c r="AK32" s="687"/>
      <c r="AL32" s="688" t="s">
        <v>175</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99.5</v>
      </c>
      <c r="BH32" s="719"/>
      <c r="BI32" s="719"/>
      <c r="BJ32" s="719"/>
      <c r="BK32" s="719"/>
      <c r="BL32" s="719"/>
      <c r="BM32" s="689">
        <v>98.4</v>
      </c>
      <c r="BN32" s="749"/>
      <c r="BO32" s="749"/>
      <c r="BP32" s="749"/>
      <c r="BQ32" s="750"/>
      <c r="BR32" s="752">
        <v>99.5</v>
      </c>
      <c r="BS32" s="719"/>
      <c r="BT32" s="719"/>
      <c r="BU32" s="719"/>
      <c r="BV32" s="719"/>
      <c r="BW32" s="719"/>
      <c r="BX32" s="689">
        <v>98.2</v>
      </c>
      <c r="BY32" s="749"/>
      <c r="BZ32" s="749"/>
      <c r="CA32" s="749"/>
      <c r="CB32" s="750"/>
      <c r="CD32" s="727"/>
      <c r="CE32" s="728"/>
      <c r="CF32" s="698" t="s">
        <v>319</v>
      </c>
      <c r="CG32" s="699"/>
      <c r="CH32" s="699"/>
      <c r="CI32" s="699"/>
      <c r="CJ32" s="699"/>
      <c r="CK32" s="699"/>
      <c r="CL32" s="699"/>
      <c r="CM32" s="699"/>
      <c r="CN32" s="699"/>
      <c r="CO32" s="699"/>
      <c r="CP32" s="699"/>
      <c r="CQ32" s="700"/>
      <c r="CR32" s="683">
        <v>3739</v>
      </c>
      <c r="CS32" s="684"/>
      <c r="CT32" s="684"/>
      <c r="CU32" s="684"/>
      <c r="CV32" s="684"/>
      <c r="CW32" s="684"/>
      <c r="CX32" s="684"/>
      <c r="CY32" s="685"/>
      <c r="CZ32" s="688">
        <v>0</v>
      </c>
      <c r="DA32" s="717"/>
      <c r="DB32" s="717"/>
      <c r="DC32" s="721"/>
      <c r="DD32" s="692">
        <v>3739</v>
      </c>
      <c r="DE32" s="684"/>
      <c r="DF32" s="684"/>
      <c r="DG32" s="684"/>
      <c r="DH32" s="684"/>
      <c r="DI32" s="684"/>
      <c r="DJ32" s="684"/>
      <c r="DK32" s="685"/>
      <c r="DL32" s="692">
        <v>3739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949753</v>
      </c>
      <c r="S33" s="684"/>
      <c r="T33" s="684"/>
      <c r="U33" s="684"/>
      <c r="V33" s="684"/>
      <c r="W33" s="684"/>
      <c r="X33" s="684"/>
      <c r="Y33" s="685"/>
      <c r="Z33" s="686">
        <v>4.0999999999999996</v>
      </c>
      <c r="AA33" s="686"/>
      <c r="AB33" s="686"/>
      <c r="AC33" s="686"/>
      <c r="AD33" s="687" t="s">
        <v>175</v>
      </c>
      <c r="AE33" s="687"/>
      <c r="AF33" s="687"/>
      <c r="AG33" s="687"/>
      <c r="AH33" s="687"/>
      <c r="AI33" s="687"/>
      <c r="AJ33" s="687"/>
      <c r="AK33" s="687"/>
      <c r="AL33" s="688" t="s">
        <v>175</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99.5</v>
      </c>
      <c r="BH33" s="754"/>
      <c r="BI33" s="754"/>
      <c r="BJ33" s="754"/>
      <c r="BK33" s="754"/>
      <c r="BL33" s="754"/>
      <c r="BM33" s="755">
        <v>98.6</v>
      </c>
      <c r="BN33" s="754"/>
      <c r="BO33" s="754"/>
      <c r="BP33" s="754"/>
      <c r="BQ33" s="756"/>
      <c r="BR33" s="753">
        <v>99.6</v>
      </c>
      <c r="BS33" s="754"/>
      <c r="BT33" s="754"/>
      <c r="BU33" s="754"/>
      <c r="BV33" s="754"/>
      <c r="BW33" s="754"/>
      <c r="BX33" s="755">
        <v>98.2</v>
      </c>
      <c r="BY33" s="754"/>
      <c r="BZ33" s="754"/>
      <c r="CA33" s="754"/>
      <c r="CB33" s="756"/>
      <c r="CD33" s="698" t="s">
        <v>322</v>
      </c>
      <c r="CE33" s="699"/>
      <c r="CF33" s="699"/>
      <c r="CG33" s="699"/>
      <c r="CH33" s="699"/>
      <c r="CI33" s="699"/>
      <c r="CJ33" s="699"/>
      <c r="CK33" s="699"/>
      <c r="CL33" s="699"/>
      <c r="CM33" s="699"/>
      <c r="CN33" s="699"/>
      <c r="CO33" s="699"/>
      <c r="CP33" s="699"/>
      <c r="CQ33" s="700"/>
      <c r="CR33" s="683">
        <v>8480258</v>
      </c>
      <c r="CS33" s="719"/>
      <c r="CT33" s="719"/>
      <c r="CU33" s="719"/>
      <c r="CV33" s="719"/>
      <c r="CW33" s="719"/>
      <c r="CX33" s="719"/>
      <c r="CY33" s="720"/>
      <c r="CZ33" s="688">
        <v>38.299999999999997</v>
      </c>
      <c r="DA33" s="717"/>
      <c r="DB33" s="717"/>
      <c r="DC33" s="721"/>
      <c r="DD33" s="692">
        <v>6191342</v>
      </c>
      <c r="DE33" s="719"/>
      <c r="DF33" s="719"/>
      <c r="DG33" s="719"/>
      <c r="DH33" s="719"/>
      <c r="DI33" s="719"/>
      <c r="DJ33" s="719"/>
      <c r="DK33" s="720"/>
      <c r="DL33" s="692">
        <v>4813662</v>
      </c>
      <c r="DM33" s="719"/>
      <c r="DN33" s="719"/>
      <c r="DO33" s="719"/>
      <c r="DP33" s="719"/>
      <c r="DQ33" s="719"/>
      <c r="DR33" s="719"/>
      <c r="DS33" s="719"/>
      <c r="DT33" s="719"/>
      <c r="DU33" s="719"/>
      <c r="DV33" s="720"/>
      <c r="DW33" s="688">
        <v>40.299999999999997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67796</v>
      </c>
      <c r="S34" s="684"/>
      <c r="T34" s="684"/>
      <c r="U34" s="684"/>
      <c r="V34" s="684"/>
      <c r="W34" s="684"/>
      <c r="X34" s="684"/>
      <c r="Y34" s="685"/>
      <c r="Z34" s="686">
        <v>0.3</v>
      </c>
      <c r="AA34" s="686"/>
      <c r="AB34" s="686"/>
      <c r="AC34" s="686"/>
      <c r="AD34" s="687">
        <v>12364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2616195</v>
      </c>
      <c r="CS34" s="684"/>
      <c r="CT34" s="684"/>
      <c r="CU34" s="684"/>
      <c r="CV34" s="684"/>
      <c r="CW34" s="684"/>
      <c r="CX34" s="684"/>
      <c r="CY34" s="685"/>
      <c r="CZ34" s="688">
        <v>11.8</v>
      </c>
      <c r="DA34" s="717"/>
      <c r="DB34" s="717"/>
      <c r="DC34" s="721"/>
      <c r="DD34" s="692">
        <v>2055356</v>
      </c>
      <c r="DE34" s="684"/>
      <c r="DF34" s="684"/>
      <c r="DG34" s="684"/>
      <c r="DH34" s="684"/>
      <c r="DI34" s="684"/>
      <c r="DJ34" s="684"/>
      <c r="DK34" s="685"/>
      <c r="DL34" s="692">
        <v>1707509</v>
      </c>
      <c r="DM34" s="684"/>
      <c r="DN34" s="684"/>
      <c r="DO34" s="684"/>
      <c r="DP34" s="684"/>
      <c r="DQ34" s="684"/>
      <c r="DR34" s="684"/>
      <c r="DS34" s="684"/>
      <c r="DT34" s="684"/>
      <c r="DU34" s="684"/>
      <c r="DV34" s="685"/>
      <c r="DW34" s="688">
        <v>14.3</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94875</v>
      </c>
      <c r="S35" s="684"/>
      <c r="T35" s="684"/>
      <c r="U35" s="684"/>
      <c r="V35" s="684"/>
      <c r="W35" s="684"/>
      <c r="X35" s="684"/>
      <c r="Y35" s="685"/>
      <c r="Z35" s="686">
        <v>0.4</v>
      </c>
      <c r="AA35" s="686"/>
      <c r="AB35" s="686"/>
      <c r="AC35" s="686"/>
      <c r="AD35" s="687" t="s">
        <v>175</v>
      </c>
      <c r="AE35" s="687"/>
      <c r="AF35" s="687"/>
      <c r="AG35" s="687"/>
      <c r="AH35" s="687"/>
      <c r="AI35" s="687"/>
      <c r="AJ35" s="687"/>
      <c r="AK35" s="687"/>
      <c r="AL35" s="688" t="s">
        <v>230</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123490</v>
      </c>
      <c r="CS35" s="719"/>
      <c r="CT35" s="719"/>
      <c r="CU35" s="719"/>
      <c r="CV35" s="719"/>
      <c r="CW35" s="719"/>
      <c r="CX35" s="719"/>
      <c r="CY35" s="720"/>
      <c r="CZ35" s="688">
        <v>0.6</v>
      </c>
      <c r="DA35" s="717"/>
      <c r="DB35" s="717"/>
      <c r="DC35" s="721"/>
      <c r="DD35" s="692">
        <v>111712</v>
      </c>
      <c r="DE35" s="719"/>
      <c r="DF35" s="719"/>
      <c r="DG35" s="719"/>
      <c r="DH35" s="719"/>
      <c r="DI35" s="719"/>
      <c r="DJ35" s="719"/>
      <c r="DK35" s="720"/>
      <c r="DL35" s="692">
        <v>111712</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681301</v>
      </c>
      <c r="S36" s="684"/>
      <c r="T36" s="684"/>
      <c r="U36" s="684"/>
      <c r="V36" s="684"/>
      <c r="W36" s="684"/>
      <c r="X36" s="684"/>
      <c r="Y36" s="685"/>
      <c r="Z36" s="686">
        <v>3</v>
      </c>
      <c r="AA36" s="686"/>
      <c r="AB36" s="686"/>
      <c r="AC36" s="686"/>
      <c r="AD36" s="687" t="s">
        <v>230</v>
      </c>
      <c r="AE36" s="687"/>
      <c r="AF36" s="687"/>
      <c r="AG36" s="687"/>
      <c r="AH36" s="687"/>
      <c r="AI36" s="687"/>
      <c r="AJ36" s="687"/>
      <c r="AK36" s="687"/>
      <c r="AL36" s="688" t="s">
        <v>175</v>
      </c>
      <c r="AM36" s="689"/>
      <c r="AN36" s="689"/>
      <c r="AO36" s="690"/>
      <c r="AP36" s="235"/>
      <c r="AQ36" s="757" t="s">
        <v>330</v>
      </c>
      <c r="AR36" s="758"/>
      <c r="AS36" s="758"/>
      <c r="AT36" s="758"/>
      <c r="AU36" s="758"/>
      <c r="AV36" s="758"/>
      <c r="AW36" s="758"/>
      <c r="AX36" s="758"/>
      <c r="AY36" s="759"/>
      <c r="AZ36" s="672">
        <v>2488768</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55466</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2377571</v>
      </c>
      <c r="CS36" s="684"/>
      <c r="CT36" s="684"/>
      <c r="CU36" s="684"/>
      <c r="CV36" s="684"/>
      <c r="CW36" s="684"/>
      <c r="CX36" s="684"/>
      <c r="CY36" s="685"/>
      <c r="CZ36" s="688">
        <v>10.7</v>
      </c>
      <c r="DA36" s="717"/>
      <c r="DB36" s="717"/>
      <c r="DC36" s="721"/>
      <c r="DD36" s="692">
        <v>2156196</v>
      </c>
      <c r="DE36" s="684"/>
      <c r="DF36" s="684"/>
      <c r="DG36" s="684"/>
      <c r="DH36" s="684"/>
      <c r="DI36" s="684"/>
      <c r="DJ36" s="684"/>
      <c r="DK36" s="685"/>
      <c r="DL36" s="692">
        <v>1608807</v>
      </c>
      <c r="DM36" s="684"/>
      <c r="DN36" s="684"/>
      <c r="DO36" s="684"/>
      <c r="DP36" s="684"/>
      <c r="DQ36" s="684"/>
      <c r="DR36" s="684"/>
      <c r="DS36" s="684"/>
      <c r="DT36" s="684"/>
      <c r="DU36" s="684"/>
      <c r="DV36" s="685"/>
      <c r="DW36" s="688">
        <v>13.5</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1042434</v>
      </c>
      <c r="S37" s="684"/>
      <c r="T37" s="684"/>
      <c r="U37" s="684"/>
      <c r="V37" s="684"/>
      <c r="W37" s="684"/>
      <c r="X37" s="684"/>
      <c r="Y37" s="685"/>
      <c r="Z37" s="686">
        <v>4.5</v>
      </c>
      <c r="AA37" s="686"/>
      <c r="AB37" s="686"/>
      <c r="AC37" s="686"/>
      <c r="AD37" s="687" t="s">
        <v>175</v>
      </c>
      <c r="AE37" s="687"/>
      <c r="AF37" s="687"/>
      <c r="AG37" s="687"/>
      <c r="AH37" s="687"/>
      <c r="AI37" s="687"/>
      <c r="AJ37" s="687"/>
      <c r="AK37" s="687"/>
      <c r="AL37" s="688" t="s">
        <v>175</v>
      </c>
      <c r="AM37" s="689"/>
      <c r="AN37" s="689"/>
      <c r="AO37" s="690"/>
      <c r="AQ37" s="761" t="s">
        <v>334</v>
      </c>
      <c r="AR37" s="762"/>
      <c r="AS37" s="762"/>
      <c r="AT37" s="762"/>
      <c r="AU37" s="762"/>
      <c r="AV37" s="762"/>
      <c r="AW37" s="762"/>
      <c r="AX37" s="762"/>
      <c r="AY37" s="763"/>
      <c r="AZ37" s="683">
        <v>700000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44899</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902356</v>
      </c>
      <c r="CS37" s="719"/>
      <c r="CT37" s="719"/>
      <c r="CU37" s="719"/>
      <c r="CV37" s="719"/>
      <c r="CW37" s="719"/>
      <c r="CX37" s="719"/>
      <c r="CY37" s="720"/>
      <c r="CZ37" s="688">
        <v>4.0999999999999996</v>
      </c>
      <c r="DA37" s="717"/>
      <c r="DB37" s="717"/>
      <c r="DC37" s="721"/>
      <c r="DD37" s="692">
        <v>879818</v>
      </c>
      <c r="DE37" s="719"/>
      <c r="DF37" s="719"/>
      <c r="DG37" s="719"/>
      <c r="DH37" s="719"/>
      <c r="DI37" s="719"/>
      <c r="DJ37" s="719"/>
      <c r="DK37" s="720"/>
      <c r="DL37" s="692">
        <v>854847</v>
      </c>
      <c r="DM37" s="719"/>
      <c r="DN37" s="719"/>
      <c r="DO37" s="719"/>
      <c r="DP37" s="719"/>
      <c r="DQ37" s="719"/>
      <c r="DR37" s="719"/>
      <c r="DS37" s="719"/>
      <c r="DT37" s="719"/>
      <c r="DU37" s="719"/>
      <c r="DV37" s="720"/>
      <c r="DW37" s="688">
        <v>7.2</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1392797</v>
      </c>
      <c r="S38" s="684"/>
      <c r="T38" s="684"/>
      <c r="U38" s="684"/>
      <c r="V38" s="684"/>
      <c r="W38" s="684"/>
      <c r="X38" s="684"/>
      <c r="Y38" s="685"/>
      <c r="Z38" s="686">
        <v>6.1</v>
      </c>
      <c r="AA38" s="686"/>
      <c r="AB38" s="686"/>
      <c r="AC38" s="686"/>
      <c r="AD38" s="687">
        <v>3</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39318</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6578</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1751906</v>
      </c>
      <c r="CS38" s="684"/>
      <c r="CT38" s="684"/>
      <c r="CU38" s="684"/>
      <c r="CV38" s="684"/>
      <c r="CW38" s="684"/>
      <c r="CX38" s="684"/>
      <c r="CY38" s="685"/>
      <c r="CZ38" s="688">
        <v>7.9</v>
      </c>
      <c r="DA38" s="717"/>
      <c r="DB38" s="717"/>
      <c r="DC38" s="721"/>
      <c r="DD38" s="692">
        <v>1459561</v>
      </c>
      <c r="DE38" s="684"/>
      <c r="DF38" s="684"/>
      <c r="DG38" s="684"/>
      <c r="DH38" s="684"/>
      <c r="DI38" s="684"/>
      <c r="DJ38" s="684"/>
      <c r="DK38" s="685"/>
      <c r="DL38" s="692">
        <v>1385634</v>
      </c>
      <c r="DM38" s="684"/>
      <c r="DN38" s="684"/>
      <c r="DO38" s="684"/>
      <c r="DP38" s="684"/>
      <c r="DQ38" s="684"/>
      <c r="DR38" s="684"/>
      <c r="DS38" s="684"/>
      <c r="DT38" s="684"/>
      <c r="DU38" s="684"/>
      <c r="DV38" s="685"/>
      <c r="DW38" s="688">
        <v>11.6</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2748187</v>
      </c>
      <c r="S39" s="684"/>
      <c r="T39" s="684"/>
      <c r="U39" s="684"/>
      <c r="V39" s="684"/>
      <c r="W39" s="684"/>
      <c r="X39" s="684"/>
      <c r="Y39" s="685"/>
      <c r="Z39" s="686">
        <v>12</v>
      </c>
      <c r="AA39" s="686"/>
      <c r="AB39" s="686"/>
      <c r="AC39" s="686"/>
      <c r="AD39" s="687" t="s">
        <v>175</v>
      </c>
      <c r="AE39" s="687"/>
      <c r="AF39" s="687"/>
      <c r="AG39" s="687"/>
      <c r="AH39" s="687"/>
      <c r="AI39" s="687"/>
      <c r="AJ39" s="687"/>
      <c r="AK39" s="687"/>
      <c r="AL39" s="688" t="s">
        <v>230</v>
      </c>
      <c r="AM39" s="689"/>
      <c r="AN39" s="689"/>
      <c r="AO39" s="690"/>
      <c r="AQ39" s="761" t="s">
        <v>342</v>
      </c>
      <c r="AR39" s="762"/>
      <c r="AS39" s="762"/>
      <c r="AT39" s="762"/>
      <c r="AU39" s="762"/>
      <c r="AV39" s="762"/>
      <c r="AW39" s="762"/>
      <c r="AX39" s="762"/>
      <c r="AY39" s="763"/>
      <c r="AZ39" s="683">
        <v>25440</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10083</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518576</v>
      </c>
      <c r="CS39" s="719"/>
      <c r="CT39" s="719"/>
      <c r="CU39" s="719"/>
      <c r="CV39" s="719"/>
      <c r="CW39" s="719"/>
      <c r="CX39" s="719"/>
      <c r="CY39" s="720"/>
      <c r="CZ39" s="688">
        <v>2.2999999999999998</v>
      </c>
      <c r="DA39" s="717"/>
      <c r="DB39" s="717"/>
      <c r="DC39" s="721"/>
      <c r="DD39" s="692">
        <v>408517</v>
      </c>
      <c r="DE39" s="719"/>
      <c r="DF39" s="719"/>
      <c r="DG39" s="719"/>
      <c r="DH39" s="719"/>
      <c r="DI39" s="719"/>
      <c r="DJ39" s="719"/>
      <c r="DK39" s="720"/>
      <c r="DL39" s="692" t="s">
        <v>175</v>
      </c>
      <c r="DM39" s="719"/>
      <c r="DN39" s="719"/>
      <c r="DO39" s="719"/>
      <c r="DP39" s="719"/>
      <c r="DQ39" s="719"/>
      <c r="DR39" s="719"/>
      <c r="DS39" s="719"/>
      <c r="DT39" s="719"/>
      <c r="DU39" s="719"/>
      <c r="DV39" s="720"/>
      <c r="DW39" s="688" t="s">
        <v>175</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175</v>
      </c>
      <c r="AA40" s="686"/>
      <c r="AB40" s="686"/>
      <c r="AC40" s="686"/>
      <c r="AD40" s="687" t="s">
        <v>230</v>
      </c>
      <c r="AE40" s="687"/>
      <c r="AF40" s="687"/>
      <c r="AG40" s="687"/>
      <c r="AH40" s="687"/>
      <c r="AI40" s="687"/>
      <c r="AJ40" s="687"/>
      <c r="AK40" s="687"/>
      <c r="AL40" s="688" t="s">
        <v>230</v>
      </c>
      <c r="AM40" s="689"/>
      <c r="AN40" s="689"/>
      <c r="AO40" s="690"/>
      <c r="AQ40" s="761" t="s">
        <v>346</v>
      </c>
      <c r="AR40" s="762"/>
      <c r="AS40" s="762"/>
      <c r="AT40" s="762"/>
      <c r="AU40" s="762"/>
      <c r="AV40" s="762"/>
      <c r="AW40" s="762"/>
      <c r="AX40" s="762"/>
      <c r="AY40" s="763"/>
      <c r="AZ40" s="683">
        <v>17459</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111</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1092520</v>
      </c>
      <c r="CS40" s="684"/>
      <c r="CT40" s="684"/>
      <c r="CU40" s="684"/>
      <c r="CV40" s="684"/>
      <c r="CW40" s="684"/>
      <c r="CX40" s="684"/>
      <c r="CY40" s="685"/>
      <c r="CZ40" s="688">
        <v>4.9000000000000004</v>
      </c>
      <c r="DA40" s="717"/>
      <c r="DB40" s="717"/>
      <c r="DC40" s="721"/>
      <c r="DD40" s="692" t="s">
        <v>175</v>
      </c>
      <c r="DE40" s="684"/>
      <c r="DF40" s="684"/>
      <c r="DG40" s="684"/>
      <c r="DH40" s="684"/>
      <c r="DI40" s="684"/>
      <c r="DJ40" s="684"/>
      <c r="DK40" s="685"/>
      <c r="DL40" s="692" t="s">
        <v>230</v>
      </c>
      <c r="DM40" s="684"/>
      <c r="DN40" s="684"/>
      <c r="DO40" s="684"/>
      <c r="DP40" s="684"/>
      <c r="DQ40" s="684"/>
      <c r="DR40" s="684"/>
      <c r="DS40" s="684"/>
      <c r="DT40" s="684"/>
      <c r="DU40" s="684"/>
      <c r="DV40" s="685"/>
      <c r="DW40" s="688" t="s">
        <v>175</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690287</v>
      </c>
      <c r="S41" s="684"/>
      <c r="T41" s="684"/>
      <c r="U41" s="684"/>
      <c r="V41" s="684"/>
      <c r="W41" s="684"/>
      <c r="X41" s="684"/>
      <c r="Y41" s="685"/>
      <c r="Z41" s="686">
        <v>3</v>
      </c>
      <c r="AA41" s="686"/>
      <c r="AB41" s="686"/>
      <c r="AC41" s="686"/>
      <c r="AD41" s="687" t="s">
        <v>230</v>
      </c>
      <c r="AE41" s="687"/>
      <c r="AF41" s="687"/>
      <c r="AG41" s="687"/>
      <c r="AH41" s="687"/>
      <c r="AI41" s="687"/>
      <c r="AJ41" s="687"/>
      <c r="AK41" s="687"/>
      <c r="AL41" s="688" t="s">
        <v>230</v>
      </c>
      <c r="AM41" s="689"/>
      <c r="AN41" s="689"/>
      <c r="AO41" s="690"/>
      <c r="AQ41" s="761" t="s">
        <v>351</v>
      </c>
      <c r="AR41" s="762"/>
      <c r="AS41" s="762"/>
      <c r="AT41" s="762"/>
      <c r="AU41" s="762"/>
      <c r="AV41" s="762"/>
      <c r="AW41" s="762"/>
      <c r="AX41" s="762"/>
      <c r="AY41" s="763"/>
      <c r="AZ41" s="683">
        <v>314493</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230</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230</v>
      </c>
      <c r="CS41" s="719"/>
      <c r="CT41" s="719"/>
      <c r="CU41" s="719"/>
      <c r="CV41" s="719"/>
      <c r="CW41" s="719"/>
      <c r="CX41" s="719"/>
      <c r="CY41" s="720"/>
      <c r="CZ41" s="688" t="s">
        <v>175</v>
      </c>
      <c r="DA41" s="717"/>
      <c r="DB41" s="717"/>
      <c r="DC41" s="721"/>
      <c r="DD41" s="692" t="s">
        <v>175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22942307</v>
      </c>
      <c r="S42" s="769"/>
      <c r="T42" s="769"/>
      <c r="U42" s="769"/>
      <c r="V42" s="769"/>
      <c r="W42" s="769"/>
      <c r="X42" s="769"/>
      <c r="Y42" s="777"/>
      <c r="Z42" s="778">
        <v>100</v>
      </c>
      <c r="AA42" s="778"/>
      <c r="AB42" s="778"/>
      <c r="AC42" s="778"/>
      <c r="AD42" s="779">
        <v>11262342</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1392058</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325</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4567795</v>
      </c>
      <c r="CS42" s="684"/>
      <c r="CT42" s="684"/>
      <c r="CU42" s="684"/>
      <c r="CV42" s="684"/>
      <c r="CW42" s="684"/>
      <c r="CX42" s="684"/>
      <c r="CY42" s="685"/>
      <c r="CZ42" s="688">
        <v>20.6</v>
      </c>
      <c r="DA42" s="689"/>
      <c r="DB42" s="689"/>
      <c r="DC42" s="701"/>
      <c r="DD42" s="692">
        <v>1058376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70368</v>
      </c>
      <c r="CS43" s="719"/>
      <c r="CT43" s="719"/>
      <c r="CU43" s="719"/>
      <c r="CV43" s="719"/>
      <c r="CW43" s="719"/>
      <c r="CX43" s="719"/>
      <c r="CY43" s="720"/>
      <c r="CZ43" s="688">
        <v>0.3</v>
      </c>
      <c r="DA43" s="717"/>
      <c r="DB43" s="717"/>
      <c r="DC43" s="721"/>
      <c r="DD43" s="692">
        <v>70368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4562925</v>
      </c>
      <c r="CS44" s="684"/>
      <c r="CT44" s="684"/>
      <c r="CU44" s="684"/>
      <c r="CV44" s="684"/>
      <c r="CW44" s="684"/>
      <c r="CX44" s="684"/>
      <c r="CY44" s="685"/>
      <c r="CZ44" s="688">
        <v>20.6</v>
      </c>
      <c r="DA44" s="689"/>
      <c r="DB44" s="689"/>
      <c r="DC44" s="701"/>
      <c r="DD44" s="692">
        <v>1053506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2970823</v>
      </c>
      <c r="CS45" s="719"/>
      <c r="CT45" s="719"/>
      <c r="CU45" s="719"/>
      <c r="CV45" s="719"/>
      <c r="CW45" s="719"/>
      <c r="CX45" s="719"/>
      <c r="CY45" s="720"/>
      <c r="CZ45" s="688">
        <v>13.4</v>
      </c>
      <c r="DA45" s="717"/>
      <c r="DB45" s="717"/>
      <c r="DC45" s="721"/>
      <c r="DD45" s="692">
        <v>57704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1583607</v>
      </c>
      <c r="CS46" s="684"/>
      <c r="CT46" s="684"/>
      <c r="CU46" s="684"/>
      <c r="CV46" s="684"/>
      <c r="CW46" s="684"/>
      <c r="CX46" s="684"/>
      <c r="CY46" s="685"/>
      <c r="CZ46" s="688">
        <v>7.1</v>
      </c>
      <c r="DA46" s="689"/>
      <c r="DB46" s="689"/>
      <c r="DC46" s="701"/>
      <c r="DD46" s="692">
        <v>994907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4870</v>
      </c>
      <c r="CS47" s="719"/>
      <c r="CT47" s="719"/>
      <c r="CU47" s="719"/>
      <c r="CV47" s="719"/>
      <c r="CW47" s="719"/>
      <c r="CX47" s="719"/>
      <c r="CY47" s="720"/>
      <c r="CZ47" s="688">
        <v>0</v>
      </c>
      <c r="DA47" s="717"/>
      <c r="DB47" s="717"/>
      <c r="DC47" s="721"/>
      <c r="DD47" s="692">
        <v>4870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230</v>
      </c>
      <c r="CS48" s="684"/>
      <c r="CT48" s="684"/>
      <c r="CU48" s="684"/>
      <c r="CV48" s="684"/>
      <c r="CW48" s="684"/>
      <c r="CX48" s="684"/>
      <c r="CY48" s="685"/>
      <c r="CZ48" s="688" t="s">
        <v>230</v>
      </c>
      <c r="DA48" s="689"/>
      <c r="DB48" s="689"/>
      <c r="DC48" s="701"/>
      <c r="DD48" s="692" t="s">
        <v>230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22152392</v>
      </c>
      <c r="CS49" s="754"/>
      <c r="CT49" s="754"/>
      <c r="CU49" s="754"/>
      <c r="CV49" s="754"/>
      <c r="CW49" s="754"/>
      <c r="CX49" s="754"/>
      <c r="CY49" s="785"/>
      <c r="CZ49" s="780">
        <v>100</v>
      </c>
      <c r="DA49" s="786"/>
      <c r="DB49" s="786"/>
      <c r="DC49" s="787"/>
      <c r="DD49" s="788">
        <v>13698905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A89PFYSbiqEKQGw9FZsxG8aH5PvxjOh0Dc2hkQYnyWexM8TDwFhBPZzKGFy7/Pm1wEz3bvOmoTL200igy9tEg==" saltValue="hN3iDSVhY2ZbhCa+HTAO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22936</v>
      </c>
      <c r="R7" s="819"/>
      <c r="S7" s="819"/>
      <c r="T7" s="819"/>
      <c r="U7" s="819"/>
      <c r="V7" s="819">
        <v>22146</v>
      </c>
      <c r="W7" s="819"/>
      <c r="X7" s="819"/>
      <c r="Y7" s="819"/>
      <c r="Z7" s="819"/>
      <c r="AA7" s="819">
        <v>790</v>
      </c>
      <c r="AB7" s="819"/>
      <c r="AC7" s="819"/>
      <c r="AD7" s="819"/>
      <c r="AE7" s="820"/>
      <c r="AF7" s="821">
        <v>764</v>
      </c>
      <c r="AG7" s="822"/>
      <c r="AH7" s="822"/>
      <c r="AI7" s="822"/>
      <c r="AJ7" s="823"/>
      <c r="AK7" s="858">
        <v>679</v>
      </c>
      <c r="AL7" s="859"/>
      <c r="AM7" s="859"/>
      <c r="AN7" s="859"/>
      <c r="AO7" s="859"/>
      <c r="AP7" s="859">
        <v>20561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613</v>
      </c>
      <c r="BS7" s="862" t="s">
        <v>614</v>
      </c>
      <c r="BT7" s="863"/>
      <c r="BU7" s="863"/>
      <c r="BV7" s="863"/>
      <c r="BW7" s="863"/>
      <c r="BX7" s="863"/>
      <c r="BY7" s="863"/>
      <c r="BZ7" s="863"/>
      <c r="CA7" s="863"/>
      <c r="CB7" s="863"/>
      <c r="CC7" s="863"/>
      <c r="CD7" s="863"/>
      <c r="CE7" s="863"/>
      <c r="CF7" s="863"/>
      <c r="CG7" s="864"/>
      <c r="CH7" s="855">
        <v>7</v>
      </c>
      <c r="CI7" s="856"/>
      <c r="CJ7" s="856"/>
      <c r="CK7" s="856"/>
      <c r="CL7" s="857"/>
      <c r="CM7" s="855">
        <v>70</v>
      </c>
      <c r="CN7" s="856"/>
      <c r="CO7" s="856"/>
      <c r="CP7" s="856"/>
      <c r="CQ7" s="857"/>
      <c r="CR7" s="855">
        <v>10</v>
      </c>
      <c r="CS7" s="856"/>
      <c r="CT7" s="856"/>
      <c r="CU7" s="856"/>
      <c r="CV7" s="857"/>
      <c r="CW7" s="855"/>
      <c r="CX7" s="856"/>
      <c r="CY7" s="856"/>
      <c r="CZ7" s="856"/>
      <c r="DA7" s="857"/>
      <c r="DB7" s="855">
        <v>211</v>
      </c>
      <c r="DC7" s="856"/>
      <c r="DD7" s="856"/>
      <c r="DE7" s="856"/>
      <c r="DF7" s="857"/>
      <c r="DG7" s="855">
        <v>3962</v>
      </c>
      <c r="DH7" s="856"/>
      <c r="DI7" s="856"/>
      <c r="DJ7" s="856"/>
      <c r="DK7" s="857"/>
      <c r="DL7" s="855"/>
      <c r="DM7" s="856"/>
      <c r="DN7" s="856"/>
      <c r="DO7" s="856"/>
      <c r="DP7" s="857"/>
      <c r="DQ7" s="855">
        <v>3753</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11</v>
      </c>
      <c r="R8" s="843"/>
      <c r="S8" s="843"/>
      <c r="T8" s="843"/>
      <c r="U8" s="843"/>
      <c r="V8" s="843">
        <v>11</v>
      </c>
      <c r="W8" s="843"/>
      <c r="X8" s="843"/>
      <c r="Y8" s="843"/>
      <c r="Z8" s="843"/>
      <c r="AA8" s="843" t="s">
        <v>593</v>
      </c>
      <c r="AB8" s="843"/>
      <c r="AC8" s="843"/>
      <c r="AD8" s="843"/>
      <c r="AE8" s="844"/>
      <c r="AF8" s="845" t="s">
        <v>593</v>
      </c>
      <c r="AG8" s="846"/>
      <c r="AH8" s="846"/>
      <c r="AI8" s="846"/>
      <c r="AJ8" s="847"/>
      <c r="AK8" s="848">
        <v>3</v>
      </c>
      <c r="AL8" s="849"/>
      <c r="AM8" s="849"/>
      <c r="AN8" s="849"/>
      <c r="AO8" s="849"/>
      <c r="AP8" s="849" t="s">
        <v>593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22942</v>
      </c>
      <c r="R23" s="878"/>
      <c r="S23" s="878"/>
      <c r="T23" s="878"/>
      <c r="U23" s="878"/>
      <c r="V23" s="878">
        <v>22152</v>
      </c>
      <c r="W23" s="878"/>
      <c r="X23" s="878"/>
      <c r="Y23" s="878"/>
      <c r="Z23" s="878"/>
      <c r="AA23" s="878">
        <v>790</v>
      </c>
      <c r="AB23" s="878"/>
      <c r="AC23" s="878"/>
      <c r="AD23" s="878"/>
      <c r="AE23" s="879"/>
      <c r="AF23" s="880">
        <v>775</v>
      </c>
      <c r="AG23" s="878"/>
      <c r="AH23" s="878"/>
      <c r="AI23" s="878"/>
      <c r="AJ23" s="881"/>
      <c r="AK23" s="882"/>
      <c r="AL23" s="883"/>
      <c r="AM23" s="883"/>
      <c r="AN23" s="883"/>
      <c r="AO23" s="883"/>
      <c r="AP23" s="878"/>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4902</v>
      </c>
      <c r="R28" s="907"/>
      <c r="S28" s="907"/>
      <c r="T28" s="907"/>
      <c r="U28" s="907"/>
      <c r="V28" s="907">
        <v>4846</v>
      </c>
      <c r="W28" s="907"/>
      <c r="X28" s="907"/>
      <c r="Y28" s="907"/>
      <c r="Z28" s="907"/>
      <c r="AA28" s="907">
        <v>55</v>
      </c>
      <c r="AB28" s="907"/>
      <c r="AC28" s="907"/>
      <c r="AD28" s="907"/>
      <c r="AE28" s="908"/>
      <c r="AF28" s="909">
        <v>55</v>
      </c>
      <c r="AG28" s="907"/>
      <c r="AH28" s="907"/>
      <c r="AI28" s="907"/>
      <c r="AJ28" s="910"/>
      <c r="AK28" s="911">
        <v>314</v>
      </c>
      <c r="AL28" s="902"/>
      <c r="AM28" s="902"/>
      <c r="AN28" s="902"/>
      <c r="AO28" s="902"/>
      <c r="AP28" s="902" t="s">
        <v>593</v>
      </c>
      <c r="AQ28" s="902"/>
      <c r="AR28" s="902"/>
      <c r="AS28" s="902"/>
      <c r="AT28" s="902"/>
      <c r="AU28" s="902" t="s">
        <v>593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759</v>
      </c>
      <c r="R29" s="843"/>
      <c r="S29" s="843"/>
      <c r="T29" s="843"/>
      <c r="U29" s="843"/>
      <c r="V29" s="843">
        <v>730</v>
      </c>
      <c r="W29" s="843"/>
      <c r="X29" s="843"/>
      <c r="Y29" s="843"/>
      <c r="Z29" s="843"/>
      <c r="AA29" s="843">
        <v>29</v>
      </c>
      <c r="AB29" s="843"/>
      <c r="AC29" s="843"/>
      <c r="AD29" s="843"/>
      <c r="AE29" s="844"/>
      <c r="AF29" s="845">
        <v>29</v>
      </c>
      <c r="AG29" s="846"/>
      <c r="AH29" s="846"/>
      <c r="AI29" s="846"/>
      <c r="AJ29" s="847"/>
      <c r="AK29" s="914">
        <v>120</v>
      </c>
      <c r="AL29" s="915"/>
      <c r="AM29" s="915"/>
      <c r="AN29" s="915"/>
      <c r="AO29" s="915"/>
      <c r="AP29" s="915" t="s">
        <v>593</v>
      </c>
      <c r="AQ29" s="915"/>
      <c r="AR29" s="915"/>
      <c r="AS29" s="915"/>
      <c r="AT29" s="915"/>
      <c r="AU29" s="915" t="s">
        <v>593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13</v>
      </c>
      <c r="R30" s="843"/>
      <c r="S30" s="843"/>
      <c r="T30" s="843"/>
      <c r="U30" s="843"/>
      <c r="V30" s="843">
        <v>10</v>
      </c>
      <c r="W30" s="843"/>
      <c r="X30" s="843"/>
      <c r="Y30" s="843"/>
      <c r="Z30" s="843"/>
      <c r="AA30" s="843">
        <v>3</v>
      </c>
      <c r="AB30" s="843"/>
      <c r="AC30" s="843"/>
      <c r="AD30" s="843"/>
      <c r="AE30" s="844"/>
      <c r="AF30" s="845">
        <v>3</v>
      </c>
      <c r="AG30" s="846"/>
      <c r="AH30" s="846"/>
      <c r="AI30" s="846"/>
      <c r="AJ30" s="847"/>
      <c r="AK30" s="914" t="s">
        <v>593</v>
      </c>
      <c r="AL30" s="915"/>
      <c r="AM30" s="915"/>
      <c r="AN30" s="915"/>
      <c r="AO30" s="915"/>
      <c r="AP30" s="915" t="s">
        <v>593</v>
      </c>
      <c r="AQ30" s="915"/>
      <c r="AR30" s="915"/>
      <c r="AS30" s="915"/>
      <c r="AT30" s="915"/>
      <c r="AU30" s="915" t="s">
        <v>593</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931</v>
      </c>
      <c r="R31" s="843"/>
      <c r="S31" s="843"/>
      <c r="T31" s="843"/>
      <c r="U31" s="843"/>
      <c r="V31" s="843">
        <v>786</v>
      </c>
      <c r="W31" s="843"/>
      <c r="X31" s="843"/>
      <c r="Y31" s="843"/>
      <c r="Z31" s="843"/>
      <c r="AA31" s="843">
        <v>145</v>
      </c>
      <c r="AB31" s="843"/>
      <c r="AC31" s="843"/>
      <c r="AD31" s="843"/>
      <c r="AE31" s="844"/>
      <c r="AF31" s="845">
        <v>1224</v>
      </c>
      <c r="AG31" s="846"/>
      <c r="AH31" s="846"/>
      <c r="AI31" s="846"/>
      <c r="AJ31" s="847"/>
      <c r="AK31" s="914">
        <v>7</v>
      </c>
      <c r="AL31" s="915"/>
      <c r="AM31" s="915"/>
      <c r="AN31" s="915"/>
      <c r="AO31" s="915"/>
      <c r="AP31" s="915">
        <v>1967</v>
      </c>
      <c r="AQ31" s="915"/>
      <c r="AR31" s="915"/>
      <c r="AS31" s="915"/>
      <c r="AT31" s="915"/>
      <c r="AU31" s="915">
        <v>2</v>
      </c>
      <c r="AV31" s="915"/>
      <c r="AW31" s="915"/>
      <c r="AX31" s="915"/>
      <c r="AY31" s="915"/>
      <c r="AZ31" s="916"/>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2111</v>
      </c>
      <c r="R32" s="843"/>
      <c r="S32" s="843"/>
      <c r="T32" s="843"/>
      <c r="U32" s="843"/>
      <c r="V32" s="843">
        <v>1781</v>
      </c>
      <c r="W32" s="843"/>
      <c r="X32" s="843"/>
      <c r="Y32" s="843"/>
      <c r="Z32" s="843"/>
      <c r="AA32" s="843">
        <v>330</v>
      </c>
      <c r="AB32" s="843"/>
      <c r="AC32" s="843"/>
      <c r="AD32" s="843"/>
      <c r="AE32" s="844"/>
      <c r="AF32" s="845">
        <v>992</v>
      </c>
      <c r="AG32" s="846"/>
      <c r="AH32" s="846"/>
      <c r="AI32" s="846"/>
      <c r="AJ32" s="847"/>
      <c r="AK32" s="914">
        <v>700</v>
      </c>
      <c r="AL32" s="915"/>
      <c r="AM32" s="915"/>
      <c r="AN32" s="915"/>
      <c r="AO32" s="915"/>
      <c r="AP32" s="915">
        <v>11113</v>
      </c>
      <c r="AQ32" s="915"/>
      <c r="AR32" s="915"/>
      <c r="AS32" s="915"/>
      <c r="AT32" s="915"/>
      <c r="AU32" s="915">
        <v>4679</v>
      </c>
      <c r="AV32" s="915"/>
      <c r="AW32" s="915"/>
      <c r="AX32" s="915"/>
      <c r="AY32" s="915"/>
      <c r="AZ32" s="916"/>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369</v>
      </c>
      <c r="R33" s="843"/>
      <c r="S33" s="843"/>
      <c r="T33" s="843"/>
      <c r="U33" s="843"/>
      <c r="V33" s="843">
        <v>275</v>
      </c>
      <c r="W33" s="843"/>
      <c r="X33" s="843"/>
      <c r="Y33" s="843"/>
      <c r="Z33" s="843"/>
      <c r="AA33" s="843">
        <v>94</v>
      </c>
      <c r="AB33" s="843"/>
      <c r="AC33" s="843"/>
      <c r="AD33" s="843"/>
      <c r="AE33" s="844"/>
      <c r="AF33" s="845">
        <v>1895</v>
      </c>
      <c r="AG33" s="846"/>
      <c r="AH33" s="846"/>
      <c r="AI33" s="846"/>
      <c r="AJ33" s="847"/>
      <c r="AK33" s="914" t="s">
        <v>593</v>
      </c>
      <c r="AL33" s="915"/>
      <c r="AM33" s="915"/>
      <c r="AN33" s="915"/>
      <c r="AO33" s="915"/>
      <c r="AP33" s="915">
        <v>17</v>
      </c>
      <c r="AQ33" s="915"/>
      <c r="AR33" s="915"/>
      <c r="AS33" s="915"/>
      <c r="AT33" s="915"/>
      <c r="AU33" s="915" t="s">
        <v>593</v>
      </c>
      <c r="AV33" s="915"/>
      <c r="AW33" s="915"/>
      <c r="AX33" s="915"/>
      <c r="AY33" s="915"/>
      <c r="AZ33" s="916"/>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49</v>
      </c>
      <c r="R34" s="843"/>
      <c r="S34" s="843"/>
      <c r="T34" s="843"/>
      <c r="U34" s="843"/>
      <c r="V34" s="843">
        <v>41</v>
      </c>
      <c r="W34" s="843"/>
      <c r="X34" s="843"/>
      <c r="Y34" s="843"/>
      <c r="Z34" s="843"/>
      <c r="AA34" s="843">
        <v>8</v>
      </c>
      <c r="AB34" s="843"/>
      <c r="AC34" s="843"/>
      <c r="AD34" s="843"/>
      <c r="AE34" s="844"/>
      <c r="AF34" s="845">
        <v>8</v>
      </c>
      <c r="AG34" s="846"/>
      <c r="AH34" s="846"/>
      <c r="AI34" s="846"/>
      <c r="AJ34" s="847"/>
      <c r="AK34" s="914">
        <v>10</v>
      </c>
      <c r="AL34" s="915"/>
      <c r="AM34" s="915"/>
      <c r="AN34" s="915"/>
      <c r="AO34" s="915"/>
      <c r="AP34" s="915" t="s">
        <v>593</v>
      </c>
      <c r="AQ34" s="915"/>
      <c r="AR34" s="915"/>
      <c r="AS34" s="915"/>
      <c r="AT34" s="915"/>
      <c r="AU34" s="915" t="s">
        <v>593</v>
      </c>
      <c r="AV34" s="915"/>
      <c r="AW34" s="915"/>
      <c r="AX34" s="915"/>
      <c r="AY34" s="915"/>
      <c r="AZ34" s="916"/>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49</v>
      </c>
      <c r="R35" s="843"/>
      <c r="S35" s="843"/>
      <c r="T35" s="843"/>
      <c r="U35" s="843"/>
      <c r="V35" s="843">
        <v>49</v>
      </c>
      <c r="W35" s="843"/>
      <c r="X35" s="843"/>
      <c r="Y35" s="843"/>
      <c r="Z35" s="843"/>
      <c r="AA35" s="843" t="s">
        <v>593</v>
      </c>
      <c r="AB35" s="843"/>
      <c r="AC35" s="843"/>
      <c r="AD35" s="843"/>
      <c r="AE35" s="844"/>
      <c r="AF35" s="845" t="s">
        <v>593</v>
      </c>
      <c r="AG35" s="846"/>
      <c r="AH35" s="846"/>
      <c r="AI35" s="846"/>
      <c r="AJ35" s="847"/>
      <c r="AK35" s="914">
        <v>39</v>
      </c>
      <c r="AL35" s="915"/>
      <c r="AM35" s="915"/>
      <c r="AN35" s="915"/>
      <c r="AO35" s="915"/>
      <c r="AP35" s="915" t="s">
        <v>593</v>
      </c>
      <c r="AQ35" s="915"/>
      <c r="AR35" s="915"/>
      <c r="AS35" s="915"/>
      <c r="AT35" s="915"/>
      <c r="AU35" s="915" t="s">
        <v>593</v>
      </c>
      <c r="AV35" s="915"/>
      <c r="AW35" s="915"/>
      <c r="AX35" s="915"/>
      <c r="AY35" s="915"/>
      <c r="AZ35" s="916"/>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4207</v>
      </c>
      <c r="AG63" s="926"/>
      <c r="AH63" s="926"/>
      <c r="AI63" s="926"/>
      <c r="AJ63" s="927"/>
      <c r="AK63" s="928"/>
      <c r="AL63" s="923"/>
      <c r="AM63" s="923"/>
      <c r="AN63" s="923"/>
      <c r="AO63" s="923"/>
      <c r="AP63" s="926">
        <v>13097</v>
      </c>
      <c r="AQ63" s="926"/>
      <c r="AR63" s="926"/>
      <c r="AS63" s="926"/>
      <c r="AT63" s="926"/>
      <c r="AU63" s="926">
        <v>4681</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292</v>
      </c>
      <c r="R69" s="915"/>
      <c r="S69" s="915"/>
      <c r="T69" s="915"/>
      <c r="U69" s="915"/>
      <c r="V69" s="915">
        <v>248</v>
      </c>
      <c r="W69" s="915"/>
      <c r="X69" s="915"/>
      <c r="Y69" s="915"/>
      <c r="Z69" s="915"/>
      <c r="AA69" s="915">
        <v>44</v>
      </c>
      <c r="AB69" s="915"/>
      <c r="AC69" s="915"/>
      <c r="AD69" s="915"/>
      <c r="AE69" s="915"/>
      <c r="AF69" s="915">
        <v>44</v>
      </c>
      <c r="AG69" s="915"/>
      <c r="AH69" s="915"/>
      <c r="AI69" s="915"/>
      <c r="AJ69" s="915"/>
      <c r="AK69" s="915" t="s">
        <v>620</v>
      </c>
      <c r="AL69" s="915"/>
      <c r="AM69" s="915"/>
      <c r="AN69" s="915"/>
      <c r="AO69" s="915"/>
      <c r="AP69" s="915" t="s">
        <v>593</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404</v>
      </c>
      <c r="R70" s="915"/>
      <c r="S70" s="915"/>
      <c r="T70" s="915"/>
      <c r="U70" s="915"/>
      <c r="V70" s="915">
        <v>377</v>
      </c>
      <c r="W70" s="915"/>
      <c r="X70" s="915"/>
      <c r="Y70" s="915"/>
      <c r="Z70" s="915"/>
      <c r="AA70" s="915">
        <v>27</v>
      </c>
      <c r="AB70" s="915"/>
      <c r="AC70" s="915"/>
      <c r="AD70" s="915"/>
      <c r="AE70" s="915"/>
      <c r="AF70" s="915">
        <v>27</v>
      </c>
      <c r="AG70" s="915"/>
      <c r="AH70" s="915"/>
      <c r="AI70" s="915"/>
      <c r="AJ70" s="915"/>
      <c r="AK70" s="915" t="s">
        <v>620</v>
      </c>
      <c r="AL70" s="915"/>
      <c r="AM70" s="915"/>
      <c r="AN70" s="915"/>
      <c r="AO70" s="915"/>
      <c r="AP70" s="915">
        <v>91</v>
      </c>
      <c r="AQ70" s="915"/>
      <c r="AR70" s="915"/>
      <c r="AS70" s="915"/>
      <c r="AT70" s="915"/>
      <c r="AU70" s="915">
        <v>21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19920</v>
      </c>
      <c r="R71" s="915"/>
      <c r="S71" s="915"/>
      <c r="T71" s="915"/>
      <c r="U71" s="915"/>
      <c r="V71" s="915">
        <v>19401</v>
      </c>
      <c r="W71" s="915"/>
      <c r="X71" s="915"/>
      <c r="Y71" s="915"/>
      <c r="Z71" s="915"/>
      <c r="AA71" s="915">
        <v>519</v>
      </c>
      <c r="AB71" s="915"/>
      <c r="AC71" s="915"/>
      <c r="AD71" s="915"/>
      <c r="AE71" s="915"/>
      <c r="AF71" s="915">
        <v>519</v>
      </c>
      <c r="AG71" s="915"/>
      <c r="AH71" s="915"/>
      <c r="AI71" s="915"/>
      <c r="AJ71" s="915"/>
      <c r="AK71" s="915">
        <v>249</v>
      </c>
      <c r="AL71" s="915"/>
      <c r="AM71" s="915"/>
      <c r="AN71" s="915"/>
      <c r="AO71" s="915"/>
      <c r="AP71" s="915" t="s">
        <v>593</v>
      </c>
      <c r="AQ71" s="915"/>
      <c r="AR71" s="915"/>
      <c r="AS71" s="915"/>
      <c r="AT71" s="915"/>
      <c r="AU71" s="915" t="s">
        <v>593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2515</v>
      </c>
      <c r="R72" s="915"/>
      <c r="S72" s="915"/>
      <c r="T72" s="915"/>
      <c r="U72" s="915"/>
      <c r="V72" s="915">
        <v>2387</v>
      </c>
      <c r="W72" s="915"/>
      <c r="X72" s="915"/>
      <c r="Y72" s="915"/>
      <c r="Z72" s="915"/>
      <c r="AA72" s="915">
        <v>128</v>
      </c>
      <c r="AB72" s="915"/>
      <c r="AC72" s="915"/>
      <c r="AD72" s="915"/>
      <c r="AE72" s="915"/>
      <c r="AF72" s="915">
        <v>128</v>
      </c>
      <c r="AG72" s="915"/>
      <c r="AH72" s="915"/>
      <c r="AI72" s="915"/>
      <c r="AJ72" s="915"/>
      <c r="AK72" s="915" t="s">
        <v>620</v>
      </c>
      <c r="AL72" s="915"/>
      <c r="AM72" s="915"/>
      <c r="AN72" s="915"/>
      <c r="AO72" s="915"/>
      <c r="AP72" s="915">
        <v>898</v>
      </c>
      <c r="AQ72" s="915"/>
      <c r="AR72" s="915"/>
      <c r="AS72" s="915"/>
      <c r="AT72" s="915"/>
      <c r="AU72" s="915">
        <v>211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599</v>
      </c>
      <c r="C73" s="958"/>
      <c r="D73" s="958"/>
      <c r="E73" s="958"/>
      <c r="F73" s="958"/>
      <c r="G73" s="958"/>
      <c r="H73" s="958"/>
      <c r="I73" s="958"/>
      <c r="J73" s="958"/>
      <c r="K73" s="958"/>
      <c r="L73" s="958"/>
      <c r="M73" s="958"/>
      <c r="N73" s="958"/>
      <c r="O73" s="958"/>
      <c r="P73" s="959"/>
      <c r="Q73" s="960">
        <v>23</v>
      </c>
      <c r="R73" s="915"/>
      <c r="S73" s="915"/>
      <c r="T73" s="915"/>
      <c r="U73" s="915"/>
      <c r="V73" s="915">
        <v>13</v>
      </c>
      <c r="W73" s="915"/>
      <c r="X73" s="915"/>
      <c r="Y73" s="915"/>
      <c r="Z73" s="915"/>
      <c r="AA73" s="915">
        <v>9</v>
      </c>
      <c r="AB73" s="915"/>
      <c r="AC73" s="915"/>
      <c r="AD73" s="915"/>
      <c r="AE73" s="915"/>
      <c r="AF73" s="915">
        <v>9</v>
      </c>
      <c r="AG73" s="915"/>
      <c r="AH73" s="915"/>
      <c r="AI73" s="915"/>
      <c r="AJ73" s="915"/>
      <c r="AK73" s="915" t="s">
        <v>620</v>
      </c>
      <c r="AL73" s="915"/>
      <c r="AM73" s="915"/>
      <c r="AN73" s="915"/>
      <c r="AO73" s="915"/>
      <c r="AP73" s="915" t="s">
        <v>593</v>
      </c>
      <c r="AQ73" s="915"/>
      <c r="AR73" s="915"/>
      <c r="AS73" s="915"/>
      <c r="AT73" s="915"/>
      <c r="AU73" s="915" t="s">
        <v>593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600</v>
      </c>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595</v>
      </c>
      <c r="C75" s="958"/>
      <c r="D75" s="958"/>
      <c r="E75" s="958"/>
      <c r="F75" s="958"/>
      <c r="G75" s="958"/>
      <c r="H75" s="958"/>
      <c r="I75" s="958"/>
      <c r="J75" s="958"/>
      <c r="K75" s="958"/>
      <c r="L75" s="958"/>
      <c r="M75" s="958"/>
      <c r="N75" s="958"/>
      <c r="O75" s="958"/>
      <c r="P75" s="959"/>
      <c r="Q75" s="963">
        <v>1097</v>
      </c>
      <c r="R75" s="964"/>
      <c r="S75" s="964"/>
      <c r="T75" s="964"/>
      <c r="U75" s="914"/>
      <c r="V75" s="965">
        <v>1024</v>
      </c>
      <c r="W75" s="964"/>
      <c r="X75" s="964"/>
      <c r="Y75" s="964"/>
      <c r="Z75" s="914"/>
      <c r="AA75" s="965">
        <v>73</v>
      </c>
      <c r="AB75" s="964"/>
      <c r="AC75" s="964"/>
      <c r="AD75" s="964"/>
      <c r="AE75" s="914"/>
      <c r="AF75" s="965">
        <v>73</v>
      </c>
      <c r="AG75" s="964"/>
      <c r="AH75" s="964"/>
      <c r="AI75" s="964"/>
      <c r="AJ75" s="914"/>
      <c r="AK75" s="965">
        <v>141</v>
      </c>
      <c r="AL75" s="964"/>
      <c r="AM75" s="964"/>
      <c r="AN75" s="964"/>
      <c r="AO75" s="914"/>
      <c r="AP75" s="965" t="s">
        <v>593</v>
      </c>
      <c r="AQ75" s="964"/>
      <c r="AR75" s="964"/>
      <c r="AS75" s="964"/>
      <c r="AT75" s="914"/>
      <c r="AU75" s="965" t="s">
        <v>593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601</v>
      </c>
      <c r="C76" s="958"/>
      <c r="D76" s="958"/>
      <c r="E76" s="958"/>
      <c r="F76" s="958"/>
      <c r="G76" s="958"/>
      <c r="H76" s="958"/>
      <c r="I76" s="958"/>
      <c r="J76" s="958"/>
      <c r="K76" s="958"/>
      <c r="L76" s="958"/>
      <c r="M76" s="958"/>
      <c r="N76" s="958"/>
      <c r="O76" s="958"/>
      <c r="P76" s="959"/>
      <c r="Q76" s="963">
        <v>293449</v>
      </c>
      <c r="R76" s="964"/>
      <c r="S76" s="964"/>
      <c r="T76" s="964"/>
      <c r="U76" s="914"/>
      <c r="V76" s="965">
        <v>280469</v>
      </c>
      <c r="W76" s="964"/>
      <c r="X76" s="964"/>
      <c r="Y76" s="964"/>
      <c r="Z76" s="914"/>
      <c r="AA76" s="965">
        <v>12980</v>
      </c>
      <c r="AB76" s="964"/>
      <c r="AC76" s="964"/>
      <c r="AD76" s="964"/>
      <c r="AE76" s="914"/>
      <c r="AF76" s="965">
        <v>12980</v>
      </c>
      <c r="AG76" s="964"/>
      <c r="AH76" s="964"/>
      <c r="AI76" s="964"/>
      <c r="AJ76" s="914"/>
      <c r="AK76" s="965">
        <v>723</v>
      </c>
      <c r="AL76" s="964"/>
      <c r="AM76" s="964"/>
      <c r="AN76" s="964"/>
      <c r="AO76" s="914"/>
      <c r="AP76" s="965" t="s">
        <v>593</v>
      </c>
      <c r="AQ76" s="964"/>
      <c r="AR76" s="964"/>
      <c r="AS76" s="964"/>
      <c r="AT76" s="914"/>
      <c r="AU76" s="965" t="s">
        <v>593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602</v>
      </c>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603</v>
      </c>
      <c r="C78" s="958"/>
      <c r="D78" s="958"/>
      <c r="E78" s="958"/>
      <c r="F78" s="958"/>
      <c r="G78" s="958"/>
      <c r="H78" s="958"/>
      <c r="I78" s="958"/>
      <c r="J78" s="958"/>
      <c r="K78" s="958"/>
      <c r="L78" s="958"/>
      <c r="M78" s="958"/>
      <c r="N78" s="958"/>
      <c r="O78" s="958"/>
      <c r="P78" s="959"/>
      <c r="Q78" s="960">
        <v>9951</v>
      </c>
      <c r="R78" s="915"/>
      <c r="S78" s="915"/>
      <c r="T78" s="915"/>
      <c r="U78" s="915"/>
      <c r="V78" s="915">
        <v>9846</v>
      </c>
      <c r="W78" s="915"/>
      <c r="X78" s="915"/>
      <c r="Y78" s="915"/>
      <c r="Z78" s="915"/>
      <c r="AA78" s="915">
        <v>105</v>
      </c>
      <c r="AB78" s="915"/>
      <c r="AC78" s="915"/>
      <c r="AD78" s="915"/>
      <c r="AE78" s="915"/>
      <c r="AF78" s="915">
        <v>1002</v>
      </c>
      <c r="AG78" s="915"/>
      <c r="AH78" s="915"/>
      <c r="AI78" s="915"/>
      <c r="AJ78" s="915"/>
      <c r="AK78" s="915" t="s">
        <v>620</v>
      </c>
      <c r="AL78" s="915"/>
      <c r="AM78" s="915"/>
      <c r="AN78" s="915"/>
      <c r="AO78" s="915"/>
      <c r="AP78" s="915">
        <v>8333</v>
      </c>
      <c r="AQ78" s="915"/>
      <c r="AR78" s="915"/>
      <c r="AS78" s="915"/>
      <c r="AT78" s="915"/>
      <c r="AU78" s="915">
        <v>173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604</v>
      </c>
      <c r="C79" s="958"/>
      <c r="D79" s="958"/>
      <c r="E79" s="958"/>
      <c r="F79" s="958"/>
      <c r="G79" s="958"/>
      <c r="H79" s="958"/>
      <c r="I79" s="958"/>
      <c r="J79" s="958"/>
      <c r="K79" s="958"/>
      <c r="L79" s="958"/>
      <c r="M79" s="958"/>
      <c r="N79" s="958"/>
      <c r="O79" s="958"/>
      <c r="P79" s="959"/>
      <c r="Q79" s="960">
        <v>437</v>
      </c>
      <c r="R79" s="915"/>
      <c r="S79" s="915"/>
      <c r="T79" s="915"/>
      <c r="U79" s="915"/>
      <c r="V79" s="915">
        <v>414</v>
      </c>
      <c r="W79" s="915"/>
      <c r="X79" s="915"/>
      <c r="Y79" s="915"/>
      <c r="Z79" s="915"/>
      <c r="AA79" s="915">
        <v>23</v>
      </c>
      <c r="AB79" s="915"/>
      <c r="AC79" s="915"/>
      <c r="AD79" s="915"/>
      <c r="AE79" s="915"/>
      <c r="AF79" s="915">
        <v>34</v>
      </c>
      <c r="AG79" s="915"/>
      <c r="AH79" s="915"/>
      <c r="AI79" s="915"/>
      <c r="AJ79" s="915"/>
      <c r="AK79" s="915" t="s">
        <v>620</v>
      </c>
      <c r="AL79" s="915"/>
      <c r="AM79" s="915"/>
      <c r="AN79" s="915"/>
      <c r="AO79" s="915"/>
      <c r="AP79" s="915">
        <v>5</v>
      </c>
      <c r="AQ79" s="915"/>
      <c r="AR79" s="915"/>
      <c r="AS79" s="915"/>
      <c r="AT79" s="915"/>
      <c r="AU79" s="915">
        <v>0</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605</v>
      </c>
      <c r="C80" s="958"/>
      <c r="D80" s="958"/>
      <c r="E80" s="958"/>
      <c r="F80" s="958"/>
      <c r="G80" s="958"/>
      <c r="H80" s="958"/>
      <c r="I80" s="958"/>
      <c r="J80" s="958"/>
      <c r="K80" s="958"/>
      <c r="L80" s="958"/>
      <c r="M80" s="958"/>
      <c r="N80" s="958"/>
      <c r="O80" s="958"/>
      <c r="P80" s="959"/>
      <c r="Q80" s="960">
        <v>144</v>
      </c>
      <c r="R80" s="915"/>
      <c r="S80" s="915"/>
      <c r="T80" s="915"/>
      <c r="U80" s="915"/>
      <c r="V80" s="915">
        <v>138</v>
      </c>
      <c r="W80" s="915"/>
      <c r="X80" s="915"/>
      <c r="Y80" s="915"/>
      <c r="Z80" s="915"/>
      <c r="AA80" s="915">
        <v>6</v>
      </c>
      <c r="AB80" s="915"/>
      <c r="AC80" s="915"/>
      <c r="AD80" s="915"/>
      <c r="AE80" s="915"/>
      <c r="AF80" s="915">
        <v>6</v>
      </c>
      <c r="AG80" s="915"/>
      <c r="AH80" s="915"/>
      <c r="AI80" s="915"/>
      <c r="AJ80" s="915"/>
      <c r="AK80" s="915" t="s">
        <v>620</v>
      </c>
      <c r="AL80" s="915"/>
      <c r="AM80" s="915"/>
      <c r="AN80" s="915"/>
      <c r="AO80" s="915"/>
      <c r="AP80" s="915" t="s">
        <v>593</v>
      </c>
      <c r="AQ80" s="915"/>
      <c r="AR80" s="915"/>
      <c r="AS80" s="915"/>
      <c r="AT80" s="915"/>
      <c r="AU80" s="915" t="s">
        <v>593</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606</v>
      </c>
      <c r="C81" s="958"/>
      <c r="D81" s="958"/>
      <c r="E81" s="958"/>
      <c r="F81" s="958"/>
      <c r="G81" s="958"/>
      <c r="H81" s="958"/>
      <c r="I81" s="958"/>
      <c r="J81" s="958"/>
      <c r="K81" s="958"/>
      <c r="L81" s="958"/>
      <c r="M81" s="958"/>
      <c r="N81" s="958"/>
      <c r="O81" s="958"/>
      <c r="P81" s="959"/>
      <c r="Q81" s="960">
        <v>279</v>
      </c>
      <c r="R81" s="915"/>
      <c r="S81" s="915"/>
      <c r="T81" s="915"/>
      <c r="U81" s="915"/>
      <c r="V81" s="915">
        <v>325</v>
      </c>
      <c r="W81" s="915"/>
      <c r="X81" s="915"/>
      <c r="Y81" s="915"/>
      <c r="Z81" s="915"/>
      <c r="AA81" s="915">
        <v>-46</v>
      </c>
      <c r="AB81" s="915"/>
      <c r="AC81" s="915"/>
      <c r="AD81" s="915"/>
      <c r="AE81" s="915"/>
      <c r="AF81" s="915">
        <v>33</v>
      </c>
      <c r="AG81" s="915"/>
      <c r="AH81" s="915"/>
      <c r="AI81" s="915"/>
      <c r="AJ81" s="915"/>
      <c r="AK81" s="915" t="s">
        <v>620</v>
      </c>
      <c r="AL81" s="915"/>
      <c r="AM81" s="915"/>
      <c r="AN81" s="915"/>
      <c r="AO81" s="915"/>
      <c r="AP81" s="915" t="s">
        <v>593</v>
      </c>
      <c r="AQ81" s="915"/>
      <c r="AR81" s="915"/>
      <c r="AS81" s="915"/>
      <c r="AT81" s="915"/>
      <c r="AU81" s="915" t="s">
        <v>593</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607</v>
      </c>
      <c r="C82" s="958"/>
      <c r="D82" s="958"/>
      <c r="E82" s="958"/>
      <c r="F82" s="958"/>
      <c r="G82" s="958"/>
      <c r="H82" s="958"/>
      <c r="I82" s="958"/>
      <c r="J82" s="958"/>
      <c r="K82" s="958"/>
      <c r="L82" s="958"/>
      <c r="M82" s="958"/>
      <c r="N82" s="958"/>
      <c r="O82" s="958"/>
      <c r="P82" s="959"/>
      <c r="Q82" s="960">
        <v>104</v>
      </c>
      <c r="R82" s="915"/>
      <c r="S82" s="915"/>
      <c r="T82" s="915"/>
      <c r="U82" s="915"/>
      <c r="V82" s="915">
        <v>94</v>
      </c>
      <c r="W82" s="915"/>
      <c r="X82" s="915"/>
      <c r="Y82" s="915"/>
      <c r="Z82" s="915"/>
      <c r="AA82" s="915">
        <v>10</v>
      </c>
      <c r="AB82" s="915"/>
      <c r="AC82" s="915"/>
      <c r="AD82" s="915"/>
      <c r="AE82" s="915"/>
      <c r="AF82" s="915">
        <v>10</v>
      </c>
      <c r="AG82" s="915"/>
      <c r="AH82" s="915"/>
      <c r="AI82" s="915"/>
      <c r="AJ82" s="915"/>
      <c r="AK82" s="915" t="s">
        <v>620</v>
      </c>
      <c r="AL82" s="915"/>
      <c r="AM82" s="915"/>
      <c r="AN82" s="915"/>
      <c r="AO82" s="915"/>
      <c r="AP82" s="915">
        <v>229</v>
      </c>
      <c r="AQ82" s="915"/>
      <c r="AR82" s="915"/>
      <c r="AS82" s="915"/>
      <c r="AT82" s="915"/>
      <c r="AU82" s="915">
        <v>97</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608</v>
      </c>
      <c r="C83" s="958"/>
      <c r="D83" s="958"/>
      <c r="E83" s="958"/>
      <c r="F83" s="958"/>
      <c r="G83" s="958"/>
      <c r="H83" s="958"/>
      <c r="I83" s="958"/>
      <c r="J83" s="958"/>
      <c r="K83" s="958"/>
      <c r="L83" s="958"/>
      <c r="M83" s="958"/>
      <c r="N83" s="958"/>
      <c r="O83" s="958"/>
      <c r="P83" s="959"/>
      <c r="Q83" s="960">
        <v>84</v>
      </c>
      <c r="R83" s="915"/>
      <c r="S83" s="915"/>
      <c r="T83" s="915"/>
      <c r="U83" s="915"/>
      <c r="V83" s="915">
        <v>77</v>
      </c>
      <c r="W83" s="915"/>
      <c r="X83" s="915"/>
      <c r="Y83" s="915"/>
      <c r="Z83" s="915"/>
      <c r="AA83" s="915">
        <v>7</v>
      </c>
      <c r="AB83" s="915"/>
      <c r="AC83" s="915"/>
      <c r="AD83" s="915"/>
      <c r="AE83" s="915"/>
      <c r="AF83" s="915">
        <v>7</v>
      </c>
      <c r="AG83" s="915"/>
      <c r="AH83" s="915"/>
      <c r="AI83" s="915"/>
      <c r="AJ83" s="915"/>
      <c r="AK83" s="915" t="s">
        <v>620</v>
      </c>
      <c r="AL83" s="915"/>
      <c r="AM83" s="915"/>
      <c r="AN83" s="915"/>
      <c r="AO83" s="915"/>
      <c r="AP83" s="915">
        <v>27</v>
      </c>
      <c r="AQ83" s="915"/>
      <c r="AR83" s="915"/>
      <c r="AS83" s="915"/>
      <c r="AT83" s="915"/>
      <c r="AU83" s="915">
        <v>11</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609</v>
      </c>
      <c r="C84" s="958"/>
      <c r="D84" s="958"/>
      <c r="E84" s="958"/>
      <c r="F84" s="958"/>
      <c r="G84" s="958"/>
      <c r="H84" s="958"/>
      <c r="I84" s="958"/>
      <c r="J84" s="958"/>
      <c r="K84" s="958"/>
      <c r="L84" s="958"/>
      <c r="M84" s="958"/>
      <c r="N84" s="958"/>
      <c r="O84" s="958"/>
      <c r="P84" s="959"/>
      <c r="Q84" s="960">
        <v>1069</v>
      </c>
      <c r="R84" s="915"/>
      <c r="S84" s="915"/>
      <c r="T84" s="915"/>
      <c r="U84" s="915"/>
      <c r="V84" s="915">
        <v>1042</v>
      </c>
      <c r="W84" s="915"/>
      <c r="X84" s="915"/>
      <c r="Y84" s="915"/>
      <c r="Z84" s="915"/>
      <c r="AA84" s="915">
        <v>28</v>
      </c>
      <c r="AB84" s="915"/>
      <c r="AC84" s="915"/>
      <c r="AD84" s="915"/>
      <c r="AE84" s="915"/>
      <c r="AF84" s="915">
        <v>28</v>
      </c>
      <c r="AG84" s="915"/>
      <c r="AH84" s="915"/>
      <c r="AI84" s="915"/>
      <c r="AJ84" s="915"/>
      <c r="AK84" s="915">
        <v>11</v>
      </c>
      <c r="AL84" s="915"/>
      <c r="AM84" s="915"/>
      <c r="AN84" s="915"/>
      <c r="AO84" s="915"/>
      <c r="AP84" s="915" t="s">
        <v>593</v>
      </c>
      <c r="AQ84" s="915"/>
      <c r="AR84" s="915"/>
      <c r="AS84" s="915"/>
      <c r="AT84" s="915"/>
      <c r="AU84" s="915" t="s">
        <v>593</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610</v>
      </c>
      <c r="C85" s="958"/>
      <c r="D85" s="958"/>
      <c r="E85" s="958"/>
      <c r="F85" s="958"/>
      <c r="G85" s="958"/>
      <c r="H85" s="958"/>
      <c r="I85" s="958"/>
      <c r="J85" s="958"/>
      <c r="K85" s="958"/>
      <c r="L85" s="958"/>
      <c r="M85" s="958"/>
      <c r="N85" s="958"/>
      <c r="O85" s="958"/>
      <c r="P85" s="959"/>
      <c r="Q85" s="960">
        <v>194</v>
      </c>
      <c r="R85" s="915"/>
      <c r="S85" s="915"/>
      <c r="T85" s="915"/>
      <c r="U85" s="915"/>
      <c r="V85" s="915">
        <v>191</v>
      </c>
      <c r="W85" s="915"/>
      <c r="X85" s="915"/>
      <c r="Y85" s="915"/>
      <c r="Z85" s="915"/>
      <c r="AA85" s="915">
        <v>3</v>
      </c>
      <c r="AB85" s="915"/>
      <c r="AC85" s="915"/>
      <c r="AD85" s="915"/>
      <c r="AE85" s="915"/>
      <c r="AF85" s="915">
        <v>3</v>
      </c>
      <c r="AG85" s="915"/>
      <c r="AH85" s="915"/>
      <c r="AI85" s="915"/>
      <c r="AJ85" s="915"/>
      <c r="AK85" s="915" t="s">
        <v>620</v>
      </c>
      <c r="AL85" s="915"/>
      <c r="AM85" s="915"/>
      <c r="AN85" s="915"/>
      <c r="AO85" s="915"/>
      <c r="AP85" s="915" t="s">
        <v>593</v>
      </c>
      <c r="AQ85" s="915"/>
      <c r="AR85" s="915"/>
      <c r="AS85" s="915"/>
      <c r="AT85" s="915"/>
      <c r="AU85" s="915" t="s">
        <v>593</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t="s">
        <v>611</v>
      </c>
      <c r="C86" s="958"/>
      <c r="D86" s="958"/>
      <c r="E86" s="958"/>
      <c r="F86" s="958"/>
      <c r="G86" s="958"/>
      <c r="H86" s="958"/>
      <c r="I86" s="958"/>
      <c r="J86" s="958"/>
      <c r="K86" s="958"/>
      <c r="L86" s="958"/>
      <c r="M86" s="958"/>
      <c r="N86" s="958"/>
      <c r="O86" s="958"/>
      <c r="P86" s="959"/>
      <c r="Q86" s="960">
        <v>759</v>
      </c>
      <c r="R86" s="915"/>
      <c r="S86" s="915"/>
      <c r="T86" s="915"/>
      <c r="U86" s="915"/>
      <c r="V86" s="915">
        <v>759</v>
      </c>
      <c r="W86" s="915"/>
      <c r="X86" s="915"/>
      <c r="Y86" s="915"/>
      <c r="Z86" s="915"/>
      <c r="AA86" s="915" t="s">
        <v>620</v>
      </c>
      <c r="AB86" s="915"/>
      <c r="AC86" s="915"/>
      <c r="AD86" s="915"/>
      <c r="AE86" s="915"/>
      <c r="AF86" s="915" t="s">
        <v>593</v>
      </c>
      <c r="AG86" s="915"/>
      <c r="AH86" s="915"/>
      <c r="AI86" s="915"/>
      <c r="AJ86" s="915"/>
      <c r="AK86" s="915" t="s">
        <v>620</v>
      </c>
      <c r="AL86" s="915"/>
      <c r="AM86" s="915"/>
      <c r="AN86" s="915"/>
      <c r="AO86" s="915"/>
      <c r="AP86" s="915">
        <v>4377</v>
      </c>
      <c r="AQ86" s="915"/>
      <c r="AR86" s="915"/>
      <c r="AS86" s="915"/>
      <c r="AT86" s="915"/>
      <c r="AU86" s="915">
        <v>1946</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t="s">
        <v>612</v>
      </c>
      <c r="C87" s="967"/>
      <c r="D87" s="967"/>
      <c r="E87" s="967"/>
      <c r="F87" s="967"/>
      <c r="G87" s="967"/>
      <c r="H87" s="967"/>
      <c r="I87" s="967"/>
      <c r="J87" s="967"/>
      <c r="K87" s="967"/>
      <c r="L87" s="967"/>
      <c r="M87" s="967"/>
      <c r="N87" s="967"/>
      <c r="O87" s="967"/>
      <c r="P87" s="968"/>
      <c r="Q87" s="969">
        <v>1734</v>
      </c>
      <c r="R87" s="970"/>
      <c r="S87" s="970"/>
      <c r="T87" s="970"/>
      <c r="U87" s="970"/>
      <c r="V87" s="970">
        <v>1652</v>
      </c>
      <c r="W87" s="970"/>
      <c r="X87" s="970"/>
      <c r="Y87" s="970"/>
      <c r="Z87" s="970"/>
      <c r="AA87" s="970">
        <v>82</v>
      </c>
      <c r="AB87" s="970"/>
      <c r="AC87" s="970"/>
      <c r="AD87" s="970"/>
      <c r="AE87" s="970"/>
      <c r="AF87" s="970">
        <v>2</v>
      </c>
      <c r="AG87" s="970"/>
      <c r="AH87" s="970"/>
      <c r="AI87" s="970"/>
      <c r="AJ87" s="970"/>
      <c r="AK87" s="970" t="s">
        <v>620</v>
      </c>
      <c r="AL87" s="970"/>
      <c r="AM87" s="970"/>
      <c r="AN87" s="970"/>
      <c r="AO87" s="970"/>
      <c r="AP87" s="970" t="s">
        <v>593</v>
      </c>
      <c r="AQ87" s="970"/>
      <c r="AR87" s="970"/>
      <c r="AS87" s="970"/>
      <c r="AT87" s="970"/>
      <c r="AU87" s="970" t="s">
        <v>593</v>
      </c>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14905</v>
      </c>
      <c r="AG88" s="926"/>
      <c r="AH88" s="926"/>
      <c r="AI88" s="926"/>
      <c r="AJ88" s="926"/>
      <c r="AK88" s="923"/>
      <c r="AL88" s="923"/>
      <c r="AM88" s="923"/>
      <c r="AN88" s="923"/>
      <c r="AO88" s="923"/>
      <c r="AP88" s="926">
        <f>SUM(AP68:AT87)</f>
        <v>13960</v>
      </c>
      <c r="AQ88" s="926"/>
      <c r="AR88" s="926"/>
      <c r="AS88" s="926"/>
      <c r="AT88" s="926"/>
      <c r="AU88" s="926">
        <f>SUM(AU68:AY87)</f>
        <v>2459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c r="CX102" s="934"/>
      <c r="CY102" s="934"/>
      <c r="CZ102" s="934"/>
      <c r="DA102" s="977"/>
      <c r="DB102" s="976">
        <v>211</v>
      </c>
      <c r="DC102" s="934"/>
      <c r="DD102" s="934"/>
      <c r="DE102" s="934"/>
      <c r="DF102" s="977"/>
      <c r="DG102" s="976">
        <v>3962</v>
      </c>
      <c r="DH102" s="934"/>
      <c r="DI102" s="934"/>
      <c r="DJ102" s="934"/>
      <c r="DK102" s="977"/>
      <c r="DL102" s="976"/>
      <c r="DM102" s="934"/>
      <c r="DN102" s="934"/>
      <c r="DO102" s="934"/>
      <c r="DP102" s="977"/>
      <c r="DQ102" s="976">
        <v>3753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310</v>
      </c>
      <c r="AG109" s="979"/>
      <c r="AH109" s="979"/>
      <c r="AI109" s="979"/>
      <c r="AJ109" s="980"/>
      <c r="AK109" s="978" t="s">
        <v>309</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310</v>
      </c>
      <c r="BW109" s="979"/>
      <c r="BX109" s="979"/>
      <c r="BY109" s="979"/>
      <c r="BZ109" s="980"/>
      <c r="CA109" s="978" t="s">
        <v>309</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310</v>
      </c>
      <c r="DM109" s="979"/>
      <c r="DN109" s="979"/>
      <c r="DO109" s="979"/>
      <c r="DP109" s="980"/>
      <c r="DQ109" s="978" t="s">
        <v>309</v>
      </c>
      <c r="DR109" s="979"/>
      <c r="DS109" s="979"/>
      <c r="DT109" s="979"/>
      <c r="DU109" s="980"/>
      <c r="DV109" s="978" t="s">
        <v>439</v>
      </c>
      <c r="DW109" s="979"/>
      <c r="DX109" s="979"/>
      <c r="DY109" s="979"/>
      <c r="DZ109" s="981"/>
    </row>
    <row r="110" spans="1:131" s="247" customFormat="1" ht="26.25" customHeight="1" x14ac:dyDescent="0.15">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1770892</v>
      </c>
      <c r="AB110" s="986"/>
      <c r="AC110" s="986"/>
      <c r="AD110" s="986"/>
      <c r="AE110" s="987"/>
      <c r="AF110" s="988">
        <v>1770059</v>
      </c>
      <c r="AG110" s="986"/>
      <c r="AH110" s="986"/>
      <c r="AI110" s="986"/>
      <c r="AJ110" s="987"/>
      <c r="AK110" s="988">
        <v>1785829</v>
      </c>
      <c r="AL110" s="986"/>
      <c r="AM110" s="986"/>
      <c r="AN110" s="986"/>
      <c r="AO110" s="987"/>
      <c r="AP110" s="989">
        <v>18.2</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19770725</v>
      </c>
      <c r="BR110" s="1021"/>
      <c r="BS110" s="1021"/>
      <c r="BT110" s="1021"/>
      <c r="BU110" s="1021"/>
      <c r="BV110" s="1021">
        <v>19546488</v>
      </c>
      <c r="BW110" s="1021"/>
      <c r="BX110" s="1021"/>
      <c r="BY110" s="1021"/>
      <c r="BZ110" s="1021"/>
      <c r="CA110" s="1021">
        <v>20560558</v>
      </c>
      <c r="CB110" s="1021"/>
      <c r="CC110" s="1021"/>
      <c r="CD110" s="1021"/>
      <c r="CE110" s="1021"/>
      <c r="CF110" s="1035">
        <v>209.6</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445</v>
      </c>
      <c r="DH110" s="1021"/>
      <c r="DI110" s="1021"/>
      <c r="DJ110" s="1021"/>
      <c r="DK110" s="1021"/>
      <c r="DL110" s="1021" t="s">
        <v>446</v>
      </c>
      <c r="DM110" s="1021"/>
      <c r="DN110" s="1021"/>
      <c r="DO110" s="1021"/>
      <c r="DP110" s="1021"/>
      <c r="DQ110" s="1021" t="s">
        <v>447</v>
      </c>
      <c r="DR110" s="1021"/>
      <c r="DS110" s="1021"/>
      <c r="DT110" s="1021"/>
      <c r="DU110" s="1021"/>
      <c r="DV110" s="1022" t="s">
        <v>448</v>
      </c>
      <c r="DW110" s="1022"/>
      <c r="DX110" s="1022"/>
      <c r="DY110" s="1022"/>
      <c r="DZ110" s="1023"/>
    </row>
    <row r="111" spans="1:131" s="247" customFormat="1" ht="26.25" customHeight="1" x14ac:dyDescent="0.15">
      <c r="A111" s="1024" t="s">
        <v>449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419</v>
      </c>
      <c r="AB111" s="1028"/>
      <c r="AC111" s="1028"/>
      <c r="AD111" s="1028"/>
      <c r="AE111" s="1029"/>
      <c r="AF111" s="1030" t="s">
        <v>392</v>
      </c>
      <c r="AG111" s="1028"/>
      <c r="AH111" s="1028"/>
      <c r="AI111" s="1028"/>
      <c r="AJ111" s="1029"/>
      <c r="AK111" s="1030" t="s">
        <v>392</v>
      </c>
      <c r="AL111" s="1028"/>
      <c r="AM111" s="1028"/>
      <c r="AN111" s="1028"/>
      <c r="AO111" s="1029"/>
      <c r="AP111" s="1031" t="s">
        <v>447</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v>2245745</v>
      </c>
      <c r="BR111" s="1014"/>
      <c r="BS111" s="1014"/>
      <c r="BT111" s="1014"/>
      <c r="BU111" s="1014"/>
      <c r="BV111" s="1014">
        <v>2048560</v>
      </c>
      <c r="BW111" s="1014"/>
      <c r="BX111" s="1014"/>
      <c r="BY111" s="1014"/>
      <c r="BZ111" s="1014"/>
      <c r="CA111" s="1014">
        <v>1871241</v>
      </c>
      <c r="CB111" s="1014"/>
      <c r="CC111" s="1014"/>
      <c r="CD111" s="1014"/>
      <c r="CE111" s="1014"/>
      <c r="CF111" s="1008">
        <v>19.100000000000001</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419</v>
      </c>
      <c r="DH111" s="1014"/>
      <c r="DI111" s="1014"/>
      <c r="DJ111" s="1014"/>
      <c r="DK111" s="1014"/>
      <c r="DL111" s="1014" t="s">
        <v>452</v>
      </c>
      <c r="DM111" s="1014"/>
      <c r="DN111" s="1014"/>
      <c r="DO111" s="1014"/>
      <c r="DP111" s="1014"/>
      <c r="DQ111" s="1014" t="s">
        <v>392</v>
      </c>
      <c r="DR111" s="1014"/>
      <c r="DS111" s="1014"/>
      <c r="DT111" s="1014"/>
      <c r="DU111" s="1014"/>
      <c r="DV111" s="1015" t="s">
        <v>446</v>
      </c>
      <c r="DW111" s="1015"/>
      <c r="DX111" s="1015"/>
      <c r="DY111" s="1015"/>
      <c r="DZ111" s="1016"/>
    </row>
    <row r="112" spans="1:131" s="247" customFormat="1" ht="26.25" customHeight="1" x14ac:dyDescent="0.15">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447</v>
      </c>
      <c r="AB112" s="1053"/>
      <c r="AC112" s="1053"/>
      <c r="AD112" s="1053"/>
      <c r="AE112" s="1054"/>
      <c r="AF112" s="1055" t="s">
        <v>392</v>
      </c>
      <c r="AG112" s="1053"/>
      <c r="AH112" s="1053"/>
      <c r="AI112" s="1053"/>
      <c r="AJ112" s="1054"/>
      <c r="AK112" s="1055" t="s">
        <v>452</v>
      </c>
      <c r="AL112" s="1053"/>
      <c r="AM112" s="1053"/>
      <c r="AN112" s="1053"/>
      <c r="AO112" s="1054"/>
      <c r="AP112" s="1056" t="s">
        <v>447</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5570974</v>
      </c>
      <c r="BR112" s="1014"/>
      <c r="BS112" s="1014"/>
      <c r="BT112" s="1014"/>
      <c r="BU112" s="1014"/>
      <c r="BV112" s="1014">
        <v>5177085</v>
      </c>
      <c r="BW112" s="1014"/>
      <c r="BX112" s="1014"/>
      <c r="BY112" s="1014"/>
      <c r="BZ112" s="1014"/>
      <c r="CA112" s="1014">
        <v>4680572</v>
      </c>
      <c r="CB112" s="1014"/>
      <c r="CC112" s="1014"/>
      <c r="CD112" s="1014"/>
      <c r="CE112" s="1014"/>
      <c r="CF112" s="1008">
        <v>47.7</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457</v>
      </c>
      <c r="DH112" s="1014"/>
      <c r="DI112" s="1014"/>
      <c r="DJ112" s="1014"/>
      <c r="DK112" s="1014"/>
      <c r="DL112" s="1014" t="s">
        <v>445</v>
      </c>
      <c r="DM112" s="1014"/>
      <c r="DN112" s="1014"/>
      <c r="DO112" s="1014"/>
      <c r="DP112" s="1014"/>
      <c r="DQ112" s="1014" t="s">
        <v>392</v>
      </c>
      <c r="DR112" s="1014"/>
      <c r="DS112" s="1014"/>
      <c r="DT112" s="1014"/>
      <c r="DU112" s="1014"/>
      <c r="DV112" s="1015" t="s">
        <v>452</v>
      </c>
      <c r="DW112" s="1015"/>
      <c r="DX112" s="1015"/>
      <c r="DY112" s="1015"/>
      <c r="DZ112" s="1016"/>
    </row>
    <row r="113" spans="1:130" s="247" customFormat="1" ht="26.25" customHeight="1" x14ac:dyDescent="0.15">
      <c r="A113" s="1048"/>
      <c r="B113" s="1049"/>
      <c r="C113" s="1044" t="s">
        <v>458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532616</v>
      </c>
      <c r="AB113" s="1028"/>
      <c r="AC113" s="1028"/>
      <c r="AD113" s="1028"/>
      <c r="AE113" s="1029"/>
      <c r="AF113" s="1030">
        <v>525985</v>
      </c>
      <c r="AG113" s="1028"/>
      <c r="AH113" s="1028"/>
      <c r="AI113" s="1028"/>
      <c r="AJ113" s="1029"/>
      <c r="AK113" s="1030">
        <v>510381</v>
      </c>
      <c r="AL113" s="1028"/>
      <c r="AM113" s="1028"/>
      <c r="AN113" s="1028"/>
      <c r="AO113" s="1029"/>
      <c r="AP113" s="1031">
        <v>5.2</v>
      </c>
      <c r="AQ113" s="1032"/>
      <c r="AR113" s="1032"/>
      <c r="AS113" s="1032"/>
      <c r="AT113" s="1033"/>
      <c r="AU113" s="994"/>
      <c r="AV113" s="995"/>
      <c r="AW113" s="995"/>
      <c r="AX113" s="995"/>
      <c r="AY113" s="995"/>
      <c r="AZ113" s="1043" t="s">
        <v>459</v>
      </c>
      <c r="BA113" s="1044"/>
      <c r="BB113" s="1044"/>
      <c r="BC113" s="1044"/>
      <c r="BD113" s="1044"/>
      <c r="BE113" s="1044"/>
      <c r="BF113" s="1044"/>
      <c r="BG113" s="1044"/>
      <c r="BH113" s="1044"/>
      <c r="BI113" s="1044"/>
      <c r="BJ113" s="1044"/>
      <c r="BK113" s="1044"/>
      <c r="BL113" s="1044"/>
      <c r="BM113" s="1044"/>
      <c r="BN113" s="1044"/>
      <c r="BO113" s="1044"/>
      <c r="BP113" s="1045"/>
      <c r="BQ113" s="1013">
        <v>2688343</v>
      </c>
      <c r="BR113" s="1014"/>
      <c r="BS113" s="1014"/>
      <c r="BT113" s="1014"/>
      <c r="BU113" s="1014"/>
      <c r="BV113" s="1014">
        <v>2646975</v>
      </c>
      <c r="BW113" s="1014"/>
      <c r="BX113" s="1014"/>
      <c r="BY113" s="1014"/>
      <c r="BZ113" s="1014"/>
      <c r="CA113" s="1014">
        <v>2458185</v>
      </c>
      <c r="CB113" s="1014"/>
      <c r="CC113" s="1014"/>
      <c r="CD113" s="1014"/>
      <c r="CE113" s="1014"/>
      <c r="CF113" s="1008">
        <v>25.1</v>
      </c>
      <c r="CG113" s="1009"/>
      <c r="CH113" s="1009"/>
      <c r="CI113" s="1009"/>
      <c r="CJ113" s="1009"/>
      <c r="CK113" s="1039"/>
      <c r="CL113" s="1040"/>
      <c r="CM113" s="1010" t="s">
        <v>460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446</v>
      </c>
      <c r="DH113" s="1053"/>
      <c r="DI113" s="1053"/>
      <c r="DJ113" s="1053"/>
      <c r="DK113" s="1054"/>
      <c r="DL113" s="1055" t="s">
        <v>392</v>
      </c>
      <c r="DM113" s="1053"/>
      <c r="DN113" s="1053"/>
      <c r="DO113" s="1053"/>
      <c r="DP113" s="1054"/>
      <c r="DQ113" s="1055" t="s">
        <v>392</v>
      </c>
      <c r="DR113" s="1053"/>
      <c r="DS113" s="1053"/>
      <c r="DT113" s="1053"/>
      <c r="DU113" s="1054"/>
      <c r="DV113" s="1056" t="s">
        <v>452</v>
      </c>
      <c r="DW113" s="1057"/>
      <c r="DX113" s="1057"/>
      <c r="DY113" s="1057"/>
      <c r="DZ113" s="1058"/>
    </row>
    <row r="114" spans="1:130" s="247" customFormat="1" ht="26.25" customHeight="1" x14ac:dyDescent="0.15">
      <c r="A114" s="1048"/>
      <c r="B114" s="1049"/>
      <c r="C114" s="1044" t="s">
        <v>461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80828</v>
      </c>
      <c r="AB114" s="1053"/>
      <c r="AC114" s="1053"/>
      <c r="AD114" s="1053"/>
      <c r="AE114" s="1054"/>
      <c r="AF114" s="1055">
        <v>101807</v>
      </c>
      <c r="AG114" s="1053"/>
      <c r="AH114" s="1053"/>
      <c r="AI114" s="1053"/>
      <c r="AJ114" s="1054"/>
      <c r="AK114" s="1055">
        <v>204994</v>
      </c>
      <c r="AL114" s="1053"/>
      <c r="AM114" s="1053"/>
      <c r="AN114" s="1053"/>
      <c r="AO114" s="1054"/>
      <c r="AP114" s="1056">
        <v>2.1</v>
      </c>
      <c r="AQ114" s="1057"/>
      <c r="AR114" s="1057"/>
      <c r="AS114" s="1057"/>
      <c r="AT114" s="1058"/>
      <c r="AU114" s="994"/>
      <c r="AV114" s="995"/>
      <c r="AW114" s="995"/>
      <c r="AX114" s="995"/>
      <c r="AY114" s="995"/>
      <c r="AZ114" s="1043" t="s">
        <v>462</v>
      </c>
      <c r="BA114" s="1044"/>
      <c r="BB114" s="1044"/>
      <c r="BC114" s="1044"/>
      <c r="BD114" s="1044"/>
      <c r="BE114" s="1044"/>
      <c r="BF114" s="1044"/>
      <c r="BG114" s="1044"/>
      <c r="BH114" s="1044"/>
      <c r="BI114" s="1044"/>
      <c r="BJ114" s="1044"/>
      <c r="BK114" s="1044"/>
      <c r="BL114" s="1044"/>
      <c r="BM114" s="1044"/>
      <c r="BN114" s="1044"/>
      <c r="BO114" s="1044"/>
      <c r="BP114" s="1045"/>
      <c r="BQ114" s="1013">
        <v>3117954</v>
      </c>
      <c r="BR114" s="1014"/>
      <c r="BS114" s="1014"/>
      <c r="BT114" s="1014"/>
      <c r="BU114" s="1014"/>
      <c r="BV114" s="1014">
        <v>2984683</v>
      </c>
      <c r="BW114" s="1014"/>
      <c r="BX114" s="1014"/>
      <c r="BY114" s="1014"/>
      <c r="BZ114" s="1014"/>
      <c r="CA114" s="1014">
        <v>2861490</v>
      </c>
      <c r="CB114" s="1014"/>
      <c r="CC114" s="1014"/>
      <c r="CD114" s="1014"/>
      <c r="CE114" s="1014"/>
      <c r="CF114" s="1008">
        <v>29.2</v>
      </c>
      <c r="CG114" s="1009"/>
      <c r="CH114" s="1009"/>
      <c r="CI114" s="1009"/>
      <c r="CJ114" s="1009"/>
      <c r="CK114" s="1039"/>
      <c r="CL114" s="1040"/>
      <c r="CM114" s="1010" t="s">
        <v>463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392</v>
      </c>
      <c r="DH114" s="1053"/>
      <c r="DI114" s="1053"/>
      <c r="DJ114" s="1053"/>
      <c r="DK114" s="1054"/>
      <c r="DL114" s="1055" t="s">
        <v>448</v>
      </c>
      <c r="DM114" s="1053"/>
      <c r="DN114" s="1053"/>
      <c r="DO114" s="1053"/>
      <c r="DP114" s="1054"/>
      <c r="DQ114" s="1055" t="s">
        <v>392</v>
      </c>
      <c r="DR114" s="1053"/>
      <c r="DS114" s="1053"/>
      <c r="DT114" s="1053"/>
      <c r="DU114" s="1054"/>
      <c r="DV114" s="1056" t="s">
        <v>452</v>
      </c>
      <c r="DW114" s="1057"/>
      <c r="DX114" s="1057"/>
      <c r="DY114" s="1057"/>
      <c r="DZ114" s="1058"/>
    </row>
    <row r="115" spans="1:130" s="247" customFormat="1" ht="26.25" customHeight="1" x14ac:dyDescent="0.15">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197833</v>
      </c>
      <c r="AB115" s="1028"/>
      <c r="AC115" s="1028"/>
      <c r="AD115" s="1028"/>
      <c r="AE115" s="1029"/>
      <c r="AF115" s="1030">
        <v>187389</v>
      </c>
      <c r="AG115" s="1028"/>
      <c r="AH115" s="1028"/>
      <c r="AI115" s="1028"/>
      <c r="AJ115" s="1029"/>
      <c r="AK115" s="1030">
        <v>177834</v>
      </c>
      <c r="AL115" s="1028"/>
      <c r="AM115" s="1028"/>
      <c r="AN115" s="1028"/>
      <c r="AO115" s="1029"/>
      <c r="AP115" s="1031">
        <v>1.8</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v>4131362</v>
      </c>
      <c r="BR115" s="1014"/>
      <c r="BS115" s="1014"/>
      <c r="BT115" s="1014"/>
      <c r="BU115" s="1014"/>
      <c r="BV115" s="1014">
        <v>3933761</v>
      </c>
      <c r="BW115" s="1014"/>
      <c r="BX115" s="1014"/>
      <c r="BY115" s="1014"/>
      <c r="BZ115" s="1014"/>
      <c r="CA115" s="1014">
        <v>3752541</v>
      </c>
      <c r="CB115" s="1014"/>
      <c r="CC115" s="1014"/>
      <c r="CD115" s="1014"/>
      <c r="CE115" s="1014"/>
      <c r="CF115" s="1008">
        <v>38.299999999999997</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452</v>
      </c>
      <c r="DH115" s="1053"/>
      <c r="DI115" s="1053"/>
      <c r="DJ115" s="1053"/>
      <c r="DK115" s="1054"/>
      <c r="DL115" s="1055" t="s">
        <v>448</v>
      </c>
      <c r="DM115" s="1053"/>
      <c r="DN115" s="1053"/>
      <c r="DO115" s="1053"/>
      <c r="DP115" s="1054"/>
      <c r="DQ115" s="1055" t="s">
        <v>448</v>
      </c>
      <c r="DR115" s="1053"/>
      <c r="DS115" s="1053"/>
      <c r="DT115" s="1053"/>
      <c r="DU115" s="1054"/>
      <c r="DV115" s="1056" t="s">
        <v>392</v>
      </c>
      <c r="DW115" s="1057"/>
      <c r="DX115" s="1057"/>
      <c r="DY115" s="1057"/>
      <c r="DZ115" s="1058"/>
    </row>
    <row r="116" spans="1:130" s="247" customFormat="1" ht="26.25" customHeight="1" x14ac:dyDescent="0.15">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146</v>
      </c>
      <c r="AB116" s="1053"/>
      <c r="AC116" s="1053"/>
      <c r="AD116" s="1053"/>
      <c r="AE116" s="1054"/>
      <c r="AF116" s="1055" t="s">
        <v>452</v>
      </c>
      <c r="AG116" s="1053"/>
      <c r="AH116" s="1053"/>
      <c r="AI116" s="1053"/>
      <c r="AJ116" s="1054"/>
      <c r="AK116" s="1055" t="s">
        <v>445</v>
      </c>
      <c r="AL116" s="1053"/>
      <c r="AM116" s="1053"/>
      <c r="AN116" s="1053"/>
      <c r="AO116" s="1054"/>
      <c r="AP116" s="1056" t="s">
        <v>446</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392</v>
      </c>
      <c r="BR116" s="1014"/>
      <c r="BS116" s="1014"/>
      <c r="BT116" s="1014"/>
      <c r="BU116" s="1014"/>
      <c r="BV116" s="1014" t="s">
        <v>392</v>
      </c>
      <c r="BW116" s="1014"/>
      <c r="BX116" s="1014"/>
      <c r="BY116" s="1014"/>
      <c r="BZ116" s="1014"/>
      <c r="CA116" s="1014" t="s">
        <v>392</v>
      </c>
      <c r="CB116" s="1014"/>
      <c r="CC116" s="1014"/>
      <c r="CD116" s="1014"/>
      <c r="CE116" s="1014"/>
      <c r="CF116" s="1008" t="s">
        <v>452</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447</v>
      </c>
      <c r="DH116" s="1053"/>
      <c r="DI116" s="1053"/>
      <c r="DJ116" s="1053"/>
      <c r="DK116" s="1054"/>
      <c r="DL116" s="1055" t="s">
        <v>452</v>
      </c>
      <c r="DM116" s="1053"/>
      <c r="DN116" s="1053"/>
      <c r="DO116" s="1053"/>
      <c r="DP116" s="1054"/>
      <c r="DQ116" s="1055" t="s">
        <v>392</v>
      </c>
      <c r="DR116" s="1053"/>
      <c r="DS116" s="1053"/>
      <c r="DT116" s="1053"/>
      <c r="DU116" s="1054"/>
      <c r="DV116" s="1056" t="s">
        <v>447</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470</v>
      </c>
      <c r="Z117" s="980"/>
      <c r="AA117" s="1070">
        <v>2582315</v>
      </c>
      <c r="AB117" s="1071"/>
      <c r="AC117" s="1071"/>
      <c r="AD117" s="1071"/>
      <c r="AE117" s="1072"/>
      <c r="AF117" s="1073">
        <v>2585240</v>
      </c>
      <c r="AG117" s="1071"/>
      <c r="AH117" s="1071"/>
      <c r="AI117" s="1071"/>
      <c r="AJ117" s="1072"/>
      <c r="AK117" s="1073">
        <v>2679038</v>
      </c>
      <c r="AL117" s="1071"/>
      <c r="AM117" s="1071"/>
      <c r="AN117" s="1071"/>
      <c r="AO117" s="1072"/>
      <c r="AP117" s="1074"/>
      <c r="AQ117" s="1075"/>
      <c r="AR117" s="1075"/>
      <c r="AS117" s="1075"/>
      <c r="AT117" s="1076"/>
      <c r="AU117" s="994"/>
      <c r="AV117" s="995"/>
      <c r="AW117" s="995"/>
      <c r="AX117" s="995"/>
      <c r="AY117" s="995"/>
      <c r="AZ117" s="1061" t="s">
        <v>471</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452</v>
      </c>
      <c r="BW117" s="1014"/>
      <c r="BX117" s="1014"/>
      <c r="BY117" s="1014"/>
      <c r="BZ117" s="1014"/>
      <c r="CA117" s="1014" t="s">
        <v>445</v>
      </c>
      <c r="CB117" s="1014"/>
      <c r="CC117" s="1014"/>
      <c r="CD117" s="1014"/>
      <c r="CE117" s="1014"/>
      <c r="CF117" s="1008" t="s">
        <v>472</v>
      </c>
      <c r="CG117" s="1009"/>
      <c r="CH117" s="1009"/>
      <c r="CI117" s="1009"/>
      <c r="CJ117" s="1009"/>
      <c r="CK117" s="1039"/>
      <c r="CL117" s="1040"/>
      <c r="CM117" s="1010" t="s">
        <v>473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448</v>
      </c>
      <c r="DH117" s="1053"/>
      <c r="DI117" s="1053"/>
      <c r="DJ117" s="1053"/>
      <c r="DK117" s="1054"/>
      <c r="DL117" s="1055" t="s">
        <v>445</v>
      </c>
      <c r="DM117" s="1053"/>
      <c r="DN117" s="1053"/>
      <c r="DO117" s="1053"/>
      <c r="DP117" s="1054"/>
      <c r="DQ117" s="1055" t="s">
        <v>448</v>
      </c>
      <c r="DR117" s="1053"/>
      <c r="DS117" s="1053"/>
      <c r="DT117" s="1053"/>
      <c r="DU117" s="1054"/>
      <c r="DV117" s="1056" t="s">
        <v>472</v>
      </c>
      <c r="DW117" s="1057"/>
      <c r="DX117" s="1057"/>
      <c r="DY117" s="1057"/>
      <c r="DZ117" s="1058"/>
    </row>
    <row r="118" spans="1:130" s="247" customFormat="1" ht="26.25" customHeight="1" x14ac:dyDescent="0.15">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310</v>
      </c>
      <c r="AG118" s="979"/>
      <c r="AH118" s="979"/>
      <c r="AI118" s="979"/>
      <c r="AJ118" s="980"/>
      <c r="AK118" s="978" t="s">
        <v>309</v>
      </c>
      <c r="AL118" s="979"/>
      <c r="AM118" s="979"/>
      <c r="AN118" s="979"/>
      <c r="AO118" s="980"/>
      <c r="AP118" s="1065" t="s">
        <v>439</v>
      </c>
      <c r="AQ118" s="1066"/>
      <c r="AR118" s="1066"/>
      <c r="AS118" s="1066"/>
      <c r="AT118" s="1067"/>
      <c r="AU118" s="994"/>
      <c r="AV118" s="995"/>
      <c r="AW118" s="995"/>
      <c r="AX118" s="995"/>
      <c r="AY118" s="995"/>
      <c r="AZ118" s="1068" t="s">
        <v>474</v>
      </c>
      <c r="BA118" s="1059"/>
      <c r="BB118" s="1059"/>
      <c r="BC118" s="1059"/>
      <c r="BD118" s="1059"/>
      <c r="BE118" s="1059"/>
      <c r="BF118" s="1059"/>
      <c r="BG118" s="1059"/>
      <c r="BH118" s="1059"/>
      <c r="BI118" s="1059"/>
      <c r="BJ118" s="1059"/>
      <c r="BK118" s="1059"/>
      <c r="BL118" s="1059"/>
      <c r="BM118" s="1059"/>
      <c r="BN118" s="1059"/>
      <c r="BO118" s="1059"/>
      <c r="BP118" s="1060"/>
      <c r="BQ118" s="1091" t="s">
        <v>452</v>
      </c>
      <c r="BR118" s="1092"/>
      <c r="BS118" s="1092"/>
      <c r="BT118" s="1092"/>
      <c r="BU118" s="1092"/>
      <c r="BV118" s="1092" t="s">
        <v>452</v>
      </c>
      <c r="BW118" s="1092"/>
      <c r="BX118" s="1092"/>
      <c r="BY118" s="1092"/>
      <c r="BZ118" s="1092"/>
      <c r="CA118" s="1092" t="s">
        <v>392</v>
      </c>
      <c r="CB118" s="1092"/>
      <c r="CC118" s="1092"/>
      <c r="CD118" s="1092"/>
      <c r="CE118" s="1092"/>
      <c r="CF118" s="1008" t="s">
        <v>392</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445</v>
      </c>
      <c r="DH118" s="1053"/>
      <c r="DI118" s="1053"/>
      <c r="DJ118" s="1053"/>
      <c r="DK118" s="1054"/>
      <c r="DL118" s="1055" t="s">
        <v>392</v>
      </c>
      <c r="DM118" s="1053"/>
      <c r="DN118" s="1053"/>
      <c r="DO118" s="1053"/>
      <c r="DP118" s="1054"/>
      <c r="DQ118" s="1055" t="s">
        <v>392</v>
      </c>
      <c r="DR118" s="1053"/>
      <c r="DS118" s="1053"/>
      <c r="DT118" s="1053"/>
      <c r="DU118" s="1054"/>
      <c r="DV118" s="1056" t="s">
        <v>472</v>
      </c>
      <c r="DW118" s="1057"/>
      <c r="DX118" s="1057"/>
      <c r="DY118" s="1057"/>
      <c r="DZ118" s="1058"/>
    </row>
    <row r="119" spans="1:130" s="247" customFormat="1" ht="26.25" customHeight="1" x14ac:dyDescent="0.15">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445</v>
      </c>
      <c r="AB119" s="986"/>
      <c r="AC119" s="986"/>
      <c r="AD119" s="986"/>
      <c r="AE119" s="987"/>
      <c r="AF119" s="988" t="s">
        <v>392</v>
      </c>
      <c r="AG119" s="986"/>
      <c r="AH119" s="986"/>
      <c r="AI119" s="986"/>
      <c r="AJ119" s="987"/>
      <c r="AK119" s="988" t="s">
        <v>392</v>
      </c>
      <c r="AL119" s="986"/>
      <c r="AM119" s="986"/>
      <c r="AN119" s="986"/>
      <c r="AO119" s="987"/>
      <c r="AP119" s="989" t="s">
        <v>452</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476</v>
      </c>
      <c r="BP119" s="1100"/>
      <c r="BQ119" s="1091">
        <v>37525103</v>
      </c>
      <c r="BR119" s="1092"/>
      <c r="BS119" s="1092"/>
      <c r="BT119" s="1092"/>
      <c r="BU119" s="1092"/>
      <c r="BV119" s="1092">
        <v>36337552</v>
      </c>
      <c r="BW119" s="1092"/>
      <c r="BX119" s="1092"/>
      <c r="BY119" s="1092"/>
      <c r="BZ119" s="1092"/>
      <c r="CA119" s="1092">
        <v>36184587</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2245745</v>
      </c>
      <c r="DH119" s="1078"/>
      <c r="DI119" s="1078"/>
      <c r="DJ119" s="1078"/>
      <c r="DK119" s="1079"/>
      <c r="DL119" s="1077">
        <v>2048560</v>
      </c>
      <c r="DM119" s="1078"/>
      <c r="DN119" s="1078"/>
      <c r="DO119" s="1078"/>
      <c r="DP119" s="1079"/>
      <c r="DQ119" s="1077">
        <v>1871241</v>
      </c>
      <c r="DR119" s="1078"/>
      <c r="DS119" s="1078"/>
      <c r="DT119" s="1078"/>
      <c r="DU119" s="1079"/>
      <c r="DV119" s="1080">
        <v>19.100000000000001</v>
      </c>
      <c r="DW119" s="1081"/>
      <c r="DX119" s="1081"/>
      <c r="DY119" s="1081"/>
      <c r="DZ119" s="1082"/>
    </row>
    <row r="120" spans="1:130" s="247" customFormat="1" ht="26.25" customHeight="1" x14ac:dyDescent="0.15">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472</v>
      </c>
      <c r="AB120" s="1053"/>
      <c r="AC120" s="1053"/>
      <c r="AD120" s="1053"/>
      <c r="AE120" s="1054"/>
      <c r="AF120" s="1055" t="s">
        <v>445</v>
      </c>
      <c r="AG120" s="1053"/>
      <c r="AH120" s="1053"/>
      <c r="AI120" s="1053"/>
      <c r="AJ120" s="1054"/>
      <c r="AK120" s="1055" t="s">
        <v>452</v>
      </c>
      <c r="AL120" s="1053"/>
      <c r="AM120" s="1053"/>
      <c r="AN120" s="1053"/>
      <c r="AO120" s="1054"/>
      <c r="AP120" s="1056" t="s">
        <v>452</v>
      </c>
      <c r="AQ120" s="1057"/>
      <c r="AR120" s="1057"/>
      <c r="AS120" s="1057"/>
      <c r="AT120" s="1058"/>
      <c r="AU120" s="1083" t="s">
        <v>478</v>
      </c>
      <c r="AV120" s="1084"/>
      <c r="AW120" s="1084"/>
      <c r="AX120" s="1084"/>
      <c r="AY120" s="1085"/>
      <c r="AZ120" s="1034" t="s">
        <v>479</v>
      </c>
      <c r="BA120" s="983"/>
      <c r="BB120" s="983"/>
      <c r="BC120" s="983"/>
      <c r="BD120" s="983"/>
      <c r="BE120" s="983"/>
      <c r="BF120" s="983"/>
      <c r="BG120" s="983"/>
      <c r="BH120" s="983"/>
      <c r="BI120" s="983"/>
      <c r="BJ120" s="983"/>
      <c r="BK120" s="983"/>
      <c r="BL120" s="983"/>
      <c r="BM120" s="983"/>
      <c r="BN120" s="983"/>
      <c r="BO120" s="983"/>
      <c r="BP120" s="984"/>
      <c r="BQ120" s="1020">
        <v>4334119</v>
      </c>
      <c r="BR120" s="1021"/>
      <c r="BS120" s="1021"/>
      <c r="BT120" s="1021"/>
      <c r="BU120" s="1021"/>
      <c r="BV120" s="1021">
        <v>4338806</v>
      </c>
      <c r="BW120" s="1021"/>
      <c r="BX120" s="1021"/>
      <c r="BY120" s="1021"/>
      <c r="BZ120" s="1021"/>
      <c r="CA120" s="1021">
        <v>4276435</v>
      </c>
      <c r="CB120" s="1021"/>
      <c r="CC120" s="1021"/>
      <c r="CD120" s="1021"/>
      <c r="CE120" s="1021"/>
      <c r="CF120" s="1035">
        <v>43.6</v>
      </c>
      <c r="CG120" s="1036"/>
      <c r="CH120" s="1036"/>
      <c r="CI120" s="1036"/>
      <c r="CJ120" s="1036"/>
      <c r="CK120" s="1101" t="s">
        <v>480</v>
      </c>
      <c r="CL120" s="1102"/>
      <c r="CM120" s="1102"/>
      <c r="CN120" s="1102"/>
      <c r="CO120" s="1103"/>
      <c r="CP120" s="1109" t="s">
        <v>481</v>
      </c>
      <c r="CQ120" s="1110"/>
      <c r="CR120" s="1110"/>
      <c r="CS120" s="1110"/>
      <c r="CT120" s="1110"/>
      <c r="CU120" s="1110"/>
      <c r="CV120" s="1110"/>
      <c r="CW120" s="1110"/>
      <c r="CX120" s="1110"/>
      <c r="CY120" s="1110"/>
      <c r="CZ120" s="1110"/>
      <c r="DA120" s="1110"/>
      <c r="DB120" s="1110"/>
      <c r="DC120" s="1110"/>
      <c r="DD120" s="1110"/>
      <c r="DE120" s="1110"/>
      <c r="DF120" s="1111"/>
      <c r="DG120" s="1020">
        <v>5569066</v>
      </c>
      <c r="DH120" s="1021"/>
      <c r="DI120" s="1021"/>
      <c r="DJ120" s="1021"/>
      <c r="DK120" s="1021"/>
      <c r="DL120" s="1021">
        <v>5175118</v>
      </c>
      <c r="DM120" s="1021"/>
      <c r="DN120" s="1021"/>
      <c r="DO120" s="1021"/>
      <c r="DP120" s="1021"/>
      <c r="DQ120" s="1021">
        <v>4678606</v>
      </c>
      <c r="DR120" s="1021"/>
      <c r="DS120" s="1021"/>
      <c r="DT120" s="1021"/>
      <c r="DU120" s="1021"/>
      <c r="DV120" s="1022">
        <v>47.7</v>
      </c>
      <c r="DW120" s="1022"/>
      <c r="DX120" s="1022"/>
      <c r="DY120" s="1022"/>
      <c r="DZ120" s="1023"/>
    </row>
    <row r="121" spans="1:130" s="247" customFormat="1" ht="26.25" customHeight="1" x14ac:dyDescent="0.15">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452</v>
      </c>
      <c r="AB121" s="1053"/>
      <c r="AC121" s="1053"/>
      <c r="AD121" s="1053"/>
      <c r="AE121" s="1054"/>
      <c r="AF121" s="1055" t="s">
        <v>452</v>
      </c>
      <c r="AG121" s="1053"/>
      <c r="AH121" s="1053"/>
      <c r="AI121" s="1053"/>
      <c r="AJ121" s="1054"/>
      <c r="AK121" s="1055" t="s">
        <v>452</v>
      </c>
      <c r="AL121" s="1053"/>
      <c r="AM121" s="1053"/>
      <c r="AN121" s="1053"/>
      <c r="AO121" s="1054"/>
      <c r="AP121" s="1056" t="s">
        <v>452</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2512194</v>
      </c>
      <c r="BR121" s="1014"/>
      <c r="BS121" s="1014"/>
      <c r="BT121" s="1014"/>
      <c r="BU121" s="1014"/>
      <c r="BV121" s="1014">
        <v>2384518</v>
      </c>
      <c r="BW121" s="1014"/>
      <c r="BX121" s="1014"/>
      <c r="BY121" s="1014"/>
      <c r="BZ121" s="1014"/>
      <c r="CA121" s="1014">
        <v>2503815</v>
      </c>
      <c r="CB121" s="1014"/>
      <c r="CC121" s="1014"/>
      <c r="CD121" s="1014"/>
      <c r="CE121" s="1014"/>
      <c r="CF121" s="1008">
        <v>25.5</v>
      </c>
      <c r="CG121" s="1009"/>
      <c r="CH121" s="1009"/>
      <c r="CI121" s="1009"/>
      <c r="CJ121" s="1009"/>
      <c r="CK121" s="1104"/>
      <c r="CL121" s="1105"/>
      <c r="CM121" s="1105"/>
      <c r="CN121" s="1105"/>
      <c r="CO121" s="1106"/>
      <c r="CP121" s="1114" t="s">
        <v>484</v>
      </c>
      <c r="CQ121" s="1115"/>
      <c r="CR121" s="1115"/>
      <c r="CS121" s="1115"/>
      <c r="CT121" s="1115"/>
      <c r="CU121" s="1115"/>
      <c r="CV121" s="1115"/>
      <c r="CW121" s="1115"/>
      <c r="CX121" s="1115"/>
      <c r="CY121" s="1115"/>
      <c r="CZ121" s="1115"/>
      <c r="DA121" s="1115"/>
      <c r="DB121" s="1115"/>
      <c r="DC121" s="1115"/>
      <c r="DD121" s="1115"/>
      <c r="DE121" s="1115"/>
      <c r="DF121" s="1116"/>
      <c r="DG121" s="1013">
        <v>1908</v>
      </c>
      <c r="DH121" s="1014"/>
      <c r="DI121" s="1014"/>
      <c r="DJ121" s="1014"/>
      <c r="DK121" s="1014"/>
      <c r="DL121" s="1014">
        <v>1967</v>
      </c>
      <c r="DM121" s="1014"/>
      <c r="DN121" s="1014"/>
      <c r="DO121" s="1014"/>
      <c r="DP121" s="1014"/>
      <c r="DQ121" s="1014">
        <v>1966</v>
      </c>
      <c r="DR121" s="1014"/>
      <c r="DS121" s="1014"/>
      <c r="DT121" s="1014"/>
      <c r="DU121" s="1014"/>
      <c r="DV121" s="1015">
        <v>0</v>
      </c>
      <c r="DW121" s="1015"/>
      <c r="DX121" s="1015"/>
      <c r="DY121" s="1015"/>
      <c r="DZ121" s="1016"/>
    </row>
    <row r="122" spans="1:130" s="247" customFormat="1" ht="26.25" customHeight="1" x14ac:dyDescent="0.15">
      <c r="A122" s="1153"/>
      <c r="B122" s="1040"/>
      <c r="C122" s="1010" t="s">
        <v>463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452</v>
      </c>
      <c r="AB122" s="1053"/>
      <c r="AC122" s="1053"/>
      <c r="AD122" s="1053"/>
      <c r="AE122" s="1054"/>
      <c r="AF122" s="1055" t="s">
        <v>392</v>
      </c>
      <c r="AG122" s="1053"/>
      <c r="AH122" s="1053"/>
      <c r="AI122" s="1053"/>
      <c r="AJ122" s="1054"/>
      <c r="AK122" s="1055" t="s">
        <v>452</v>
      </c>
      <c r="AL122" s="1053"/>
      <c r="AM122" s="1053"/>
      <c r="AN122" s="1053"/>
      <c r="AO122" s="1054"/>
      <c r="AP122" s="1056" t="s">
        <v>448</v>
      </c>
      <c r="AQ122" s="1057"/>
      <c r="AR122" s="1057"/>
      <c r="AS122" s="1057"/>
      <c r="AT122" s="1058"/>
      <c r="AU122" s="1086"/>
      <c r="AV122" s="1087"/>
      <c r="AW122" s="1087"/>
      <c r="AX122" s="1087"/>
      <c r="AY122" s="1088"/>
      <c r="AZ122" s="1068" t="s">
        <v>485</v>
      </c>
      <c r="BA122" s="1059"/>
      <c r="BB122" s="1059"/>
      <c r="BC122" s="1059"/>
      <c r="BD122" s="1059"/>
      <c r="BE122" s="1059"/>
      <c r="BF122" s="1059"/>
      <c r="BG122" s="1059"/>
      <c r="BH122" s="1059"/>
      <c r="BI122" s="1059"/>
      <c r="BJ122" s="1059"/>
      <c r="BK122" s="1059"/>
      <c r="BL122" s="1059"/>
      <c r="BM122" s="1059"/>
      <c r="BN122" s="1059"/>
      <c r="BO122" s="1059"/>
      <c r="BP122" s="1060"/>
      <c r="BQ122" s="1091">
        <v>21295416</v>
      </c>
      <c r="BR122" s="1092"/>
      <c r="BS122" s="1092"/>
      <c r="BT122" s="1092"/>
      <c r="BU122" s="1092"/>
      <c r="BV122" s="1092">
        <v>20843369</v>
      </c>
      <c r="BW122" s="1092"/>
      <c r="BX122" s="1092"/>
      <c r="BY122" s="1092"/>
      <c r="BZ122" s="1092"/>
      <c r="CA122" s="1092">
        <v>20312949</v>
      </c>
      <c r="CB122" s="1092"/>
      <c r="CC122" s="1092"/>
      <c r="CD122" s="1092"/>
      <c r="CE122" s="1092"/>
      <c r="CF122" s="1112">
        <v>207.1</v>
      </c>
      <c r="CG122" s="1113"/>
      <c r="CH122" s="1113"/>
      <c r="CI122" s="1113"/>
      <c r="CJ122" s="1113"/>
      <c r="CK122" s="1104"/>
      <c r="CL122" s="1105"/>
      <c r="CM122" s="1105"/>
      <c r="CN122" s="1105"/>
      <c r="CO122" s="1106"/>
      <c r="CP122" s="1114" t="s">
        <v>486</v>
      </c>
      <c r="CQ122" s="1115"/>
      <c r="CR122" s="1115"/>
      <c r="CS122" s="1115"/>
      <c r="CT122" s="1115"/>
      <c r="CU122" s="1115"/>
      <c r="CV122" s="1115"/>
      <c r="CW122" s="1115"/>
      <c r="CX122" s="1115"/>
      <c r="CY122" s="1115"/>
      <c r="CZ122" s="1115"/>
      <c r="DA122" s="1115"/>
      <c r="DB122" s="1115"/>
      <c r="DC122" s="1115"/>
      <c r="DD122" s="1115"/>
      <c r="DE122" s="1115"/>
      <c r="DF122" s="1116"/>
      <c r="DG122" s="1013" t="s">
        <v>448</v>
      </c>
      <c r="DH122" s="1014"/>
      <c r="DI122" s="1014"/>
      <c r="DJ122" s="1014"/>
      <c r="DK122" s="1014"/>
      <c r="DL122" s="1014" t="s">
        <v>448</v>
      </c>
      <c r="DM122" s="1014"/>
      <c r="DN122" s="1014"/>
      <c r="DO122" s="1014"/>
      <c r="DP122" s="1014"/>
      <c r="DQ122" s="1014" t="s">
        <v>445</v>
      </c>
      <c r="DR122" s="1014"/>
      <c r="DS122" s="1014"/>
      <c r="DT122" s="1014"/>
      <c r="DU122" s="1014"/>
      <c r="DV122" s="1015" t="s">
        <v>472</v>
      </c>
      <c r="DW122" s="1015"/>
      <c r="DX122" s="1015"/>
      <c r="DY122" s="1015"/>
      <c r="DZ122" s="1016"/>
    </row>
    <row r="123" spans="1:130" s="247" customFormat="1" ht="26.25" customHeight="1" x14ac:dyDescent="0.15">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448</v>
      </c>
      <c r="AB123" s="1053"/>
      <c r="AC123" s="1053"/>
      <c r="AD123" s="1053"/>
      <c r="AE123" s="1054"/>
      <c r="AF123" s="1055" t="s">
        <v>445</v>
      </c>
      <c r="AG123" s="1053"/>
      <c r="AH123" s="1053"/>
      <c r="AI123" s="1053"/>
      <c r="AJ123" s="1054"/>
      <c r="AK123" s="1055" t="s">
        <v>472</v>
      </c>
      <c r="AL123" s="1053"/>
      <c r="AM123" s="1053"/>
      <c r="AN123" s="1053"/>
      <c r="AO123" s="1054"/>
      <c r="AP123" s="1056" t="s">
        <v>452</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487</v>
      </c>
      <c r="BP123" s="1100"/>
      <c r="BQ123" s="1159">
        <v>28141729</v>
      </c>
      <c r="BR123" s="1160"/>
      <c r="BS123" s="1160"/>
      <c r="BT123" s="1160"/>
      <c r="BU123" s="1160"/>
      <c r="BV123" s="1160">
        <v>27566693</v>
      </c>
      <c r="BW123" s="1160"/>
      <c r="BX123" s="1160"/>
      <c r="BY123" s="1160"/>
      <c r="BZ123" s="1160"/>
      <c r="CA123" s="1160">
        <v>27093199</v>
      </c>
      <c r="CB123" s="1160"/>
      <c r="CC123" s="1160"/>
      <c r="CD123" s="1160"/>
      <c r="CE123" s="1160"/>
      <c r="CF123" s="1093"/>
      <c r="CG123" s="1094"/>
      <c r="CH123" s="1094"/>
      <c r="CI123" s="1094"/>
      <c r="CJ123" s="1095"/>
      <c r="CK123" s="1104"/>
      <c r="CL123" s="1105"/>
      <c r="CM123" s="1105"/>
      <c r="CN123" s="1105"/>
      <c r="CO123" s="1106"/>
      <c r="CP123" s="1114" t="s">
        <v>488</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445</v>
      </c>
      <c r="DM123" s="1053"/>
      <c r="DN123" s="1053"/>
      <c r="DO123" s="1053"/>
      <c r="DP123" s="1054"/>
      <c r="DQ123" s="1055" t="s">
        <v>445</v>
      </c>
      <c r="DR123" s="1053"/>
      <c r="DS123" s="1053"/>
      <c r="DT123" s="1053"/>
      <c r="DU123" s="1054"/>
      <c r="DV123" s="1056" t="s">
        <v>445</v>
      </c>
      <c r="DW123" s="1057"/>
      <c r="DX123" s="1057"/>
      <c r="DY123" s="1057"/>
      <c r="DZ123" s="1058"/>
    </row>
    <row r="124" spans="1:130" s="247" customFormat="1" ht="26.25" customHeight="1" thickBot="1" x14ac:dyDescent="0.2">
      <c r="A124" s="1153"/>
      <c r="B124" s="1040"/>
      <c r="C124" s="1010" t="s">
        <v>473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452</v>
      </c>
      <c r="AG124" s="1053"/>
      <c r="AH124" s="1053"/>
      <c r="AI124" s="1053"/>
      <c r="AJ124" s="1054"/>
      <c r="AK124" s="1055" t="s">
        <v>445</v>
      </c>
      <c r="AL124" s="1053"/>
      <c r="AM124" s="1053"/>
      <c r="AN124" s="1053"/>
      <c r="AO124" s="1054"/>
      <c r="AP124" s="1056" t="s">
        <v>445</v>
      </c>
      <c r="AQ124" s="1057"/>
      <c r="AR124" s="1057"/>
      <c r="AS124" s="1057"/>
      <c r="AT124" s="1058"/>
      <c r="AU124" s="1155" t="s">
        <v>489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98.2</v>
      </c>
      <c r="BR124" s="1122"/>
      <c r="BS124" s="1122"/>
      <c r="BT124" s="1122"/>
      <c r="BU124" s="1122"/>
      <c r="BV124" s="1122">
        <v>89.9</v>
      </c>
      <c r="BW124" s="1122"/>
      <c r="BX124" s="1122"/>
      <c r="BY124" s="1122"/>
      <c r="BZ124" s="1122"/>
      <c r="CA124" s="1122">
        <v>92.6</v>
      </c>
      <c r="CB124" s="1122"/>
      <c r="CC124" s="1122"/>
      <c r="CD124" s="1122"/>
      <c r="CE124" s="1122"/>
      <c r="CF124" s="1123"/>
      <c r="CG124" s="1124"/>
      <c r="CH124" s="1124"/>
      <c r="CI124" s="1124"/>
      <c r="CJ124" s="1125"/>
      <c r="CK124" s="1107"/>
      <c r="CL124" s="1107"/>
      <c r="CM124" s="1107"/>
      <c r="CN124" s="1107"/>
      <c r="CO124" s="1108"/>
      <c r="CP124" s="1114" t="s">
        <v>490</v>
      </c>
      <c r="CQ124" s="1115"/>
      <c r="CR124" s="1115"/>
      <c r="CS124" s="1115"/>
      <c r="CT124" s="1115"/>
      <c r="CU124" s="1115"/>
      <c r="CV124" s="1115"/>
      <c r="CW124" s="1115"/>
      <c r="CX124" s="1115"/>
      <c r="CY124" s="1115"/>
      <c r="CZ124" s="1115"/>
      <c r="DA124" s="1115"/>
      <c r="DB124" s="1115"/>
      <c r="DC124" s="1115"/>
      <c r="DD124" s="1115"/>
      <c r="DE124" s="1115"/>
      <c r="DF124" s="1116"/>
      <c r="DG124" s="1099" t="s">
        <v>446</v>
      </c>
      <c r="DH124" s="1078"/>
      <c r="DI124" s="1078"/>
      <c r="DJ124" s="1078"/>
      <c r="DK124" s="1079"/>
      <c r="DL124" s="1077" t="s">
        <v>491</v>
      </c>
      <c r="DM124" s="1078"/>
      <c r="DN124" s="1078"/>
      <c r="DO124" s="1078"/>
      <c r="DP124" s="1079"/>
      <c r="DQ124" s="1077" t="s">
        <v>492</v>
      </c>
      <c r="DR124" s="1078"/>
      <c r="DS124" s="1078"/>
      <c r="DT124" s="1078"/>
      <c r="DU124" s="1079"/>
      <c r="DV124" s="1080" t="s">
        <v>492</v>
      </c>
      <c r="DW124" s="1081"/>
      <c r="DX124" s="1081"/>
      <c r="DY124" s="1081"/>
      <c r="DZ124" s="1082"/>
    </row>
    <row r="125" spans="1:130" s="247" customFormat="1" ht="26.25" customHeight="1" x14ac:dyDescent="0.15">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492</v>
      </c>
      <c r="AB125" s="1053"/>
      <c r="AC125" s="1053"/>
      <c r="AD125" s="1053"/>
      <c r="AE125" s="1054"/>
      <c r="AF125" s="1055" t="s">
        <v>492</v>
      </c>
      <c r="AG125" s="1053"/>
      <c r="AH125" s="1053"/>
      <c r="AI125" s="1053"/>
      <c r="AJ125" s="1054"/>
      <c r="AK125" s="1055" t="s">
        <v>492</v>
      </c>
      <c r="AL125" s="1053"/>
      <c r="AM125" s="1053"/>
      <c r="AN125" s="1053"/>
      <c r="AO125" s="1054"/>
      <c r="AP125" s="1056" t="s">
        <v>492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493</v>
      </c>
      <c r="CL125" s="1102"/>
      <c r="CM125" s="1102"/>
      <c r="CN125" s="1102"/>
      <c r="CO125" s="1103"/>
      <c r="CP125" s="1034" t="s">
        <v>494</v>
      </c>
      <c r="CQ125" s="983"/>
      <c r="CR125" s="983"/>
      <c r="CS125" s="983"/>
      <c r="CT125" s="983"/>
      <c r="CU125" s="983"/>
      <c r="CV125" s="983"/>
      <c r="CW125" s="983"/>
      <c r="CX125" s="983"/>
      <c r="CY125" s="983"/>
      <c r="CZ125" s="983"/>
      <c r="DA125" s="983"/>
      <c r="DB125" s="983"/>
      <c r="DC125" s="983"/>
      <c r="DD125" s="983"/>
      <c r="DE125" s="983"/>
      <c r="DF125" s="984"/>
      <c r="DG125" s="1020" t="s">
        <v>492</v>
      </c>
      <c r="DH125" s="1021"/>
      <c r="DI125" s="1021"/>
      <c r="DJ125" s="1021"/>
      <c r="DK125" s="1021"/>
      <c r="DL125" s="1021" t="s">
        <v>492</v>
      </c>
      <c r="DM125" s="1021"/>
      <c r="DN125" s="1021"/>
      <c r="DO125" s="1021"/>
      <c r="DP125" s="1021"/>
      <c r="DQ125" s="1021" t="s">
        <v>491</v>
      </c>
      <c r="DR125" s="1021"/>
      <c r="DS125" s="1021"/>
      <c r="DT125" s="1021"/>
      <c r="DU125" s="1021"/>
      <c r="DV125" s="1022" t="s">
        <v>492</v>
      </c>
      <c r="DW125" s="1022"/>
      <c r="DX125" s="1022"/>
      <c r="DY125" s="1022"/>
      <c r="DZ125" s="1023"/>
    </row>
    <row r="126" spans="1:130" s="247" customFormat="1" ht="26.25" customHeight="1" thickBot="1" x14ac:dyDescent="0.2">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10444</v>
      </c>
      <c r="AB126" s="1053"/>
      <c r="AC126" s="1053"/>
      <c r="AD126" s="1053"/>
      <c r="AE126" s="1054"/>
      <c r="AF126" s="1055" t="s">
        <v>492</v>
      </c>
      <c r="AG126" s="1053"/>
      <c r="AH126" s="1053"/>
      <c r="AI126" s="1053"/>
      <c r="AJ126" s="1054"/>
      <c r="AK126" s="1055">
        <v>10444</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495</v>
      </c>
      <c r="CQ126" s="1044"/>
      <c r="CR126" s="1044"/>
      <c r="CS126" s="1044"/>
      <c r="CT126" s="1044"/>
      <c r="CU126" s="1044"/>
      <c r="CV126" s="1044"/>
      <c r="CW126" s="1044"/>
      <c r="CX126" s="1044"/>
      <c r="CY126" s="1044"/>
      <c r="CZ126" s="1044"/>
      <c r="DA126" s="1044"/>
      <c r="DB126" s="1044"/>
      <c r="DC126" s="1044"/>
      <c r="DD126" s="1044"/>
      <c r="DE126" s="1044"/>
      <c r="DF126" s="1045"/>
      <c r="DG126" s="1013">
        <v>4131362</v>
      </c>
      <c r="DH126" s="1014"/>
      <c r="DI126" s="1014"/>
      <c r="DJ126" s="1014"/>
      <c r="DK126" s="1014"/>
      <c r="DL126" s="1014">
        <v>3933761</v>
      </c>
      <c r="DM126" s="1014"/>
      <c r="DN126" s="1014"/>
      <c r="DO126" s="1014"/>
      <c r="DP126" s="1014"/>
      <c r="DQ126" s="1014">
        <v>3752541</v>
      </c>
      <c r="DR126" s="1014"/>
      <c r="DS126" s="1014"/>
      <c r="DT126" s="1014"/>
      <c r="DU126" s="1014"/>
      <c r="DV126" s="1015">
        <v>38.299999999999997</v>
      </c>
      <c r="DW126" s="1015"/>
      <c r="DX126" s="1015"/>
      <c r="DY126" s="1015"/>
      <c r="DZ126" s="1016"/>
    </row>
    <row r="127" spans="1:130" s="247" customFormat="1" ht="26.25" customHeight="1" x14ac:dyDescent="0.15">
      <c r="A127" s="1154"/>
      <c r="B127" s="1042"/>
      <c r="C127" s="1096" t="s">
        <v>496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187389</v>
      </c>
      <c r="AB127" s="1053"/>
      <c r="AC127" s="1053"/>
      <c r="AD127" s="1053"/>
      <c r="AE127" s="1054"/>
      <c r="AF127" s="1055">
        <v>187389</v>
      </c>
      <c r="AG127" s="1053"/>
      <c r="AH127" s="1053"/>
      <c r="AI127" s="1053"/>
      <c r="AJ127" s="1054"/>
      <c r="AK127" s="1055">
        <v>167390</v>
      </c>
      <c r="AL127" s="1053"/>
      <c r="AM127" s="1053"/>
      <c r="AN127" s="1053"/>
      <c r="AO127" s="1054"/>
      <c r="AP127" s="1056">
        <v>1.7</v>
      </c>
      <c r="AQ127" s="1057"/>
      <c r="AR127" s="1057"/>
      <c r="AS127" s="1057"/>
      <c r="AT127" s="1058"/>
      <c r="AU127" s="283"/>
      <c r="AV127" s="283"/>
      <c r="AW127" s="283"/>
      <c r="AX127" s="1126" t="s">
        <v>497</v>
      </c>
      <c r="AY127" s="1127"/>
      <c r="AZ127" s="1127"/>
      <c r="BA127" s="1127"/>
      <c r="BB127" s="1127"/>
      <c r="BC127" s="1127"/>
      <c r="BD127" s="1127"/>
      <c r="BE127" s="1128"/>
      <c r="BF127" s="1129" t="s">
        <v>498</v>
      </c>
      <c r="BG127" s="1127"/>
      <c r="BH127" s="1127"/>
      <c r="BI127" s="1127"/>
      <c r="BJ127" s="1127"/>
      <c r="BK127" s="1127"/>
      <c r="BL127" s="1128"/>
      <c r="BM127" s="1129" t="s">
        <v>499</v>
      </c>
      <c r="BN127" s="1127"/>
      <c r="BO127" s="1127"/>
      <c r="BP127" s="1127"/>
      <c r="BQ127" s="1127"/>
      <c r="BR127" s="1127"/>
      <c r="BS127" s="1128"/>
      <c r="BT127" s="1129" t="s">
        <v>500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501</v>
      </c>
      <c r="CQ127" s="1044"/>
      <c r="CR127" s="1044"/>
      <c r="CS127" s="1044"/>
      <c r="CT127" s="1044"/>
      <c r="CU127" s="1044"/>
      <c r="CV127" s="1044"/>
      <c r="CW127" s="1044"/>
      <c r="CX127" s="1044"/>
      <c r="CY127" s="1044"/>
      <c r="CZ127" s="1044"/>
      <c r="DA127" s="1044"/>
      <c r="DB127" s="1044"/>
      <c r="DC127" s="1044"/>
      <c r="DD127" s="1044"/>
      <c r="DE127" s="1044"/>
      <c r="DF127" s="1045"/>
      <c r="DG127" s="1013" t="s">
        <v>492</v>
      </c>
      <c r="DH127" s="1014"/>
      <c r="DI127" s="1014"/>
      <c r="DJ127" s="1014"/>
      <c r="DK127" s="1014"/>
      <c r="DL127" s="1014" t="s">
        <v>492</v>
      </c>
      <c r="DM127" s="1014"/>
      <c r="DN127" s="1014"/>
      <c r="DO127" s="1014"/>
      <c r="DP127" s="1014"/>
      <c r="DQ127" s="1014" t="s">
        <v>492</v>
      </c>
      <c r="DR127" s="1014"/>
      <c r="DS127" s="1014"/>
      <c r="DT127" s="1014"/>
      <c r="DU127" s="1014"/>
      <c r="DV127" s="1015" t="s">
        <v>492</v>
      </c>
      <c r="DW127" s="1015"/>
      <c r="DX127" s="1015"/>
      <c r="DY127" s="1015"/>
      <c r="DZ127" s="1016"/>
    </row>
    <row r="128" spans="1:130" s="247" customFormat="1" ht="26.25" customHeight="1" thickBot="1" x14ac:dyDescent="0.2">
      <c r="A128" s="1137" t="s">
        <v>502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503</v>
      </c>
      <c r="X128" s="1139"/>
      <c r="Y128" s="1139"/>
      <c r="Z128" s="1140"/>
      <c r="AA128" s="1141">
        <v>282747</v>
      </c>
      <c r="AB128" s="1142"/>
      <c r="AC128" s="1142"/>
      <c r="AD128" s="1142"/>
      <c r="AE128" s="1143"/>
      <c r="AF128" s="1144">
        <v>265112</v>
      </c>
      <c r="AG128" s="1142"/>
      <c r="AH128" s="1142"/>
      <c r="AI128" s="1142"/>
      <c r="AJ128" s="1143"/>
      <c r="AK128" s="1144">
        <v>278794</v>
      </c>
      <c r="AL128" s="1142"/>
      <c r="AM128" s="1142"/>
      <c r="AN128" s="1142"/>
      <c r="AO128" s="1143"/>
      <c r="AP128" s="1145"/>
      <c r="AQ128" s="1146"/>
      <c r="AR128" s="1146"/>
      <c r="AS128" s="1146"/>
      <c r="AT128" s="1147"/>
      <c r="AU128" s="283"/>
      <c r="AV128" s="283"/>
      <c r="AW128" s="283"/>
      <c r="AX128" s="982" t="s">
        <v>504</v>
      </c>
      <c r="AY128" s="983"/>
      <c r="AZ128" s="983"/>
      <c r="BA128" s="983"/>
      <c r="BB128" s="983"/>
      <c r="BC128" s="983"/>
      <c r="BD128" s="983"/>
      <c r="BE128" s="984"/>
      <c r="BF128" s="1148" t="s">
        <v>448</v>
      </c>
      <c r="BG128" s="1149"/>
      <c r="BH128" s="1149"/>
      <c r="BI128" s="1149"/>
      <c r="BJ128" s="1149"/>
      <c r="BK128" s="1149"/>
      <c r="BL128" s="1150"/>
      <c r="BM128" s="1148">
        <v>13.09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505</v>
      </c>
      <c r="CQ128" s="1131"/>
      <c r="CR128" s="1131"/>
      <c r="CS128" s="1131"/>
      <c r="CT128" s="1131"/>
      <c r="CU128" s="1131"/>
      <c r="CV128" s="1131"/>
      <c r="CW128" s="1131"/>
      <c r="CX128" s="1131"/>
      <c r="CY128" s="1131"/>
      <c r="CZ128" s="1131"/>
      <c r="DA128" s="1131"/>
      <c r="DB128" s="1131"/>
      <c r="DC128" s="1131"/>
      <c r="DD128" s="1131"/>
      <c r="DE128" s="1131"/>
      <c r="DF128" s="1132"/>
      <c r="DG128" s="1133" t="s">
        <v>392</v>
      </c>
      <c r="DH128" s="1134"/>
      <c r="DI128" s="1134"/>
      <c r="DJ128" s="1134"/>
      <c r="DK128" s="1134"/>
      <c r="DL128" s="1134" t="s">
        <v>472</v>
      </c>
      <c r="DM128" s="1134"/>
      <c r="DN128" s="1134"/>
      <c r="DO128" s="1134"/>
      <c r="DP128" s="1134"/>
      <c r="DQ128" s="1134" t="s">
        <v>472</v>
      </c>
      <c r="DR128" s="1134"/>
      <c r="DS128" s="1134"/>
      <c r="DT128" s="1134"/>
      <c r="DU128" s="1134"/>
      <c r="DV128" s="1135" t="s">
        <v>392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506</v>
      </c>
      <c r="X129" s="1168"/>
      <c r="Y129" s="1168"/>
      <c r="Z129" s="1169"/>
      <c r="AA129" s="1052">
        <v>11484844</v>
      </c>
      <c r="AB129" s="1053"/>
      <c r="AC129" s="1053"/>
      <c r="AD129" s="1053"/>
      <c r="AE129" s="1054"/>
      <c r="AF129" s="1055">
        <v>11679199</v>
      </c>
      <c r="AG129" s="1053"/>
      <c r="AH129" s="1053"/>
      <c r="AI129" s="1053"/>
      <c r="AJ129" s="1054"/>
      <c r="AK129" s="1055">
        <v>11687859</v>
      </c>
      <c r="AL129" s="1053"/>
      <c r="AM129" s="1053"/>
      <c r="AN129" s="1053"/>
      <c r="AO129" s="1054"/>
      <c r="AP129" s="1170"/>
      <c r="AQ129" s="1171"/>
      <c r="AR129" s="1171"/>
      <c r="AS129" s="1171"/>
      <c r="AT129" s="1172"/>
      <c r="AU129" s="285"/>
      <c r="AV129" s="285"/>
      <c r="AW129" s="285"/>
      <c r="AX129" s="1161" t="s">
        <v>507</v>
      </c>
      <c r="AY129" s="1044"/>
      <c r="AZ129" s="1044"/>
      <c r="BA129" s="1044"/>
      <c r="BB129" s="1044"/>
      <c r="BC129" s="1044"/>
      <c r="BD129" s="1044"/>
      <c r="BE129" s="1045"/>
      <c r="BF129" s="1162" t="s">
        <v>392</v>
      </c>
      <c r="BG129" s="1163"/>
      <c r="BH129" s="1163"/>
      <c r="BI129" s="1163"/>
      <c r="BJ129" s="1163"/>
      <c r="BK129" s="1163"/>
      <c r="BL129" s="1164"/>
      <c r="BM129" s="1162">
        <v>18.09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509</v>
      </c>
      <c r="X130" s="1168"/>
      <c r="Y130" s="1168"/>
      <c r="Z130" s="1169"/>
      <c r="AA130" s="1052">
        <v>1931813</v>
      </c>
      <c r="AB130" s="1053"/>
      <c r="AC130" s="1053"/>
      <c r="AD130" s="1053"/>
      <c r="AE130" s="1054"/>
      <c r="AF130" s="1055">
        <v>1933562</v>
      </c>
      <c r="AG130" s="1053"/>
      <c r="AH130" s="1053"/>
      <c r="AI130" s="1053"/>
      <c r="AJ130" s="1054"/>
      <c r="AK130" s="1055">
        <v>1877883</v>
      </c>
      <c r="AL130" s="1053"/>
      <c r="AM130" s="1053"/>
      <c r="AN130" s="1053"/>
      <c r="AO130" s="1054"/>
      <c r="AP130" s="1170"/>
      <c r="AQ130" s="1171"/>
      <c r="AR130" s="1171"/>
      <c r="AS130" s="1171"/>
      <c r="AT130" s="1172"/>
      <c r="AU130" s="285"/>
      <c r="AV130" s="285"/>
      <c r="AW130" s="285"/>
      <c r="AX130" s="1161" t="s">
        <v>510</v>
      </c>
      <c r="AY130" s="1044"/>
      <c r="AZ130" s="1044"/>
      <c r="BA130" s="1044"/>
      <c r="BB130" s="1044"/>
      <c r="BC130" s="1044"/>
      <c r="BD130" s="1044"/>
      <c r="BE130" s="1045"/>
      <c r="BF130" s="1198">
        <v>4.3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511</v>
      </c>
      <c r="X131" s="1206"/>
      <c r="Y131" s="1206"/>
      <c r="Z131" s="1207"/>
      <c r="AA131" s="1099">
        <v>9553031</v>
      </c>
      <c r="AB131" s="1078"/>
      <c r="AC131" s="1078"/>
      <c r="AD131" s="1078"/>
      <c r="AE131" s="1079"/>
      <c r="AF131" s="1077">
        <v>9745637</v>
      </c>
      <c r="AG131" s="1078"/>
      <c r="AH131" s="1078"/>
      <c r="AI131" s="1078"/>
      <c r="AJ131" s="1079"/>
      <c r="AK131" s="1077">
        <v>9809976</v>
      </c>
      <c r="AL131" s="1078"/>
      <c r="AM131" s="1078"/>
      <c r="AN131" s="1078"/>
      <c r="AO131" s="1079"/>
      <c r="AP131" s="1208"/>
      <c r="AQ131" s="1209"/>
      <c r="AR131" s="1209"/>
      <c r="AS131" s="1209"/>
      <c r="AT131" s="1210"/>
      <c r="AU131" s="285"/>
      <c r="AV131" s="285"/>
      <c r="AW131" s="285"/>
      <c r="AX131" s="1180" t="s">
        <v>512</v>
      </c>
      <c r="AY131" s="1131"/>
      <c r="AZ131" s="1131"/>
      <c r="BA131" s="1131"/>
      <c r="BB131" s="1131"/>
      <c r="BC131" s="1131"/>
      <c r="BD131" s="1131"/>
      <c r="BE131" s="1132"/>
      <c r="BF131" s="1181">
        <v>92.6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514</v>
      </c>
      <c r="W132" s="1191"/>
      <c r="X132" s="1191"/>
      <c r="Y132" s="1191"/>
      <c r="Z132" s="1192"/>
      <c r="AA132" s="1193">
        <v>3.8496158970000001</v>
      </c>
      <c r="AB132" s="1194"/>
      <c r="AC132" s="1194"/>
      <c r="AD132" s="1194"/>
      <c r="AE132" s="1195"/>
      <c r="AF132" s="1196">
        <v>3.9665544690000001</v>
      </c>
      <c r="AG132" s="1194"/>
      <c r="AH132" s="1194"/>
      <c r="AI132" s="1194"/>
      <c r="AJ132" s="1195"/>
      <c r="AK132" s="1196">
        <v>5.324793863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515</v>
      </c>
      <c r="W133" s="1174"/>
      <c r="X133" s="1174"/>
      <c r="Y133" s="1174"/>
      <c r="Z133" s="1175"/>
      <c r="AA133" s="1176">
        <v>3.9</v>
      </c>
      <c r="AB133" s="1177"/>
      <c r="AC133" s="1177"/>
      <c r="AD133" s="1177"/>
      <c r="AE133" s="1178"/>
      <c r="AF133" s="1176">
        <v>4.0999999999999996</v>
      </c>
      <c r="AG133" s="1177"/>
      <c r="AH133" s="1177"/>
      <c r="AI133" s="1177"/>
      <c r="AJ133" s="1178"/>
      <c r="AK133" s="1176">
        <v>4.3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vHR/T6UtG0rS1trqxGBJrUkKmz60djToIDhioHqyo3nKBUsAZCUi4eICBmopqCvNp3BJ/Vi6eOXR27Ih/j3OQ==" saltValue="QRTh8w930EliYavYbqx5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toViczBpwX/N3OaF5vHb8eYNnKFluXdxb1KZgUcg2S+XGDf4VrL9OjHrjHxe3CgNR+ZTZl0f5wq7q8acTIcqw==" saltValue="qKVUXYmcW9J+oRtl5nR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Zz3L/NQb7SS1FTXFuwY5HtE+r//r/plHkQmipQoKup+YvcbPILtI4qJIvdsUJR7sYpwH1DLZ2iQaPw93smhuw==" saltValue="SOTjul0DXD/2kXmQT4RI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524</v>
      </c>
      <c r="AL9" s="1217"/>
      <c r="AM9" s="1217"/>
      <c r="AN9" s="1218"/>
      <c r="AO9" s="313">
        <v>3888583</v>
      </c>
      <c r="AP9" s="313">
        <v>78633</v>
      </c>
      <c r="AQ9" s="314">
        <v>63299</v>
      </c>
      <c r="AR9" s="315">
        <v>24.2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525</v>
      </c>
      <c r="AL10" s="1217"/>
      <c r="AM10" s="1217"/>
      <c r="AN10" s="1218"/>
      <c r="AO10" s="316">
        <v>24787</v>
      </c>
      <c r="AP10" s="316">
        <v>501</v>
      </c>
      <c r="AQ10" s="317">
        <v>6012</v>
      </c>
      <c r="AR10" s="318">
        <v>-91.7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526</v>
      </c>
      <c r="AL11" s="1217"/>
      <c r="AM11" s="1217"/>
      <c r="AN11" s="1218"/>
      <c r="AO11" s="316">
        <v>544956</v>
      </c>
      <c r="AP11" s="316">
        <v>11020</v>
      </c>
      <c r="AQ11" s="317">
        <v>6006</v>
      </c>
      <c r="AR11" s="318">
        <v>83.5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527</v>
      </c>
      <c r="AL12" s="1217"/>
      <c r="AM12" s="1217"/>
      <c r="AN12" s="1218"/>
      <c r="AO12" s="316">
        <v>3565</v>
      </c>
      <c r="AP12" s="316">
        <v>72</v>
      </c>
      <c r="AQ12" s="317">
        <v>1513</v>
      </c>
      <c r="AR12" s="318">
        <v>-95.2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528</v>
      </c>
      <c r="AL13" s="1217"/>
      <c r="AM13" s="1217"/>
      <c r="AN13" s="1218"/>
      <c r="AO13" s="316" t="s">
        <v>529</v>
      </c>
      <c r="AP13" s="316" t="s">
        <v>529</v>
      </c>
      <c r="AQ13" s="317">
        <v>6</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530</v>
      </c>
      <c r="AL14" s="1217"/>
      <c r="AM14" s="1217"/>
      <c r="AN14" s="1218"/>
      <c r="AO14" s="316">
        <v>104389</v>
      </c>
      <c r="AP14" s="316">
        <v>2111</v>
      </c>
      <c r="AQ14" s="317">
        <v>2299</v>
      </c>
      <c r="AR14" s="318">
        <v>-8.1999999999999993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531</v>
      </c>
      <c r="AL15" s="1217"/>
      <c r="AM15" s="1217"/>
      <c r="AN15" s="1218"/>
      <c r="AO15" s="316">
        <v>70368</v>
      </c>
      <c r="AP15" s="316">
        <v>1423</v>
      </c>
      <c r="AQ15" s="317">
        <v>1728</v>
      </c>
      <c r="AR15" s="318">
        <v>-17.7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532</v>
      </c>
      <c r="AL16" s="1220"/>
      <c r="AM16" s="1220"/>
      <c r="AN16" s="1221"/>
      <c r="AO16" s="316">
        <v>-251018</v>
      </c>
      <c r="AP16" s="316">
        <v>-5076</v>
      </c>
      <c r="AQ16" s="317">
        <v>-4986</v>
      </c>
      <c r="AR16" s="318">
        <v>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4385630</v>
      </c>
      <c r="AP17" s="316">
        <v>88685</v>
      </c>
      <c r="AQ17" s="317">
        <v>75877</v>
      </c>
      <c r="AR17" s="318">
        <v>16.899999999999999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537</v>
      </c>
      <c r="AL21" s="1212"/>
      <c r="AM21" s="1212"/>
      <c r="AN21" s="1213"/>
      <c r="AO21" s="328">
        <v>8.57</v>
      </c>
      <c r="AP21" s="329">
        <v>7.41</v>
      </c>
      <c r="AQ21" s="330">
        <v>1.1599999999999999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538</v>
      </c>
      <c r="AL22" s="1212"/>
      <c r="AM22" s="1212"/>
      <c r="AN22" s="1213"/>
      <c r="AO22" s="333">
        <v>97.4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542</v>
      </c>
      <c r="AL32" s="1228"/>
      <c r="AM32" s="1228"/>
      <c r="AN32" s="1229"/>
      <c r="AO32" s="343">
        <v>1785829</v>
      </c>
      <c r="AP32" s="343">
        <v>36112</v>
      </c>
      <c r="AQ32" s="344">
        <v>39476</v>
      </c>
      <c r="AR32" s="345">
        <v>-8.5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543</v>
      </c>
      <c r="AL33" s="1228"/>
      <c r="AM33" s="1228"/>
      <c r="AN33" s="1229"/>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544</v>
      </c>
      <c r="AL34" s="1228"/>
      <c r="AM34" s="1228"/>
      <c r="AN34" s="1229"/>
      <c r="AO34" s="343" t="s">
        <v>529</v>
      </c>
      <c r="AP34" s="343" t="s">
        <v>529</v>
      </c>
      <c r="AQ34" s="344">
        <v>57</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545</v>
      </c>
      <c r="AL35" s="1228"/>
      <c r="AM35" s="1228"/>
      <c r="AN35" s="1229"/>
      <c r="AO35" s="343">
        <v>510381</v>
      </c>
      <c r="AP35" s="343">
        <v>10321</v>
      </c>
      <c r="AQ35" s="344">
        <v>13586</v>
      </c>
      <c r="AR35" s="345">
        <v>-24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546</v>
      </c>
      <c r="AL36" s="1228"/>
      <c r="AM36" s="1228"/>
      <c r="AN36" s="1229"/>
      <c r="AO36" s="343">
        <v>204994</v>
      </c>
      <c r="AP36" s="343">
        <v>4145</v>
      </c>
      <c r="AQ36" s="344">
        <v>1761</v>
      </c>
      <c r="AR36" s="345">
        <v>135.4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547</v>
      </c>
      <c r="AL37" s="1228"/>
      <c r="AM37" s="1228"/>
      <c r="AN37" s="1229"/>
      <c r="AO37" s="343">
        <v>177834</v>
      </c>
      <c r="AP37" s="343">
        <v>3596</v>
      </c>
      <c r="AQ37" s="344">
        <v>609</v>
      </c>
      <c r="AR37" s="345">
        <v>490.5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548</v>
      </c>
      <c r="AL38" s="1231"/>
      <c r="AM38" s="1231"/>
      <c r="AN38" s="1232"/>
      <c r="AO38" s="346" t="s">
        <v>529</v>
      </c>
      <c r="AP38" s="346" t="s">
        <v>529</v>
      </c>
      <c r="AQ38" s="347">
        <v>1</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549</v>
      </c>
      <c r="AL39" s="1231"/>
      <c r="AM39" s="1231"/>
      <c r="AN39" s="1232"/>
      <c r="AO39" s="343">
        <v>-278794</v>
      </c>
      <c r="AP39" s="343">
        <v>-5638</v>
      </c>
      <c r="AQ39" s="344">
        <v>-5546</v>
      </c>
      <c r="AR39" s="345">
        <v>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550</v>
      </c>
      <c r="AL40" s="1228"/>
      <c r="AM40" s="1228"/>
      <c r="AN40" s="1229"/>
      <c r="AO40" s="343">
        <v>-1877883</v>
      </c>
      <c r="AP40" s="343">
        <v>-37974</v>
      </c>
      <c r="AQ40" s="344">
        <v>-36890</v>
      </c>
      <c r="AR40" s="345">
        <v>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522361</v>
      </c>
      <c r="AP41" s="343">
        <v>10563</v>
      </c>
      <c r="AQ41" s="344">
        <v>13053</v>
      </c>
      <c r="AR41" s="345">
        <v>-19.100000000000001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519</v>
      </c>
      <c r="AN49" s="1224" t="s">
        <v>554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2828359</v>
      </c>
      <c r="AN51" s="365">
        <v>55621</v>
      </c>
      <c r="AO51" s="366">
        <v>31.5</v>
      </c>
      <c r="AP51" s="367">
        <v>54227</v>
      </c>
      <c r="AQ51" s="368">
        <v>-18.2</v>
      </c>
      <c r="AR51" s="369">
        <v>49.7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1932828</v>
      </c>
      <c r="AN52" s="373">
        <v>38010</v>
      </c>
      <c r="AO52" s="374">
        <v>19.7</v>
      </c>
      <c r="AP52" s="375">
        <v>29694</v>
      </c>
      <c r="AQ52" s="376">
        <v>-6.7</v>
      </c>
      <c r="AR52" s="377">
        <v>26.4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2506673</v>
      </c>
      <c r="AN53" s="365">
        <v>49708</v>
      </c>
      <c r="AO53" s="366">
        <v>-10.6</v>
      </c>
      <c r="AP53" s="367">
        <v>57295</v>
      </c>
      <c r="AQ53" s="368">
        <v>5.7</v>
      </c>
      <c r="AR53" s="369">
        <v>-16.3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1948318</v>
      </c>
      <c r="AN54" s="373">
        <v>38636</v>
      </c>
      <c r="AO54" s="374">
        <v>1.6</v>
      </c>
      <c r="AP54" s="375">
        <v>32771</v>
      </c>
      <c r="AQ54" s="376">
        <v>10.4</v>
      </c>
      <c r="AR54" s="377">
        <v>-8.8000000000000007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3196347</v>
      </c>
      <c r="AN55" s="365">
        <v>63718</v>
      </c>
      <c r="AO55" s="366">
        <v>28.2</v>
      </c>
      <c r="AP55" s="367">
        <v>54110</v>
      </c>
      <c r="AQ55" s="368">
        <v>-5.6</v>
      </c>
      <c r="AR55" s="369">
        <v>33.799999999999997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2290047</v>
      </c>
      <c r="AN56" s="373">
        <v>45651</v>
      </c>
      <c r="AO56" s="374">
        <v>18.2</v>
      </c>
      <c r="AP56" s="375">
        <v>30620</v>
      </c>
      <c r="AQ56" s="376">
        <v>-6.6</v>
      </c>
      <c r="AR56" s="377">
        <v>24.8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2174859</v>
      </c>
      <c r="AN57" s="365">
        <v>43646</v>
      </c>
      <c r="AO57" s="366">
        <v>-31.5</v>
      </c>
      <c r="AP57" s="367">
        <v>54684</v>
      </c>
      <c r="AQ57" s="368">
        <v>1.1000000000000001</v>
      </c>
      <c r="AR57" s="369">
        <v>-32.6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1477008</v>
      </c>
      <c r="AN58" s="373">
        <v>29642</v>
      </c>
      <c r="AO58" s="374">
        <v>-35.1</v>
      </c>
      <c r="AP58" s="375">
        <v>32829</v>
      </c>
      <c r="AQ58" s="376">
        <v>7.2</v>
      </c>
      <c r="AR58" s="377">
        <v>-42.3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4562925</v>
      </c>
      <c r="AN59" s="365">
        <v>92270</v>
      </c>
      <c r="AO59" s="366">
        <v>111.4</v>
      </c>
      <c r="AP59" s="367">
        <v>62383</v>
      </c>
      <c r="AQ59" s="368">
        <v>14.1</v>
      </c>
      <c r="AR59" s="369">
        <v>97.3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1583607</v>
      </c>
      <c r="AN60" s="373">
        <v>32023</v>
      </c>
      <c r="AO60" s="374">
        <v>8</v>
      </c>
      <c r="AP60" s="375">
        <v>35325</v>
      </c>
      <c r="AQ60" s="376">
        <v>7.6</v>
      </c>
      <c r="AR60" s="377">
        <v>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3053833</v>
      </c>
      <c r="AN61" s="380">
        <v>60993</v>
      </c>
      <c r="AO61" s="381">
        <v>25.8</v>
      </c>
      <c r="AP61" s="382">
        <v>56540</v>
      </c>
      <c r="AQ61" s="383">
        <v>-0.6</v>
      </c>
      <c r="AR61" s="369">
        <v>26.4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1846362</v>
      </c>
      <c r="AN62" s="373">
        <v>36792</v>
      </c>
      <c r="AO62" s="374">
        <v>2.5</v>
      </c>
      <c r="AP62" s="375">
        <v>32248</v>
      </c>
      <c r="AQ62" s="376">
        <v>2.4</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VOqtMoUps8SCFkWq7QKayjXD1AfLiUONpNsxrLfqrhVspbNQeCHFU6vTG/csnk11+gJUnqqSqZkNDWA6psXw==" saltValue="uobtRiVTTNQCit9hIucv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3GXVLxqjtRFwC+6TxI1wb8snjw1DwLO/8Bym72dovRugT0cm/o8cfQlE+99L6d3FmfQVKpJNPHzkTy7RU7LTXg==" saltValue="MEitFwO99IOXrFFIa/4J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PHTRkDz/T+AJ6N/++wXsU+V9kuvXp+XA9oILMF0A0MoLuECnGiwQZaDDtOKqAwbxWgPW3fdY1+XSdHxh+dZnRQ==" saltValue="MoaOBhUFZc9LYgFCsK7u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6" t="s">
        <v>3</v>
      </c>
      <c r="D47" s="1236"/>
      <c r="E47" s="1237"/>
      <c r="F47" s="11">
        <v>15.09</v>
      </c>
      <c r="G47" s="12">
        <v>17.73</v>
      </c>
      <c r="H47" s="12">
        <v>19.149999999999999</v>
      </c>
      <c r="I47" s="12">
        <v>15.98</v>
      </c>
      <c r="J47" s="13">
        <v>14.95</v>
      </c>
    </row>
    <row r="48" spans="2:10" ht="57.75" customHeight="1" x14ac:dyDescent="0.15">
      <c r="B48" s="14"/>
      <c r="C48" s="1238" t="s">
        <v>4</v>
      </c>
      <c r="D48" s="1238"/>
      <c r="E48" s="1239"/>
      <c r="F48" s="15">
        <v>6.82</v>
      </c>
      <c r="G48" s="16">
        <v>6.44</v>
      </c>
      <c r="H48" s="16">
        <v>6.94</v>
      </c>
      <c r="I48" s="16">
        <v>6.98</v>
      </c>
      <c r="J48" s="17">
        <v>6.54</v>
      </c>
    </row>
    <row r="49" spans="2:10" ht="57.75" customHeight="1" thickBot="1" x14ac:dyDescent="0.2">
      <c r="B49" s="18"/>
      <c r="C49" s="1240" t="s">
        <v>5</v>
      </c>
      <c r="D49" s="1240"/>
      <c r="E49" s="1241"/>
      <c r="F49" s="19">
        <v>1.17</v>
      </c>
      <c r="G49" s="20">
        <v>2.17</v>
      </c>
      <c r="H49" s="20">
        <v>2.02</v>
      </c>
      <c r="I49" s="20" t="s">
        <v>575</v>
      </c>
      <c r="J49" s="21" t="s">
        <v>576</v>
      </c>
    </row>
    <row r="50" spans="2:10" ht="13.5" customHeight="1" x14ac:dyDescent="0.15"/>
  </sheetData>
  <sheetProtection algorithmName="SHA-512" hashValue="1CzO9MDoflXzLc4wHNg1kgyh87IWSZFZmtgywOTeC3fLyL2lmalf1tOsBvbqbYnAOi0DbOZaFmEHXhoxHEeQ9A==" saltValue="Xa9NWuW7rGQ3Qz6GIjTs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2021-10-15T02:55:13Z</cp:lastPrinted>
  <dcterms:created xsi:type="dcterms:W3CDTF">2021-02-05T02:30:36Z</dcterms:created>
  <dcterms:modified xsi:type="dcterms:W3CDTF">2021-10-22T06:38:37Z</dcterms:modified>
  <cp:category/>
</cp:coreProperties>
</file>