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svka.vdi.pref.nagano.lg.jp\課共有\市町村課\001財政係\002一般財政\001地方財政状況調査\004財政状況資料集\R3【未作成】（R4作成）\03市町村等→県\"/>
    </mc:Choice>
  </mc:AlternateContent>
  <xr:revisionPtr revIDLastSave="0" documentId="13_ncr:1_{F9EB10B5-6577-4FBA-883F-17351D529F7F}" xr6:coauthVersionLast="47" xr6:coauthVersionMax="47" xr10:uidLastSave="{00000000-0000-0000-0000-000000000000}"/>
  <bookViews>
    <workbookView xWindow="-120" yWindow="-120" windowWidth="20730" windowHeight="1116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29" i="12" l="1"/>
  <c r="AA30" i="12"/>
  <c r="AA31" i="12"/>
  <c r="AA32" i="12"/>
  <c r="AA33" i="12"/>
  <c r="AA28" i="12"/>
  <c r="AA8" i="12"/>
  <c r="AA9" i="12"/>
  <c r="AA10" i="12"/>
  <c r="AA7" i="12"/>
  <c r="BG34" i="10" l="1"/>
  <c r="AO36" i="10"/>
  <c r="AO35" i="10"/>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BE38" i="10"/>
  <c r="AM38" i="10"/>
  <c r="U38" i="10"/>
  <c r="C38" i="10"/>
  <c r="BE37" i="10"/>
  <c r="AM37" i="10"/>
  <c r="U37" i="10"/>
  <c r="BE36" i="10"/>
  <c r="U36" i="10"/>
  <c r="BE35" i="10"/>
  <c r="C34" i="10"/>
  <c r="C35" i="10" s="1"/>
  <c r="C36" i="10" s="1"/>
  <c r="C37" i="10" s="1"/>
  <c r="U34" i="10" l="1"/>
  <c r="U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l="1"/>
  <c r="AM36" i="10" l="1"/>
  <c r="BE34" i="10" s="1"/>
  <c r="BW34" i="10" l="1"/>
  <c r="BW35" i="10" l="1"/>
  <c r="BW36" i="10" s="1"/>
  <c r="BW37" i="10" s="1"/>
  <c r="BW38" i="10" s="1"/>
  <c r="BW39" i="10" s="1"/>
  <c r="BW40" i="10" s="1"/>
  <c r="BW41" i="10" s="1"/>
  <c r="BW42" i="10" s="1"/>
  <c r="BW43" i="10" s="1"/>
  <c r="CO34" i="10"/>
  <c r="CO35" i="10" s="1"/>
  <c r="CO36" i="10" s="1"/>
  <c r="CO37" i="10" s="1"/>
  <c r="CO38" i="10" s="1"/>
</calcChain>
</file>

<file path=xl/sharedStrings.xml><?xml version="1.0" encoding="utf-8"?>
<sst xmlns="http://schemas.openxmlformats.org/spreadsheetml/2006/main" count="1187" uniqueCount="630">
  <si>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</si>
  <si>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</si>
  <si>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</si>
  <si>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</si>
  <si>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</si>
  <si>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</si>
  <si>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</si>
  <si>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</si>
  <si>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</si>
  <si>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</si>
  <si>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</si>
  <si>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</si>
  <si>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</si>
  <si>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</si>
  <si>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</si>
  <si>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</si>
  <si>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</si>
  <si>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</si>
  <si>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</si>
  <si>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</si>
  <si>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</si>
  <si>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</si>
  <si>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</si>
  <si>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</si>
  <si>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</si>
  <si>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</si>
  <si>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</si>
  <si>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</si>
  <si>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</si>
  <si>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</si>
  <si>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</si>
  <si>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</si>
  <si>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</si>
  <si>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</si>
  <si>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</si>
  <si>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</si>
  <si>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</si>
  <si>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</si>
  <si>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</si>
  <si>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</si>
  <si>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</si>
  <si>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</si>
  <si>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</si>
  <si>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</si>
  <si>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</si>
  <si>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</si>
  <si>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</si>
  <si>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</si>
  <si>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</si>
  <si>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</si>
  <si>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</si>
  <si>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</si>
  <si>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</si>
  <si>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</si>
  <si>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</si>
  <si>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</si>
  <si>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</si>
  <si>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</si>
  <si>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</si>
  <si>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</si>
  <si>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</si>
  <si>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</si>
  <si>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</si>
  <si>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</si>
  <si>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</si>
  <si>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</si>
  <si>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</si>
  <si>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</si>
  <si>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</si>
  <si>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</si>
  <si>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</si>
  <si>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</si>
  <si>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</si>
  <si>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</si>
  <si>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</si>
  <si>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</si>
  <si>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</si>
  <si>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</si>
  <si>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</si>
  <si>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</si>
  <si>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</si>
  <si>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</si>
  <si>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</si>
  <si>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</si>
  <si>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</si>
  <si>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Ⅰ－２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</si>
  <si>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</si>
  <si>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</si>
  <si>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</si>
  <si>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</si>
  <si>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</si>
  <si>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</si>
  <si>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</si>
  <si>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</si>
  <si>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</si>
  <si>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</si>
  <si>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</si>
  <si>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</si>
  <si>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岡谷市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</si>
  <si>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</si>
  <si>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</si>
  <si>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</si>
  <si>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</si>
  <si>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</si>
  <si>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</si>
  <si>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</si>
  <si>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</si>
  <si>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</si>
  <si>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</si>
  <si>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</si>
  <si>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</si>
  <si>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</si>
  <si>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</si>
  <si>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</si>
  <si>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</si>
  <si>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</si>
  <si>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</si>
  <si>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</si>
  <si>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</si>
  <si>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</si>
  <si>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</si>
  <si>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</si>
  <si>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</si>
  <si>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-4.7</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</si>
  <si>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</si>
  <si>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</si>
  <si>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</si>
  <si>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</si>
  <si>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</si>
  <si>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</si>
  <si>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</si>
  <si>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</si>
  <si>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</si>
  <si>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</si>
  <si>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</si>
  <si>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</si>
  <si>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</si>
  <si>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</si>
  <si>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</si>
  <si>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</si>
  <si>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</si>
  <si>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</si>
  <si>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</si>
  <si>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</si>
  <si>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</si>
  <si>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</si>
  <si>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</si>
  <si>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</si>
  <si>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</si>
  <si>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</si>
  <si>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</si>
  <si>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5"/>
  </si>
  <si>
    <t>うち日本人(％)</t>
    <phoneticPr fontId="5"/>
  </si>
  <si>
    <t>-1.1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</si>
  <si>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</si>
  <si>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</si>
  <si>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</si>
  <si>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</si>
  <si>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</si>
  <si>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</si>
  <si>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</si>
  <si>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</si>
  <si>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</si>
  <si>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</si>
  <si>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</si>
  <si>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</si>
  <si>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</si>
  <si>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</si>
  <si>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</si>
  <si>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</si>
  <si>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</si>
  <si>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</si>
  <si>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</si>
  <si>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</si>
  <si>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</si>
  <si>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</si>
  <si>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</si>
  <si>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</si>
  <si>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</si>
  <si>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</si>
  <si>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</si>
  <si>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</si>
  <si>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</si>
  <si>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</si>
  <si>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</si>
  <si>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</si>
  <si>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</si>
  <si>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</si>
  <si>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</si>
  <si>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</si>
  <si>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</si>
  <si>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</si>
  <si>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</si>
  <si>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</si>
  <si>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</si>
  <si>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</si>
  <si>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</si>
  <si>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</si>
  <si>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</si>
  <si>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</si>
  <si>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</si>
  <si>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</si>
  <si>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</si>
  <si>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</si>
  <si>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</si>
  <si>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</si>
  <si>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</si>
  <si>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</si>
  <si>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</si>
  <si>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</si>
  <si>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</si>
  <si>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</si>
  <si>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</si>
  <si>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</si>
  <si>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</si>
  <si>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長野県岡谷市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</si>
  <si>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</si>
  <si>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</si>
  <si>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</si>
  <si>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</si>
  <si>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</si>
  <si>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</si>
  <si>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</si>
  <si>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</si>
  <si>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</si>
  <si>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</si>
  <si>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</si>
  <si>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</si>
  <si>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</si>
  <si>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</si>
  <si>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</si>
  <si>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</si>
  <si>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</si>
  <si>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</si>
  <si>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</si>
  <si>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</si>
  <si>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</si>
  <si>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</si>
  <si>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</si>
  <si>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</si>
  <si>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</si>
  <si>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</si>
  <si>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</si>
  <si>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</si>
  <si>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</si>
  <si>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</si>
  <si>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</si>
  <si>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</si>
  <si>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</si>
  <si>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</si>
  <si>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</si>
  <si>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</si>
  <si>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</si>
  <si>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</si>
  <si>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</si>
  <si>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</si>
  <si>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</si>
  <si>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</si>
  <si>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</si>
  <si>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</si>
  <si>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</si>
  <si>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</si>
  <si>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</si>
  <si>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</si>
  <si>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</si>
  <si>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</si>
  <si>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</si>
  <si>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</si>
  <si>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</si>
  <si>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</si>
  <si>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</si>
  <si>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</si>
  <si>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</si>
  <si>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</si>
  <si>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</si>
  <si>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</si>
  <si>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</si>
  <si>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</si>
  <si>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</si>
  <si>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</si>
  <si>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</si>
  <si>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</si>
  <si>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</si>
  <si>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</si>
  <si>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</si>
  <si>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</si>
  <si>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</si>
  <si>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</si>
  <si>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</si>
  <si>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</si>
  <si>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</si>
  <si>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</si>
  <si>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</si>
  <si>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</si>
  <si>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</si>
  <si>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</si>
  <si>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</si>
  <si>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</si>
  <si>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</si>
  <si>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</si>
  <si>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</si>
  <si>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</si>
  <si>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</si>
  <si>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</si>
  <si>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</si>
  <si>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</si>
  <si>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</si>
  <si>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</si>
  <si>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</si>
  <si>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</si>
  <si>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</si>
  <si>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</si>
  <si>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</si>
  <si>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</si>
  <si>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</si>
  <si>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</si>
  <si>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</si>
  <si>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</si>
  <si>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</si>
  <si>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</si>
  <si>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</si>
  <si>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</si>
  <si>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</si>
  <si>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</si>
  <si>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</si>
  <si>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</si>
  <si>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</si>
  <si>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</si>
  <si>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</si>
  <si>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</si>
  <si>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</si>
  <si>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</si>
  <si>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</si>
  <si>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</si>
  <si>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</si>
  <si>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</si>
  <si>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</si>
  <si>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</si>
  <si>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</si>
  <si>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</si>
  <si>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</si>
  <si>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</si>
  <si>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</si>
  <si>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</si>
  <si>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</si>
  <si>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</si>
  <si>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</si>
  <si>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</si>
  <si>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</si>
  <si>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</si>
  <si>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</si>
  <si>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</si>
  <si>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</si>
  <si>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</si>
  <si>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</si>
  <si>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</si>
  <si>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</si>
  <si>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</si>
  <si>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</si>
  <si>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</si>
  <si>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</si>
  <si>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</si>
  <si>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</si>
  <si>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</si>
  <si>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</si>
  <si>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t>
    <phoneticPr fontId="5"/>
  </si>
  <si>
    <t>失業対策事業費</t>
    <phoneticPr fontId="5"/>
  </si>
  <si>
    <t>歳出合計</t>
    <phoneticPr fontId="5"/>
  </si>
  <si>
    <t>(2)各会計、関係団体の財政状況及び健全化判断比率（市町村）</t>
    <rPh sb="26" eb="29">
      <t>シチョウソン</t>
    </rPh>
    <phoneticPr fontId="5"/>
  </si>
  <si>
    <t>令和2年度</t>
  </si>
  <si>
    <t>長野県岡谷市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</si>
  <si>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</si>
  <si>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</si>
  <si>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</si>
  <si>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</si>
  <si>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</si>
  <si>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</si>
  <si>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</si>
  <si>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</si>
  <si>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</si>
  <si>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</si>
  <si>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</si>
  <si>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</si>
  <si>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</si>
  <si>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</si>
  <si>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</si>
  <si>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</si>
  <si>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</si>
  <si>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</si>
  <si>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</si>
  <si>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</si>
  <si>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分収造林事業特別会計</t>
    <phoneticPr fontId="5"/>
  </si>
  <si>
    <t>霊園事業特別会計</t>
    <phoneticPr fontId="5"/>
  </si>
  <si>
    <t>地域開発事業特別会計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</si>
  <si>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</si>
  <si>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</si>
  <si>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</si>
  <si>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</si>
  <si>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</si>
  <si>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</si>
  <si>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</si>
  <si>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</si>
  <si>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</si>
  <si>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</si>
  <si>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</si>
  <si>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</si>
  <si>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</si>
  <si>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</si>
  <si>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後期高齢者医療事業特別会計</t>
    <phoneticPr fontId="5"/>
  </si>
  <si>
    <t>水道事業会計</t>
    <phoneticPr fontId="5"/>
  </si>
  <si>
    <t>法適用企業</t>
    <phoneticPr fontId="5"/>
  </si>
  <si>
    <t>下水道事業会計</t>
    <phoneticPr fontId="5"/>
  </si>
  <si>
    <t>病院事業会計</t>
    <phoneticPr fontId="5"/>
  </si>
  <si>
    <t>温泉事業特別会計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</si>
  <si>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</si>
  <si>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</si>
  <si>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</si>
  <si>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</si>
  <si>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</si>
  <si>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</si>
  <si>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</si>
  <si>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</si>
  <si>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</si>
  <si>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</si>
  <si>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</si>
  <si>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</si>
  <si>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</si>
  <si>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</si>
  <si>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</si>
  <si>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</si>
  <si>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</si>
  <si>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</si>
  <si>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</si>
  <si>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</si>
  <si>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</si>
  <si>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</si>
  <si>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</si>
  <si>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</si>
  <si>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</si>
  <si>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</si>
  <si>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</si>
  <si>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</si>
  <si>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</si>
  <si>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</si>
  <si>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</si>
  <si>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</si>
  <si>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</si>
  <si>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</si>
  <si>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</si>
  <si>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</si>
  <si>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</si>
  <si>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</si>
  <si>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</si>
  <si>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</si>
  <si>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</si>
  <si>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</si>
  <si>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</si>
  <si>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</si>
  <si>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</si>
  <si>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</si>
  <si>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</si>
  <si>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</si>
  <si>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</si>
  <si>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</si>
  <si>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</si>
  <si>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</si>
  <si>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</si>
  <si>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</si>
  <si>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</si>
  <si>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</si>
  <si>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</si>
  <si>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</si>
  <si>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</si>
  <si>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</si>
  <si>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</si>
  <si>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</si>
  <si>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t>
    <phoneticPr fontId="5"/>
  </si>
  <si>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</si>
  <si>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</si>
  <si>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温泉事業特別会計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</si>
  <si>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</si>
  <si>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</si>
  <si>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</si>
  <si>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</si>
  <si>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</si>
  <si>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</si>
  <si>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</si>
  <si>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</si>
  <si>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</si>
  <si>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</si>
  <si>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</si>
  <si>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</si>
  <si>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</si>
  <si>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</si>
  <si>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</si>
  <si>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</si>
  <si>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</si>
  <si>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</si>
  <si>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</si>
  <si>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</si>
  <si>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</si>
  <si>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</si>
  <si>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</si>
  <si>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</si>
  <si>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</si>
  <si>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</si>
  <si>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</si>
  <si>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</si>
  <si>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</si>
  <si>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</si>
  <si>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</si>
  <si>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</si>
  <si>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</si>
  <si>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</si>
  <si>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</si>
  <si>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</si>
  <si>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</si>
  <si>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</si>
  <si>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</si>
  <si>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</si>
  <si>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</si>
  <si>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</si>
  <si>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</si>
  <si>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</si>
  <si>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</si>
  <si>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</si>
  <si>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</si>
  <si>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</si>
  <si>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</si>
  <si>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</si>
  <si>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</si>
  <si>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</si>
  <si>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</si>
  <si>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</si>
  <si>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</si>
  <si>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</si>
  <si>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</si>
  <si>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</si>
  <si>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</si>
  <si>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</si>
  <si>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</si>
  <si>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</si>
  <si>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</si>
  <si>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</si>
  <si>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</si>
  <si>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</si>
  <si>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</si>
  <si>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</si>
  <si>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</si>
  <si>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</si>
  <si>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</si>
  <si>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</si>
  <si>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</si>
  <si>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</si>
  <si>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</si>
  <si>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</si>
  <si>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</si>
  <si>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</si>
  <si>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</si>
  <si>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</si>
  <si>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</si>
  <si>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</si>
  <si>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</si>
  <si>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</si>
  <si>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0.32</t>
  </si>
  <si>
    <t>▲ 0.44</t>
  </si>
  <si>
    <t>地域開発事業特別会計</t>
  </si>
  <si>
    <t>▲ 2.84</t>
  </si>
  <si>
    <t>▲ 2.76</t>
  </si>
  <si>
    <t>▲ 2.34</t>
  </si>
  <si>
    <t>▲ 2.19</t>
  </si>
  <si>
    <t>下水道事業会計</t>
  </si>
  <si>
    <t>水道事業会計</t>
  </si>
  <si>
    <t>一般会計</t>
  </si>
  <si>
    <t>国民健康保険事業特別会計</t>
  </si>
  <si>
    <t>霊園事業特別会計</t>
  </si>
  <si>
    <t>後期高齢者医療事業特別会計</t>
  </si>
  <si>
    <t>温泉事業特別会計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</si>
  <si>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</si>
  <si>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</si>
  <si>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</si>
  <si>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</si>
  <si>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</si>
  <si>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</si>
  <si>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</si>
  <si>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</si>
  <si>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</si>
  <si>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おかや文化振興事業団</t>
    <rPh sb="3" eb="5">
      <t>ブンカ</t>
    </rPh>
    <rPh sb="5" eb="7">
      <t>シンコウ</t>
    </rPh>
    <rPh sb="7" eb="10">
      <t>ジギョウダン</t>
    </rPh>
    <phoneticPr fontId="2"/>
  </si>
  <si>
    <t>諏訪湖勤労者福祉サービスセンター</t>
    <rPh sb="0" eb="3">
      <t>スワコ</t>
    </rPh>
    <rPh sb="3" eb="6">
      <t>キンロウシャ</t>
    </rPh>
    <rPh sb="6" eb="8">
      <t>フクシ</t>
    </rPh>
    <phoneticPr fontId="2"/>
  </si>
  <si>
    <t>やまびこスケートの森</t>
    <rPh sb="9" eb="10">
      <t>モリ</t>
    </rPh>
    <phoneticPr fontId="2"/>
  </si>
  <si>
    <t>岡谷市土地開発公社</t>
    <rPh sb="0" eb="3">
      <t>オカヤシ</t>
    </rPh>
    <rPh sb="3" eb="5">
      <t>トチ</t>
    </rPh>
    <rPh sb="5" eb="7">
      <t>カイハツ</t>
    </rPh>
    <rPh sb="7" eb="9">
      <t>コウシャ</t>
    </rPh>
    <phoneticPr fontId="2"/>
  </si>
  <si>
    <t>岡谷市スポーツ協会</t>
    <rPh sb="0" eb="3">
      <t>オカヤシ</t>
    </rPh>
    <rPh sb="7" eb="9">
      <t>キョウカイ</t>
    </rPh>
    <phoneticPr fontId="2"/>
  </si>
  <si>
    <t>諏訪広域連合</t>
    <rPh sb="0" eb="2">
      <t>スワ</t>
    </rPh>
    <rPh sb="2" eb="4">
      <t>コウイキ</t>
    </rPh>
    <rPh sb="4" eb="6">
      <t>レンゴウ</t>
    </rPh>
    <phoneticPr fontId="2"/>
  </si>
  <si>
    <t>　（一般会計）</t>
    <rPh sb="2" eb="4">
      <t>イッパン</t>
    </rPh>
    <rPh sb="4" eb="6">
      <t>カイケイ</t>
    </rPh>
    <phoneticPr fontId="2"/>
  </si>
  <si>
    <t>　（救護施設八ヶ岳寮特別会計）</t>
    <rPh sb="2" eb="4">
      <t>キュウゴ</t>
    </rPh>
    <rPh sb="4" eb="6">
      <t>シセツ</t>
    </rPh>
    <rPh sb="6" eb="9">
      <t>ヤツガタケ</t>
    </rPh>
    <rPh sb="9" eb="10">
      <t>リョウ</t>
    </rPh>
    <rPh sb="10" eb="12">
      <t>トクベツ</t>
    </rPh>
    <rPh sb="12" eb="14">
      <t>カイケイ</t>
    </rPh>
    <phoneticPr fontId="2"/>
  </si>
  <si>
    <t>　（介護保険特別会計）</t>
    <rPh sb="2" eb="4">
      <t>カイゴ</t>
    </rPh>
    <rPh sb="4" eb="6">
      <t>ホケン</t>
    </rPh>
    <rPh sb="6" eb="8">
      <t>トクベツ</t>
    </rPh>
    <rPh sb="8" eb="10">
      <t>カイケイ</t>
    </rPh>
    <phoneticPr fontId="2"/>
  </si>
  <si>
    <t>　（諏訪広域消防特別会計）</t>
    <rPh sb="2" eb="4">
      <t>スワ</t>
    </rPh>
    <rPh sb="4" eb="6">
      <t>コウイキ</t>
    </rPh>
    <rPh sb="6" eb="8">
      <t>ショウボウ</t>
    </rPh>
    <rPh sb="8" eb="10">
      <t>トクベツ</t>
    </rPh>
    <rPh sb="10" eb="12">
      <t>カイケイ</t>
    </rPh>
    <phoneticPr fontId="2"/>
  </si>
  <si>
    <t>　（ふるさと市町村県基金事業特別会計）</t>
    <rPh sb="6" eb="9">
      <t>シチョウソン</t>
    </rPh>
    <rPh sb="9" eb="10">
      <t>ケン</t>
    </rPh>
    <rPh sb="10" eb="12">
      <t>キキン</t>
    </rPh>
    <rPh sb="12" eb="14">
      <t>ジギョウ</t>
    </rPh>
    <rPh sb="14" eb="16">
      <t>トクベツ</t>
    </rPh>
    <rPh sb="16" eb="18">
      <t>カイケイ</t>
    </rPh>
    <phoneticPr fontId="2"/>
  </si>
  <si>
    <t>湖北行政事務組合</t>
    <rPh sb="0" eb="2">
      <t>コホク</t>
    </rPh>
    <rPh sb="2" eb="4">
      <t>ギョウセイ</t>
    </rPh>
    <rPh sb="4" eb="6">
      <t>ジム</t>
    </rPh>
    <rPh sb="6" eb="8">
      <t>クミアイ</t>
    </rPh>
    <phoneticPr fontId="2"/>
  </si>
  <si>
    <t>　（湖北衛生センター事業特別会計）</t>
    <rPh sb="2" eb="4">
      <t>コホク</t>
    </rPh>
    <rPh sb="4" eb="6">
      <t>エイセイ</t>
    </rPh>
    <rPh sb="10" eb="12">
      <t>ジギョウ</t>
    </rPh>
    <rPh sb="12" eb="14">
      <t>トクベツ</t>
    </rPh>
    <rPh sb="14" eb="16">
      <t>カイケイ</t>
    </rPh>
    <phoneticPr fontId="2"/>
  </si>
  <si>
    <t>　（湖北火葬場事業特別会計）</t>
    <rPh sb="2" eb="4">
      <t>コホク</t>
    </rPh>
    <rPh sb="4" eb="6">
      <t>カソウ</t>
    </rPh>
    <rPh sb="6" eb="7">
      <t>ジョウ</t>
    </rPh>
    <rPh sb="7" eb="9">
      <t>ジギョウ</t>
    </rPh>
    <rPh sb="9" eb="11">
      <t>トクベツ</t>
    </rPh>
    <rPh sb="11" eb="13">
      <t>カイケイ</t>
    </rPh>
    <phoneticPr fontId="2"/>
  </si>
  <si>
    <t>湖周行政事務組合</t>
    <rPh sb="0" eb="1">
      <t>コ</t>
    </rPh>
    <rPh sb="1" eb="2">
      <t>シュウ</t>
    </rPh>
    <rPh sb="2" eb="4">
      <t>ギョウセイ</t>
    </rPh>
    <rPh sb="4" eb="6">
      <t>ジム</t>
    </rPh>
    <rPh sb="6" eb="8">
      <t>クミアイ</t>
    </rPh>
    <phoneticPr fontId="2"/>
  </si>
  <si>
    <t>長野県市町村自治振興組合</t>
    <rPh sb="0" eb="3">
      <t>ナガノケン</t>
    </rPh>
    <rPh sb="3" eb="6">
      <t>シチョウソン</t>
    </rPh>
    <rPh sb="6" eb="8">
      <t>ジチ</t>
    </rPh>
    <rPh sb="8" eb="10">
      <t>シンコウ</t>
    </rPh>
    <rPh sb="10" eb="12">
      <t>クミアイ</t>
    </rPh>
    <phoneticPr fontId="2"/>
  </si>
  <si>
    <t>長野県後期高齢者医療広域連合</t>
    <rPh sb="0" eb="3">
      <t>ナガノケン</t>
    </rPh>
    <rPh sb="3" eb="5">
      <t>コウキ</t>
    </rPh>
    <rPh sb="5" eb="8">
      <t>コウレイシャ</t>
    </rPh>
    <rPh sb="8" eb="10">
      <t>イリョウ</t>
    </rPh>
    <rPh sb="10" eb="12">
      <t>コウイキ</t>
    </rPh>
    <rPh sb="12" eb="14">
      <t>レンゴウ</t>
    </rPh>
    <phoneticPr fontId="2"/>
  </si>
  <si>
    <t>　（後期高齢者医療事業会計）</t>
    <rPh sb="2" eb="4">
      <t>コウキ</t>
    </rPh>
    <rPh sb="4" eb="7">
      <t>コウレイシャ</t>
    </rPh>
    <rPh sb="7" eb="9">
      <t>イリョウ</t>
    </rPh>
    <rPh sb="9" eb="11">
      <t>ジギョウ</t>
    </rPh>
    <rPh sb="11" eb="13">
      <t>カイケイ</t>
    </rPh>
    <phoneticPr fontId="2"/>
  </si>
  <si>
    <t>長野県民交通災害共済組合</t>
    <rPh sb="0" eb="3">
      <t>ナガノケン</t>
    </rPh>
    <rPh sb="3" eb="4">
      <t>ミン</t>
    </rPh>
    <rPh sb="4" eb="6">
      <t>コウツウ</t>
    </rPh>
    <rPh sb="6" eb="8">
      <t>サイガイ</t>
    </rPh>
    <rPh sb="8" eb="10">
      <t>キョウサイ</t>
    </rPh>
    <rPh sb="10" eb="12">
      <t>クミアイ</t>
    </rPh>
    <phoneticPr fontId="2"/>
  </si>
  <si>
    <t>長野県地方税滞納整理機構</t>
    <rPh sb="0" eb="3">
      <t>ナガノケン</t>
    </rPh>
    <rPh sb="3" eb="6">
      <t>チホウゼイ</t>
    </rPh>
    <rPh sb="6" eb="8">
      <t>タイノウ</t>
    </rPh>
    <rPh sb="8" eb="10">
      <t>セイリ</t>
    </rPh>
    <rPh sb="10" eb="12">
      <t>キコウ</t>
    </rPh>
    <phoneticPr fontId="2"/>
  </si>
  <si>
    <t>諏訪広域公立大学事務組合</t>
    <rPh sb="0" eb="2">
      <t>スワ</t>
    </rPh>
    <rPh sb="2" eb="4">
      <t>コウイキ</t>
    </rPh>
    <rPh sb="4" eb="6">
      <t>コウリツ</t>
    </rPh>
    <rPh sb="6" eb="8">
      <t>ダイガク</t>
    </rPh>
    <rPh sb="8" eb="10">
      <t>ジム</t>
    </rPh>
    <rPh sb="10" eb="12">
      <t>クミアイ</t>
    </rPh>
    <phoneticPr fontId="2"/>
  </si>
  <si>
    <t>ふるさとまちづくり基金</t>
    <rPh sb="9" eb="11">
      <t>キキン</t>
    </rPh>
    <phoneticPr fontId="18"/>
  </si>
  <si>
    <t>市営住宅整備基金</t>
    <rPh sb="0" eb="2">
      <t>シエイ</t>
    </rPh>
    <rPh sb="2" eb="4">
      <t>ジュウタク</t>
    </rPh>
    <rPh sb="4" eb="6">
      <t>セイビ</t>
    </rPh>
    <rPh sb="6" eb="8">
      <t>キキン</t>
    </rPh>
    <phoneticPr fontId="18"/>
  </si>
  <si>
    <t>社会福祉施設整備基金</t>
    <rPh sb="0" eb="2">
      <t>シャカイ</t>
    </rPh>
    <rPh sb="2" eb="4">
      <t>フクシ</t>
    </rPh>
    <rPh sb="4" eb="6">
      <t>シセツ</t>
    </rPh>
    <rPh sb="6" eb="8">
      <t>セイビ</t>
    </rPh>
    <rPh sb="8" eb="10">
      <t>キキン</t>
    </rPh>
    <phoneticPr fontId="18"/>
  </si>
  <si>
    <t>文化会館事業基金</t>
    <rPh sb="0" eb="2">
      <t>ブンカ</t>
    </rPh>
    <rPh sb="2" eb="4">
      <t>カイカン</t>
    </rPh>
    <rPh sb="4" eb="6">
      <t>ジギョウ</t>
    </rPh>
    <rPh sb="6" eb="8">
      <t>キキン</t>
    </rPh>
    <phoneticPr fontId="18"/>
  </si>
  <si>
    <t>病院施設整備基金</t>
    <rPh sb="0" eb="4">
      <t>ビョウインシセツ</t>
    </rPh>
    <rPh sb="4" eb="6">
      <t>セイビ</t>
    </rPh>
    <rPh sb="6" eb="8">
      <t>キキン</t>
    </rPh>
    <phoneticPr fontId="18"/>
  </si>
  <si>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</si>
  <si>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</si>
  <si>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</si>
  <si>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</si>
  <si>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</si>
  <si>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</si>
  <si>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</si>
  <si>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</si>
  <si>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</si>
  <si>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</si>
  <si>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</si>
  <si>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</si>
  <si>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</si>
  <si>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</si>
  <si>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</si>
  <si>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将来負担比率については、近年の大型の施設整備事業が影響し、類似団体平均と比較し高い水準にある。今後は地方債の新規発行を最小限に抑えるよう努めるが、公共施設等の老朽化に対し借入を行う必要が生じるため、施設の統廃合も進める必要がある。
・有形固定資産減価償却率については、類似団体平均を上回っている。市内の公共施設の老朽化が著しいことから、施設の統廃合を進め、維持管理経費の増加に歯止めをかけるよう努める。</t>
    <phoneticPr fontId="5"/>
  </si>
  <si>
    <t>　・将来負担比率、実質公債費比率、ともに平成27年度をピークに減少に転じている。大型の施設整備事業が完了したことによるものであり、今後も地方債の新規発行の抑制に努める。</t>
    <rPh sb="2" eb="4">
      <t>ショウライ</t>
    </rPh>
    <rPh sb="4" eb="6">
      <t>フタン</t>
    </rPh>
    <rPh sb="6" eb="8">
      <t>ヒリツ</t>
    </rPh>
    <rPh sb="9" eb="11">
      <t>ジッシツ</t>
    </rPh>
    <rPh sb="11" eb="14">
      <t>コウサイヒ</t>
    </rPh>
    <rPh sb="14" eb="16">
      <t>ヒリツ</t>
    </rPh>
    <rPh sb="20" eb="22">
      <t>ヘイセイ</t>
    </rPh>
    <rPh sb="24" eb="26">
      <t>ネンド</t>
    </rPh>
    <rPh sb="31" eb="33">
      <t>ゲンショウ</t>
    </rPh>
    <rPh sb="34" eb="35">
      <t>テン</t>
    </rPh>
    <rPh sb="40" eb="42">
      <t>オオガタ</t>
    </rPh>
    <rPh sb="43" eb="45">
      <t>シセツ</t>
    </rPh>
    <rPh sb="45" eb="47">
      <t>セイビ</t>
    </rPh>
    <rPh sb="47" eb="49">
      <t>ジギョウ</t>
    </rPh>
    <rPh sb="50" eb="52">
      <t>カンリョウ</t>
    </rPh>
    <rPh sb="65" eb="67">
      <t>コンゴ</t>
    </rPh>
    <rPh sb="68" eb="71">
      <t>チホウサイ</t>
    </rPh>
    <rPh sb="72" eb="74">
      <t>シンキ</t>
    </rPh>
    <rPh sb="74" eb="76">
      <t>ハッコウ</t>
    </rPh>
    <rPh sb="77" eb="79">
      <t>ヨクセイ</t>
    </rPh>
    <rPh sb="80" eb="81">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</si>
</sst>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6"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57295</c:v>
                </c:pt>
                <c:pt idx="1">
                  <c:v>54110</c:v>
                </c:pt>
                <c:pt idx="2">
                  <c:v>54684</c:v>
                </c:pt>
                <c:pt idx="3">
                  <c:v>62383</c:v>
                </c:pt>
                <c:pt idx="4">
                  <c:v>76347</c:v>
                </c:pt>
              </c:numCache>
            </c:numRef>
          </c:val>
          <c:smooth val="0"/>
          <c:extLst>
            <c:ext xmlns:c16="http://schemas.microsoft.com/office/drawing/2014/chart" uri="{C3380CC4-5D6E-409C-BE32-E72D297353CC}">
              <c16:uniqueId val="{00000000-2A31-4D72-A6AC-24902F01AF9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43800</c:v>
                </c:pt>
                <c:pt idx="1">
                  <c:v>26415</c:v>
                </c:pt>
                <c:pt idx="2">
                  <c:v>22487</c:v>
                </c:pt>
                <c:pt idx="3">
                  <c:v>39221</c:v>
                </c:pt>
                <c:pt idx="4">
                  <c:v>44136</c:v>
                </c:pt>
              </c:numCache>
            </c:numRef>
          </c:val>
          <c:smooth val="0"/>
          <c:extLst>
            <c:ext xmlns:c16="http://schemas.microsoft.com/office/drawing/2014/chart" uri="{C3380CC4-5D6E-409C-BE32-E72D297353CC}">
              <c16:uniqueId val="{00000001-2A31-4D72-A6AC-24902F01AF9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5.69</c:v>
                </c:pt>
                <c:pt idx="1">
                  <c:v>6.21</c:v>
                </c:pt>
                <c:pt idx="2">
                  <c:v>6.07</c:v>
                </c:pt>
                <c:pt idx="3">
                  <c:v>6.26</c:v>
                </c:pt>
                <c:pt idx="4">
                  <c:v>5.66</c:v>
                </c:pt>
              </c:numCache>
            </c:numRef>
          </c:val>
          <c:extLst>
            <c:ext xmlns:c16="http://schemas.microsoft.com/office/drawing/2014/chart" uri="{C3380CC4-5D6E-409C-BE32-E72D297353CC}">
              <c16:uniqueId val="{00000000-CC55-489E-AF13-6C4BA5D8E76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8.5399999999999991</c:v>
                </c:pt>
                <c:pt idx="1">
                  <c:v>9.4499999999999993</c:v>
                </c:pt>
                <c:pt idx="2">
                  <c:v>10.37</c:v>
                </c:pt>
                <c:pt idx="3">
                  <c:v>12.53</c:v>
                </c:pt>
                <c:pt idx="4">
                  <c:v>12.24</c:v>
                </c:pt>
              </c:numCache>
            </c:numRef>
          </c:val>
          <c:extLst>
            <c:ext xmlns:c16="http://schemas.microsoft.com/office/drawing/2014/chart" uri="{C3380CC4-5D6E-409C-BE32-E72D297353CC}">
              <c16:uniqueId val="{00000001-CC55-489E-AF13-6C4BA5D8E76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-0.32</c:v>
                </c:pt>
                <c:pt idx="1">
                  <c:v>1.35</c:v>
                </c:pt>
                <c:pt idx="2">
                  <c:v>0.68</c:v>
                </c:pt>
                <c:pt idx="3">
                  <c:v>2.44</c:v>
                </c:pt>
                <c:pt idx="4">
                  <c:v>-0.44</c:v>
                </c:pt>
              </c:numCache>
            </c:numRef>
          </c:val>
          <c:smooth val="0"/>
          <c:extLst>
            <c:ext xmlns:c16="http://schemas.microsoft.com/office/drawing/2014/chart" uri="{C3380CC4-5D6E-409C-BE32-E72D297353CC}">
              <c16:uniqueId val="{00000002-CC55-489E-AF13-6C4BA5D8E76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8.67</c:v>
                </c:pt>
                <c:pt idx="2">
                  <c:v>#N/A</c:v>
                </c:pt>
                <c:pt idx="3">
                  <c:v>7.16</c:v>
                </c:pt>
                <c:pt idx="4">
                  <c:v>#N/A</c:v>
                </c:pt>
                <c:pt idx="5">
                  <c:v>6.35</c:v>
                </c:pt>
                <c:pt idx="6">
                  <c:v>#N/A</c:v>
                </c:pt>
                <c:pt idx="7">
                  <c:v>2.5499999999999998</c:v>
                </c:pt>
                <c:pt idx="8">
                  <c:v>#N/A</c:v>
                </c:pt>
                <c:pt idx="9">
                  <c:v>0.01</c:v>
                </c:pt>
              </c:numCache>
            </c:numRef>
          </c:val>
          <c:extLst>
            <c:ext xmlns:c16="http://schemas.microsoft.com/office/drawing/2014/chart" uri="{C3380CC4-5D6E-409C-BE32-E72D297353CC}">
              <c16:uniqueId val="{00000000-3AEA-4FBA-90F1-127DECBA99D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AEA-4FBA-90F1-127DECBA99DA}"/>
            </c:ext>
          </c:extLst>
        </c:ser>
        <c:ser>
          <c:idx val="2"/>
          <c:order val="2"/>
          <c:tx>
            <c:strRef>
              <c:f>データシート!$A$29</c:f>
              <c:strCache>
                <c:ptCount val="1"/>
                <c:pt idx="0">
                  <c:v>温泉事業特別会計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0.11</c:v>
                </c:pt>
                <c:pt idx="2">
                  <c:v>#N/A</c:v>
                </c:pt>
                <c:pt idx="3">
                  <c:v>0.12</c:v>
                </c:pt>
                <c:pt idx="4">
                  <c:v>#N/A</c:v>
                </c:pt>
                <c:pt idx="5">
                  <c:v>0.12</c:v>
                </c:pt>
                <c:pt idx="6">
                  <c:v>#N/A</c:v>
                </c:pt>
                <c:pt idx="7">
                  <c:v>0.19</c:v>
                </c:pt>
                <c:pt idx="8">
                  <c:v>#N/A</c:v>
                </c:pt>
                <c:pt idx="9">
                  <c:v>0.17</c:v>
                </c:pt>
              </c:numCache>
            </c:numRef>
          </c:val>
          <c:extLst>
            <c:ext xmlns:c16="http://schemas.microsoft.com/office/drawing/2014/chart" uri="{C3380CC4-5D6E-409C-BE32-E72D297353CC}">
              <c16:uniqueId val="{00000002-3AEA-4FBA-90F1-127DECBA99DA}"/>
            </c:ext>
          </c:extLst>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0.16</c:v>
                </c:pt>
                <c:pt idx="2">
                  <c:v>#N/A</c:v>
                </c:pt>
                <c:pt idx="3">
                  <c:v>0.16</c:v>
                </c:pt>
                <c:pt idx="4">
                  <c:v>#N/A</c:v>
                </c:pt>
                <c:pt idx="5">
                  <c:v>0.18</c:v>
                </c:pt>
                <c:pt idx="6">
                  <c:v>#N/A</c:v>
                </c:pt>
                <c:pt idx="7">
                  <c:v>0.18</c:v>
                </c:pt>
                <c:pt idx="8">
                  <c:v>#N/A</c:v>
                </c:pt>
                <c:pt idx="9">
                  <c:v>0.17</c:v>
                </c:pt>
              </c:numCache>
            </c:numRef>
          </c:val>
          <c:extLst>
            <c:ext xmlns:c16="http://schemas.microsoft.com/office/drawing/2014/chart" uri="{C3380CC4-5D6E-409C-BE32-E72D297353CC}">
              <c16:uniqueId val="{00000003-3AEA-4FBA-90F1-127DECBA99DA}"/>
            </c:ext>
          </c:extLst>
        </c:ser>
        <c:ser>
          <c:idx val="4"/>
          <c:order val="4"/>
          <c:tx>
            <c:strRef>
              <c:f>データシート!$A$31</c:f>
              <c:strCache>
                <c:ptCount val="1"/>
                <c:pt idx="0">
                  <c:v>霊園事業特別会計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0.27</c:v>
                </c:pt>
                <c:pt idx="2">
                  <c:v>#N/A</c:v>
                </c:pt>
                <c:pt idx="3">
                  <c:v>0.54</c:v>
                </c:pt>
                <c:pt idx="4">
                  <c:v>#N/A</c:v>
                </c:pt>
                <c:pt idx="5">
                  <c:v>0.42</c:v>
                </c:pt>
                <c:pt idx="6">
                  <c:v>#N/A</c:v>
                </c:pt>
                <c:pt idx="7">
                  <c:v>0.49</c:v>
                </c:pt>
                <c:pt idx="8">
                  <c:v>#N/A</c:v>
                </c:pt>
                <c:pt idx="9">
                  <c:v>0.49</c:v>
                </c:pt>
              </c:numCache>
            </c:numRef>
          </c:val>
          <c:extLst>
            <c:ext xmlns:c16="http://schemas.microsoft.com/office/drawing/2014/chart" uri="{C3380CC4-5D6E-409C-BE32-E72D297353CC}">
              <c16:uniqueId val="{00000004-3AEA-4FBA-90F1-127DECBA99DA}"/>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0.99</c:v>
                </c:pt>
                <c:pt idx="2">
                  <c:v>#N/A</c:v>
                </c:pt>
                <c:pt idx="3">
                  <c:v>1.88</c:v>
                </c:pt>
                <c:pt idx="4">
                  <c:v>#N/A</c:v>
                </c:pt>
                <c:pt idx="5">
                  <c:v>0.56999999999999995</c:v>
                </c:pt>
                <c:pt idx="6">
                  <c:v>#N/A</c:v>
                </c:pt>
                <c:pt idx="7">
                  <c:v>0.5</c:v>
                </c:pt>
                <c:pt idx="8">
                  <c:v>#N/A</c:v>
                </c:pt>
                <c:pt idx="9">
                  <c:v>0.85</c:v>
                </c:pt>
              </c:numCache>
            </c:numRef>
          </c:val>
          <c:extLst>
            <c:ext xmlns:c16="http://schemas.microsoft.com/office/drawing/2014/chart" uri="{C3380CC4-5D6E-409C-BE32-E72D297353CC}">
              <c16:uniqueId val="{00000005-3AEA-4FBA-90F1-127DECBA99DA}"/>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5.4</c:v>
                </c:pt>
                <c:pt idx="2">
                  <c:v>#N/A</c:v>
                </c:pt>
                <c:pt idx="3">
                  <c:v>5.65</c:v>
                </c:pt>
                <c:pt idx="4">
                  <c:v>#N/A</c:v>
                </c:pt>
                <c:pt idx="5">
                  <c:v>5.63</c:v>
                </c:pt>
                <c:pt idx="6">
                  <c:v>#N/A</c:v>
                </c:pt>
                <c:pt idx="7">
                  <c:v>5.75</c:v>
                </c:pt>
                <c:pt idx="8">
                  <c:v>#N/A</c:v>
                </c:pt>
                <c:pt idx="9">
                  <c:v>5.15</c:v>
                </c:pt>
              </c:numCache>
            </c:numRef>
          </c:val>
          <c:extLst>
            <c:ext xmlns:c16="http://schemas.microsoft.com/office/drawing/2014/chart" uri="{C3380CC4-5D6E-409C-BE32-E72D297353CC}">
              <c16:uniqueId val="{00000006-3AEA-4FBA-90F1-127DECBA99DA}"/>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13.36</c:v>
                </c:pt>
                <c:pt idx="2">
                  <c:v>#N/A</c:v>
                </c:pt>
                <c:pt idx="3">
                  <c:v>13.93</c:v>
                </c:pt>
                <c:pt idx="4">
                  <c:v>#N/A</c:v>
                </c:pt>
                <c:pt idx="5">
                  <c:v>13.59</c:v>
                </c:pt>
                <c:pt idx="6">
                  <c:v>#N/A</c:v>
                </c:pt>
                <c:pt idx="7">
                  <c:v>12.72</c:v>
                </c:pt>
                <c:pt idx="8">
                  <c:v>#N/A</c:v>
                </c:pt>
                <c:pt idx="9">
                  <c:v>11.16</c:v>
                </c:pt>
              </c:numCache>
            </c:numRef>
          </c:val>
          <c:extLst>
            <c:ext xmlns:c16="http://schemas.microsoft.com/office/drawing/2014/chart" uri="{C3380CC4-5D6E-409C-BE32-E72D297353CC}">
              <c16:uniqueId val="{00000007-3AEA-4FBA-90F1-127DECBA99DA}"/>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12.81</c:v>
                </c:pt>
                <c:pt idx="2">
                  <c:v>#N/A</c:v>
                </c:pt>
                <c:pt idx="3">
                  <c:v>12.53</c:v>
                </c:pt>
                <c:pt idx="4">
                  <c:v>#N/A</c:v>
                </c:pt>
                <c:pt idx="5">
                  <c:v>12.91</c:v>
                </c:pt>
                <c:pt idx="6">
                  <c:v>#N/A</c:v>
                </c:pt>
                <c:pt idx="7">
                  <c:v>12.28</c:v>
                </c:pt>
                <c:pt idx="8">
                  <c:v>#N/A</c:v>
                </c:pt>
                <c:pt idx="9">
                  <c:v>12</c:v>
                </c:pt>
              </c:numCache>
            </c:numRef>
          </c:val>
          <c:extLst>
            <c:ext xmlns:c16="http://schemas.microsoft.com/office/drawing/2014/chart" uri="{C3380CC4-5D6E-409C-BE32-E72D297353CC}">
              <c16:uniqueId val="{00000008-3AEA-4FBA-90F1-127DECBA99DA}"/>
            </c:ext>
          </c:extLst>
        </c:ser>
        <c:ser>
          <c:idx val="9"/>
          <c:order val="9"/>
          <c:tx>
            <c:strRef>
              <c:f>データシート!$A$36</c:f>
              <c:strCache>
                <c:ptCount val="1"/>
                <c:pt idx="0">
                  <c:v>地域開発事業特別会計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2.84</c:v>
                </c:pt>
                <c:pt idx="1">
                  <c:v>#N/A</c:v>
                </c:pt>
                <c:pt idx="2">
                  <c:v>2.76</c:v>
                </c:pt>
                <c:pt idx="3">
                  <c:v>#N/A</c:v>
                </c:pt>
                <c:pt idx="4">
                  <c:v>2.76</c:v>
                </c:pt>
                <c:pt idx="5">
                  <c:v>#N/A</c:v>
                </c:pt>
                <c:pt idx="6">
                  <c:v>2.34</c:v>
                </c:pt>
                <c:pt idx="7">
                  <c:v>#N/A</c:v>
                </c:pt>
                <c:pt idx="8">
                  <c:v>2.19</c:v>
                </c:pt>
                <c:pt idx="9">
                  <c:v>#N/A</c:v>
                </c:pt>
              </c:numCache>
            </c:numRef>
          </c:val>
          <c:extLst>
            <c:ext xmlns:c16="http://schemas.microsoft.com/office/drawing/2014/chart" uri="{C3380CC4-5D6E-409C-BE32-E72D297353CC}">
              <c16:uniqueId val="{00000009-3AEA-4FBA-90F1-127DECBA99D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2278</c:v>
                </c:pt>
                <c:pt idx="5">
                  <c:v>2311</c:v>
                </c:pt>
                <c:pt idx="8">
                  <c:v>2250</c:v>
                </c:pt>
                <c:pt idx="11">
                  <c:v>2192</c:v>
                </c:pt>
                <c:pt idx="14">
                  <c:v>2082</c:v>
                </c:pt>
              </c:numCache>
            </c:numRef>
          </c:val>
          <c:extLst>
            <c:ext xmlns:c16="http://schemas.microsoft.com/office/drawing/2014/chart" uri="{C3380CC4-5D6E-409C-BE32-E72D297353CC}">
              <c16:uniqueId val="{00000000-F71F-4D6C-8E11-FB2896791D3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1</c:v>
                </c:pt>
                <c:pt idx="3">
                  <c:v>0</c:v>
                </c:pt>
                <c:pt idx="6">
                  <c:v>0</c:v>
                </c:pt>
                <c:pt idx="9">
                  <c:v>0</c:v>
                </c:pt>
                <c:pt idx="12">
                  <c:v>0</c:v>
                </c:pt>
              </c:numCache>
            </c:numRef>
          </c:val>
          <c:extLst>
            <c:ext xmlns:c16="http://schemas.microsoft.com/office/drawing/2014/chart" uri="{C3380CC4-5D6E-409C-BE32-E72D297353CC}">
              <c16:uniqueId val="{00000001-F71F-4D6C-8E11-FB2896791D3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36</c:v>
                </c:pt>
                <c:pt idx="3">
                  <c:v>28</c:v>
                </c:pt>
                <c:pt idx="6">
                  <c:v>12</c:v>
                </c:pt>
                <c:pt idx="9">
                  <c:v>12</c:v>
                </c:pt>
                <c:pt idx="12">
                  <c:v>12</c:v>
                </c:pt>
              </c:numCache>
            </c:numRef>
          </c:val>
          <c:extLst>
            <c:ext xmlns:c16="http://schemas.microsoft.com/office/drawing/2014/chart" uri="{C3380CC4-5D6E-409C-BE32-E72D297353CC}">
              <c16:uniqueId val="{00000002-F71F-4D6C-8E11-FB2896791D3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83</c:v>
                </c:pt>
                <c:pt idx="3">
                  <c:v>106</c:v>
                </c:pt>
                <c:pt idx="6">
                  <c:v>129</c:v>
                </c:pt>
                <c:pt idx="9">
                  <c:v>208</c:v>
                </c:pt>
                <c:pt idx="12">
                  <c:v>254</c:v>
                </c:pt>
              </c:numCache>
            </c:numRef>
          </c:val>
          <c:extLst>
            <c:ext xmlns:c16="http://schemas.microsoft.com/office/drawing/2014/chart" uri="{C3380CC4-5D6E-409C-BE32-E72D297353CC}">
              <c16:uniqueId val="{00000003-F71F-4D6C-8E11-FB2896791D3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596</c:v>
                </c:pt>
                <c:pt idx="3">
                  <c:v>608</c:v>
                </c:pt>
                <c:pt idx="6">
                  <c:v>572</c:v>
                </c:pt>
                <c:pt idx="9">
                  <c:v>555</c:v>
                </c:pt>
                <c:pt idx="12">
                  <c:v>611</c:v>
                </c:pt>
              </c:numCache>
            </c:numRef>
          </c:val>
          <c:extLst>
            <c:ext xmlns:c16="http://schemas.microsoft.com/office/drawing/2014/chart" uri="{C3380CC4-5D6E-409C-BE32-E72D297353CC}">
              <c16:uniqueId val="{00000004-F71F-4D6C-8E11-FB2896791D3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71F-4D6C-8E11-FB2896791D3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71F-4D6C-8E11-FB2896791D3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2671</c:v>
                </c:pt>
                <c:pt idx="3">
                  <c:v>2587</c:v>
                </c:pt>
                <c:pt idx="6">
                  <c:v>2516</c:v>
                </c:pt>
                <c:pt idx="9">
                  <c:v>2299</c:v>
                </c:pt>
                <c:pt idx="12">
                  <c:v>2102</c:v>
                </c:pt>
              </c:numCache>
            </c:numRef>
          </c:val>
          <c:extLst>
            <c:ext xmlns:c16="http://schemas.microsoft.com/office/drawing/2014/chart" uri="{C3380CC4-5D6E-409C-BE32-E72D297353CC}">
              <c16:uniqueId val="{00000007-F71F-4D6C-8E11-FB2896791D3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1109</c:v>
                </c:pt>
                <c:pt idx="2">
                  <c:v>#N/A</c:v>
                </c:pt>
                <c:pt idx="3">
                  <c:v>#N/A</c:v>
                </c:pt>
                <c:pt idx="4">
                  <c:v>1018</c:v>
                </c:pt>
                <c:pt idx="5">
                  <c:v>#N/A</c:v>
                </c:pt>
                <c:pt idx="6">
                  <c:v>#N/A</c:v>
                </c:pt>
                <c:pt idx="7">
                  <c:v>979</c:v>
                </c:pt>
                <c:pt idx="8">
                  <c:v>#N/A</c:v>
                </c:pt>
                <c:pt idx="9">
                  <c:v>#N/A</c:v>
                </c:pt>
                <c:pt idx="10">
                  <c:v>882</c:v>
                </c:pt>
                <c:pt idx="11">
                  <c:v>#N/A</c:v>
                </c:pt>
                <c:pt idx="12">
                  <c:v>#N/A</c:v>
                </c:pt>
                <c:pt idx="13">
                  <c:v>897</c:v>
                </c:pt>
                <c:pt idx="14">
                  <c:v>#N/A</c:v>
                </c:pt>
              </c:numCache>
            </c:numRef>
          </c:val>
          <c:smooth val="0"/>
          <c:extLst>
            <c:ext xmlns:c16="http://schemas.microsoft.com/office/drawing/2014/chart" uri="{C3380CC4-5D6E-409C-BE32-E72D297353CC}">
              <c16:uniqueId val="{00000008-F71F-4D6C-8E11-FB2896791D3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23159</c:v>
                </c:pt>
                <c:pt idx="5">
                  <c:v>22332</c:v>
                </c:pt>
                <c:pt idx="8">
                  <c:v>21906</c:v>
                </c:pt>
                <c:pt idx="11">
                  <c:v>21394</c:v>
                </c:pt>
                <c:pt idx="14">
                  <c:v>21315</c:v>
                </c:pt>
              </c:numCache>
            </c:numRef>
          </c:val>
          <c:extLst>
            <c:ext xmlns:c16="http://schemas.microsoft.com/office/drawing/2014/chart" uri="{C3380CC4-5D6E-409C-BE32-E72D297353CC}">
              <c16:uniqueId val="{00000000-CAA2-49FE-80E3-05A3E6E20A5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2124</c:v>
                </c:pt>
                <c:pt idx="5">
                  <c:v>1845</c:v>
                </c:pt>
                <c:pt idx="8">
                  <c:v>1580</c:v>
                </c:pt>
                <c:pt idx="11">
                  <c:v>1466</c:v>
                </c:pt>
                <c:pt idx="14">
                  <c:v>1396</c:v>
                </c:pt>
              </c:numCache>
            </c:numRef>
          </c:val>
          <c:extLst>
            <c:ext xmlns:c16="http://schemas.microsoft.com/office/drawing/2014/chart" uri="{C3380CC4-5D6E-409C-BE32-E72D297353CC}">
              <c16:uniqueId val="{00000001-CAA2-49FE-80E3-05A3E6E20A5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2550</c:v>
                </c:pt>
                <c:pt idx="5">
                  <c:v>3066</c:v>
                </c:pt>
                <c:pt idx="8">
                  <c:v>3549</c:v>
                </c:pt>
                <c:pt idx="11">
                  <c:v>3896</c:v>
                </c:pt>
                <c:pt idx="14">
                  <c:v>3962</c:v>
                </c:pt>
              </c:numCache>
            </c:numRef>
          </c:val>
          <c:extLst>
            <c:ext xmlns:c16="http://schemas.microsoft.com/office/drawing/2014/chart" uri="{C3380CC4-5D6E-409C-BE32-E72D297353CC}">
              <c16:uniqueId val="{00000002-CAA2-49FE-80E3-05A3E6E20A5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AA2-49FE-80E3-05A3E6E20A5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AA2-49FE-80E3-05A3E6E20A5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AA2-49FE-80E3-05A3E6E20A5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3343</c:v>
                </c:pt>
                <c:pt idx="3">
                  <c:v>3385</c:v>
                </c:pt>
                <c:pt idx="6">
                  <c:v>2842</c:v>
                </c:pt>
                <c:pt idx="9">
                  <c:v>2929</c:v>
                </c:pt>
                <c:pt idx="12">
                  <c:v>2940</c:v>
                </c:pt>
              </c:numCache>
            </c:numRef>
          </c:val>
          <c:extLst>
            <c:ext xmlns:c16="http://schemas.microsoft.com/office/drawing/2014/chart" uri="{C3380CC4-5D6E-409C-BE32-E72D297353CC}">
              <c16:uniqueId val="{00000006-CAA2-49FE-80E3-05A3E6E20A5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2412</c:v>
                </c:pt>
                <c:pt idx="3">
                  <c:v>2315</c:v>
                </c:pt>
                <c:pt idx="6">
                  <c:v>2242</c:v>
                </c:pt>
                <c:pt idx="9">
                  <c:v>2050</c:v>
                </c:pt>
                <c:pt idx="12">
                  <c:v>1807</c:v>
                </c:pt>
              </c:numCache>
            </c:numRef>
          </c:val>
          <c:extLst>
            <c:ext xmlns:c16="http://schemas.microsoft.com/office/drawing/2014/chart" uri="{C3380CC4-5D6E-409C-BE32-E72D297353CC}">
              <c16:uniqueId val="{00000007-CAA2-49FE-80E3-05A3E6E20A5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9928</c:v>
                </c:pt>
                <c:pt idx="3">
                  <c:v>8996</c:v>
                </c:pt>
                <c:pt idx="6">
                  <c:v>6989</c:v>
                </c:pt>
                <c:pt idx="9">
                  <c:v>6704</c:v>
                </c:pt>
                <c:pt idx="12">
                  <c:v>6298</c:v>
                </c:pt>
              </c:numCache>
            </c:numRef>
          </c:val>
          <c:extLst>
            <c:ext xmlns:c16="http://schemas.microsoft.com/office/drawing/2014/chart" uri="{C3380CC4-5D6E-409C-BE32-E72D297353CC}">
              <c16:uniqueId val="{00000008-CAA2-49FE-80E3-05A3E6E20A5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43</c:v>
                </c:pt>
                <c:pt idx="3">
                  <c:v>12</c:v>
                </c:pt>
                <c:pt idx="6">
                  <c:v>0</c:v>
                </c:pt>
                <c:pt idx="9">
                  <c:v>92</c:v>
                </c:pt>
                <c:pt idx="12">
                  <c:v>81</c:v>
                </c:pt>
              </c:numCache>
            </c:numRef>
          </c:val>
          <c:extLst>
            <c:ext xmlns:c16="http://schemas.microsoft.com/office/drawing/2014/chart" uri="{C3380CC4-5D6E-409C-BE32-E72D297353CC}">
              <c16:uniqueId val="{00000009-CAA2-49FE-80E3-05A3E6E20A5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25115</c:v>
                </c:pt>
                <c:pt idx="3">
                  <c:v>24073</c:v>
                </c:pt>
                <c:pt idx="6">
                  <c:v>22903</c:v>
                </c:pt>
                <c:pt idx="9">
                  <c:v>22597</c:v>
                </c:pt>
                <c:pt idx="12">
                  <c:v>22561</c:v>
                </c:pt>
              </c:numCache>
            </c:numRef>
          </c:val>
          <c:extLst>
            <c:ext xmlns:c16="http://schemas.microsoft.com/office/drawing/2014/chart" uri="{C3380CC4-5D6E-409C-BE32-E72D297353CC}">
              <c16:uniqueId val="{0000000A-CAA2-49FE-80E3-05A3E6E20A50}"/>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13007</c:v>
                </c:pt>
                <c:pt idx="2">
                  <c:v>#N/A</c:v>
                </c:pt>
                <c:pt idx="3">
                  <c:v>#N/A</c:v>
                </c:pt>
                <c:pt idx="4">
                  <c:v>11538</c:v>
                </c:pt>
                <c:pt idx="5">
                  <c:v>#N/A</c:v>
                </c:pt>
                <c:pt idx="6">
                  <c:v>#N/A</c:v>
                </c:pt>
                <c:pt idx="7">
                  <c:v>7941</c:v>
                </c:pt>
                <c:pt idx="8">
                  <c:v>#N/A</c:v>
                </c:pt>
                <c:pt idx="9">
                  <c:v>#N/A</c:v>
                </c:pt>
                <c:pt idx="10">
                  <c:v>7617</c:v>
                </c:pt>
                <c:pt idx="11">
                  <c:v>#N/A</c:v>
                </c:pt>
                <c:pt idx="12">
                  <c:v>#N/A</c:v>
                </c:pt>
                <c:pt idx="13">
                  <c:v>7013</c:v>
                </c:pt>
                <c:pt idx="14">
                  <c:v>#N/A</c:v>
                </c:pt>
              </c:numCache>
            </c:numRef>
          </c:val>
          <c:smooth val="0"/>
          <c:extLst>
            <c:ext xmlns:c16="http://schemas.microsoft.com/office/drawing/2014/chart" uri="{C3380CC4-5D6E-409C-BE32-E72D297353CC}">
              <c16:uniqueId val="{0000000B-CAA2-49FE-80E3-05A3E6E20A50}"/>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1212</c:v>
                </c:pt>
                <c:pt idx="1">
                  <c:v>1473</c:v>
                </c:pt>
                <c:pt idx="2">
                  <c:v>1474</c:v>
                </c:pt>
              </c:numCache>
            </c:numRef>
          </c:val>
          <c:extLst>
            <c:ext xmlns:c16="http://schemas.microsoft.com/office/drawing/2014/chart" uri="{C3380CC4-5D6E-409C-BE32-E72D297353CC}">
              <c16:uniqueId val="{00000000-6B9F-4477-B467-5A98C3F7C19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180</c:v>
                </c:pt>
                <c:pt idx="1">
                  <c:v>230</c:v>
                </c:pt>
                <c:pt idx="2">
                  <c:v>230</c:v>
                </c:pt>
              </c:numCache>
            </c:numRef>
          </c:val>
          <c:extLst>
            <c:ext xmlns:c16="http://schemas.microsoft.com/office/drawing/2014/chart" uri="{C3380CC4-5D6E-409C-BE32-E72D297353CC}">
              <c16:uniqueId val="{00000001-6B9F-4477-B467-5A98C3F7C19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1982</c:v>
                </c:pt>
                <c:pt idx="1">
                  <c:v>2021</c:v>
                </c:pt>
                <c:pt idx="2">
                  <c:v>2083</c:v>
                </c:pt>
              </c:numCache>
            </c:numRef>
          </c:val>
          <c:extLst>
            <c:ext xmlns:c16="http://schemas.microsoft.com/office/drawing/2014/chart" uri="{C3380CC4-5D6E-409C-BE32-E72D297353CC}">
              <c16:uniqueId val="{00000002-6B9F-4477-B467-5A98C3F7C19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{8407BD12-876C-4AE4-898D-82E8A67F00EB}</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AA9B-4D05-926D-B356B1317DC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{06D3ADD2-7806-41EA-9FA2-A77436C31922}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A9B-4D05-926D-B356B1317DC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{A8270F17-21CA-403B-B7DA-7B027B4B0A5A}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A9B-4D05-926D-B356B1317DC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{AE8A8110-E087-4B62-94D3-CC2DF318B390}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A9B-4D05-926D-B356B1317DC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{A0ED051A-6D73-4B24-ACFF-927E0700D11F}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A9B-4D05-926D-B356B1317DC2}"/>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{3991A4BD-79D1-4039-A0BE-9935AE50E99E}</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AA9B-4D05-926D-B356B1317DC2}"/>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{FD2BBF6E-B39A-407B-84C4-24D2E6C836D9}</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AA9B-4D05-926D-B356B1317DC2}"/>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{1AD62EDD-A881-4DDC-962E-44E9AA63473E}</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AA9B-4D05-926D-B356B1317DC2}"/>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{3BEC3CA6-4326-4255-AEA2-51695454662E}</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AA9B-4D05-926D-B356B1317DC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62.5</c:v>
                </c:pt>
                <c:pt idx="8">
                  <c:v>63.4</c:v>
                </c:pt>
                <c:pt idx="16">
                  <c:v>64.8</c:v>
                </c:pt>
                <c:pt idx="24">
                  <c:v>65.5</c:v>
                </c:pt>
                <c:pt idx="32">
                  <c:v>66.7</c:v>
                </c:pt>
              </c:numCache>
            </c:numRef>
          </c:xVal>
          <c:yVal>
            <c:numRef>
              <c:f>公会計指標分析・財政指標組合せ分析表!$BP$51:$DC$51</c:f>
              <c:numCache>
                <c:formatCode>#,##0.0;"▲ "#,##0.0</c:formatCode>
                <c:ptCount val="40"/>
                <c:pt idx="0">
                  <c:v>131.1</c:v>
                </c:pt>
                <c:pt idx="8">
                  <c:v>117.4</c:v>
                </c:pt>
                <c:pt idx="16">
                  <c:v>81.099999999999994</c:v>
                </c:pt>
                <c:pt idx="24">
                  <c:v>76.900000000000006</c:v>
                </c:pt>
                <c:pt idx="32">
                  <c:v>68.3</c:v>
                </c:pt>
              </c:numCache>
            </c:numRef>
          </c:yVal>
          <c:smooth val="0"/>
          <c:extLst>
            <c:ext xmlns:c16="http://schemas.microsoft.com/office/drawing/2014/chart" uri="{C3380CC4-5D6E-409C-BE32-E72D297353CC}">
              <c16:uniqueId val="{00000009-AA9B-4D05-926D-B356B1317DC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{53A44482-5D20-48C9-AD25-091F6A89570F}</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AA9B-4D05-926D-B356B1317DC2}"/>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{BE8AE9BC-5BD4-4135-9FFC-8CB23375705A}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A9B-4D05-926D-B356B1317DC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{C10E3CBE-73AA-4013-A83E-81C015642315}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A9B-4D05-926D-B356B1317DC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{8FB937B7-4FF8-488E-8A86-DC1CBD0EC9CB}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A9B-4D05-926D-B356B1317DC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{2370A618-A781-4186-A0AC-45D14A2FE619}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A9B-4D05-926D-B356B1317DC2}"/>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{3E5F940A-8D64-46C8-AF68-828C63CCE9FA}</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AA9B-4D05-926D-B356B1317DC2}"/>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{0980F69A-EACE-488F-B2FB-F499BC307335}</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AA9B-4D05-926D-B356B1317DC2}"/>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{6F0E625D-C3DC-4883-914E-3B1D3C8047E5}</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AA9B-4D05-926D-B356B1317DC2}"/>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{2544EB7C-A9F9-4160-B69F-65058BF0DA7F}</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AA9B-4D05-926D-B356B1317DC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57.2</c:v>
                </c:pt>
                <c:pt idx="8">
                  <c:v>58.5</c:v>
                </c:pt>
                <c:pt idx="16">
                  <c:v>59.8</c:v>
                </c:pt>
                <c:pt idx="24">
                  <c:v>61.1</c:v>
                </c:pt>
                <c:pt idx="32">
                  <c:v>61.8</c:v>
                </c:pt>
              </c:numCache>
            </c:numRef>
          </c:xVal>
          <c:yVal>
            <c:numRef>
              <c:f>公会計指標分析・財政指標組合せ分析表!$BP$55:$DC$55</c:f>
              <c:numCache>
                <c:formatCode>#,##0.0;"▲ "#,##0.0</c:formatCode>
                <c:ptCount val="40"/>
                <c:pt idx="0">
                  <c:v>33.1</c:v>
                </c:pt>
                <c:pt idx="8">
                  <c:v>31.3</c:v>
                </c:pt>
                <c:pt idx="16">
                  <c:v>25.3</c:v>
                </c:pt>
                <c:pt idx="24">
                  <c:v>25.5</c:v>
                </c:pt>
                <c:pt idx="32">
                  <c:v>37.299999999999997</c:v>
                </c:pt>
              </c:numCache>
            </c:numRef>
          </c:yVal>
          <c:smooth val="0"/>
          <c:extLst>
            <c:ext xmlns:c16="http://schemas.microsoft.com/office/drawing/2014/chart" uri="{C3380CC4-5D6E-409C-BE32-E72D297353CC}">
              <c16:uniqueId val="{00000013-AA9B-4D05-926D-B356B1317DC2}"/>
            </c:ext>
          </c:extLst>
        </c:ser>
        <c:dLbls>
          <c:showLegendKey val="0"/>
          <c:showVal val="1"/>
          <c:showCatName val="0"/>
          <c:showSerName val="0"/>
          <c:showPercent val="0"/>
          <c:showBubbleSize val="0"/>
        </c:dLbls>
        <c:axId val="46179840"/>
        <c:axId val="46181760"/>
      </c:scatterChart>
      <c:valAx>
        <c:axId val="46179840"/>
        <c:scaling>
          <c:orientation val="maxMin"/>
          <c:max val="68"/>
          <c:min val="56"/>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5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{3621072B-9B33-4B6A-9261-CF93260A416B}</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2A68-448F-9271-E95AAD9EA7E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{17C518CC-8750-4F12-9B77-F4E31792FCFB}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A68-448F-9271-E95AAD9EA7E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{D3DCB2CF-BFCA-45CB-9A84-DC2E02B7043F}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A68-448F-9271-E95AAD9EA7E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{9A03118F-0985-4C29-98BD-5CA15E729EAD}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A68-448F-9271-E95AAD9EA7E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{68950DA2-BBCA-45C3-9644-A45BCCB0CBDA}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A68-448F-9271-E95AAD9EA7EE}"/>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{CD90DFA7-3E4A-45EB-ABD6-DF80ECD33D7A}</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2A68-448F-9271-E95AAD9EA7EE}"/>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{016D1168-9C39-4D64-86B1-64D71BD73562}</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2A68-448F-9271-E95AAD9EA7EE}"/>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{A41D5945-E2CD-4996-9492-24702C3F6967}</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2A68-448F-9271-E95AAD9EA7EE}"/>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{7A70269F-0C4E-4B7A-AD6D-F36F5E77AFCB}</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2A68-448F-9271-E95AAD9EA7E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11.8</c:v>
                </c:pt>
                <c:pt idx="8">
                  <c:v>11.3</c:v>
                </c:pt>
                <c:pt idx="16">
                  <c:v>10.5</c:v>
                </c:pt>
                <c:pt idx="24">
                  <c:v>9.6999999999999993</c:v>
                </c:pt>
                <c:pt idx="32">
                  <c:v>9.1999999999999993</c:v>
                </c:pt>
              </c:numCache>
            </c:numRef>
          </c:xVal>
          <c:yVal>
            <c:numRef>
              <c:f>公会計指標分析・財政指標組合せ分析表!$BP$73:$DC$73</c:f>
              <c:numCache>
                <c:formatCode>#,##0.0;"▲ "#,##0.0</c:formatCode>
                <c:ptCount val="40"/>
                <c:pt idx="0">
                  <c:v>131.1</c:v>
                </c:pt>
                <c:pt idx="8">
                  <c:v>117.4</c:v>
                </c:pt>
                <c:pt idx="16">
                  <c:v>81.099999999999994</c:v>
                </c:pt>
                <c:pt idx="24">
                  <c:v>76.900000000000006</c:v>
                </c:pt>
                <c:pt idx="32">
                  <c:v>68.3</c:v>
                </c:pt>
              </c:numCache>
            </c:numRef>
          </c:yVal>
          <c:smooth val="0"/>
          <c:extLst>
            <c:ext xmlns:c16="http://schemas.microsoft.com/office/drawing/2014/chart" uri="{C3380CC4-5D6E-409C-BE32-E72D297353CC}">
              <c16:uniqueId val="{00000009-2A68-448F-9271-E95AAD9EA7E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{E73FD690-4F96-4465-BEC5-F1D3189CB5A3}</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2A68-448F-9271-E95AAD9EA7E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{339F81C6-5579-4F6E-B379-580FEF832101}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A68-448F-9271-E95AAD9EA7E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{86436679-A6CC-4D44-97C4-85DED640AB86}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A68-448F-9271-E95AAD9EA7E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{C2969682-2E8E-40EF-99CF-16056C021F1C}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A68-448F-9271-E95AAD9EA7E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{0126C2D4-997E-43DF-AA77-FD63FDF8078F}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A68-448F-9271-E95AAD9EA7EE}"/>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{BDEC0803-BA8A-4380-B838-9EF12C7BD2D2}</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2A68-448F-9271-E95AAD9EA7EE}"/>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{B7ACBBCD-2018-4008-B6BB-192CE8331847}</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2A68-448F-9271-E95AAD9EA7EE}"/>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{0BD25F25-168B-4101-8207-448C0435785A}</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2A68-448F-9271-E95AAD9EA7EE}"/>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{136F029A-A508-4549-9A31-2BFBF144969B}</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2A68-448F-9271-E95AAD9EA7E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7.5</c:v>
                </c:pt>
                <c:pt idx="8">
                  <c:v>7.2</c:v>
                </c:pt>
                <c:pt idx="16">
                  <c:v>6.9</c:v>
                </c:pt>
                <c:pt idx="24">
                  <c:v>6.6</c:v>
                </c:pt>
                <c:pt idx="32">
                  <c:v>8.6</c:v>
                </c:pt>
              </c:numCache>
            </c:numRef>
          </c:xVal>
          <c:yVal>
            <c:numRef>
              <c:f>公会計指標分析・財政指標組合せ分析表!$BP$77:$DC$77</c:f>
              <c:numCache>
                <c:formatCode>#,##0.0;"▲ "#,##0.0</c:formatCode>
                <c:ptCount val="40"/>
                <c:pt idx="0">
                  <c:v>33.1</c:v>
                </c:pt>
                <c:pt idx="8">
                  <c:v>31.3</c:v>
                </c:pt>
                <c:pt idx="16">
                  <c:v>25.3</c:v>
                </c:pt>
                <c:pt idx="24">
                  <c:v>25.5</c:v>
                </c:pt>
                <c:pt idx="32">
                  <c:v>37.299999999999997</c:v>
                </c:pt>
              </c:numCache>
            </c:numRef>
          </c:yVal>
          <c:smooth val="0"/>
          <c:extLst>
            <c:ext xmlns:c16="http://schemas.microsoft.com/office/drawing/2014/chart" uri="{C3380CC4-5D6E-409C-BE32-E72D297353CC}">
              <c16:uniqueId val="{00000013-2A68-448F-9271-E95AAD9EA7EE}"/>
            </c:ext>
          </c:extLst>
        </c:ser>
        <c:dLbls>
          <c:showLegendKey val="0"/>
          <c:showVal val="1"/>
          <c:showCatName val="0"/>
          <c:showSerName val="0"/>
          <c:showPercent val="0"/>
          <c:showBubbleSize val="0"/>
        </c:dLbls>
        <c:axId val="84219776"/>
        <c:axId val="84234240"/>
      </c:scatterChart>
      <c:valAx>
        <c:axId val="84219776"/>
        <c:scaling>
          <c:orientation val="maxMin"/>
          <c:max val="13"/>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5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長野県岡谷市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100">
              <a:solidFill>
                <a:schemeClr val="dk1"/>
              </a:solidFill>
              <a:effectLst/>
              <a:latin typeface="+mn-lt"/>
              <a:ea typeface="+mn-ea"/>
              <a:cs typeface="+mn-cs"/>
            </a:rPr>
            <a:t>　元利償還金が減となっているものの、公営企業債の元利償還金に対する繰入金や、</a:t>
          </a:r>
          <a:r>
            <a:rPr kumimoji="1" lang="ja-JP" altLang="ja-JP" sz="1100">
              <a:solidFill>
                <a:schemeClr val="dk1"/>
              </a:solidFill>
              <a:effectLst/>
              <a:latin typeface="+mn-lt"/>
              <a:ea typeface="+mn-ea"/>
              <a:cs typeface="+mn-cs"/>
            </a:rPr>
            <a:t>組合等が起こした地方債の元利償還金に対する負担金等が増となったことに伴い、実質公債費比率の分子全体で</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となった。</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引き続き、キャップ制の徹底による地方債残高の抑制を図るとともに、事業の緊急性や優先度のほか、後年度の財政負担の影響等を検討したうえで、市債の適正な発行と管理を行い、健全財政の維持に努め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満期一括償還地方債なし</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長野県岡谷市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公営企業会計の起債残高の減に伴う公営企業債等繰入見込額が減となったことに加え、充当可能基金が増となったことに伴い、将来負担比率の分子全体で減となった。</a:t>
          </a:r>
          <a:endParaRPr lang="ja-JP" altLang="ja-JP" sz="1400">
            <a:effectLst/>
          </a:endParaRPr>
        </a:p>
        <a:p>
          <a:r>
            <a:rPr kumimoji="1" lang="ja-JP" altLang="ja-JP" sz="1100">
              <a:solidFill>
                <a:schemeClr val="dk1"/>
              </a:solidFill>
              <a:effectLst/>
              <a:latin typeface="+mn-lt"/>
              <a:ea typeface="+mn-ea"/>
              <a:cs typeface="+mn-cs"/>
            </a:rPr>
            <a:t>　しかしながら、類似団体と比較すると高い数値であることから、一般会計の地方債残高については、今後も引き続き、キャップ制の徹底により残高の抑制に努め、健全で将来にわたって持続可能な財政運営を推進す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長野県岡谷市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mn-lt"/>
              <a:ea typeface="+mn-ea"/>
              <a:cs typeface="+mn-cs"/>
            </a:rPr>
            <a:t>（増減理由）</a:t>
          </a:r>
          <a:endParaRPr lang="ja-JP" altLang="ja-JP" sz="1600">
            <a:effectLst/>
          </a:endParaRPr>
        </a:p>
        <a:p>
          <a:pPr eaLnBrk="1" fontAlgn="auto" latinLnBrk="0" hangingPunct="1"/>
          <a:r>
            <a:rPr kumimoji="1" lang="ja-JP" altLang="ja-JP" sz="1200">
              <a:solidFill>
                <a:schemeClr val="dk1"/>
              </a:solidFill>
              <a:effectLst/>
              <a:latin typeface="+mn-lt"/>
              <a:ea typeface="+mn-ea"/>
              <a:cs typeface="+mn-cs"/>
            </a:rPr>
            <a:t>・行財政改革の取り組みによる歳出削減の効果やふるさと納税による寄附金の増などにより、近年基金残高は増加している。</a:t>
          </a:r>
          <a:endParaRPr kumimoji="1" lang="en-US" altLang="ja-JP" sz="1200">
            <a:solidFill>
              <a:schemeClr val="dk1"/>
            </a:solidFill>
            <a:effectLst/>
            <a:latin typeface="+mn-lt"/>
            <a:ea typeface="+mn-ea"/>
            <a:cs typeface="+mn-cs"/>
          </a:endParaRPr>
        </a:p>
        <a:p>
          <a:pPr eaLnBrk="1" fontAlgn="auto" latinLnBrk="0" hangingPunct="1"/>
          <a:endParaRPr lang="ja-JP" altLang="ja-JP" sz="1600">
            <a:effectLst/>
          </a:endParaRPr>
        </a:p>
        <a:p>
          <a:r>
            <a:rPr kumimoji="1" lang="ja-JP" altLang="ja-JP" sz="1200">
              <a:solidFill>
                <a:schemeClr val="dk1"/>
              </a:solidFill>
              <a:effectLst/>
              <a:latin typeface="+mn-lt"/>
              <a:ea typeface="+mn-ea"/>
              <a:cs typeface="+mn-cs"/>
            </a:rPr>
            <a:t>（今後の方針）</a:t>
          </a:r>
          <a:endParaRPr lang="ja-JP" altLang="ja-JP" sz="1600">
            <a:effectLst/>
          </a:endParaRPr>
        </a:p>
        <a:p>
          <a:pPr eaLnBrk="1" fontAlgn="auto" latinLnBrk="0" hangingPunct="1"/>
          <a:r>
            <a:rPr kumimoji="1" lang="ja-JP" altLang="ja-JP" sz="1200">
              <a:solidFill>
                <a:schemeClr val="dk1"/>
              </a:solidFill>
              <a:effectLst/>
              <a:latin typeface="+mn-lt"/>
              <a:ea typeface="+mn-ea"/>
              <a:cs typeface="+mn-cs"/>
            </a:rPr>
            <a:t>・</a:t>
          </a:r>
          <a:r>
            <a:rPr lang="ja-JP" altLang="ja-JP" sz="1200">
              <a:solidFill>
                <a:schemeClr val="dk1"/>
              </a:solidFill>
              <a:effectLst/>
              <a:latin typeface="+mn-lt"/>
              <a:ea typeface="+mn-ea"/>
              <a:cs typeface="+mn-cs"/>
            </a:rPr>
            <a:t>人口減少等により、市税収入や地方交付税をはじめとした一般財源総額は、今後も減少が見込まれるなか、全国的に自然災害が多発している状況や新型コロナウイルス感染症による影響が不透明であること等を考慮すると、将来起こりうるリスクに適切に対応できるよう基金残高の確保についてより一層留意する必要があることから、将来にわたる安定した財政運営の推進に向け、予算の効率的かつ効果的な執行に努めることにより、基金繰入額の抑制を図るなど、引き続き基金残高の確保に努める。</a:t>
          </a:r>
          <a:endParaRPr lang="en-US" altLang="ja-JP" sz="1200">
            <a:solidFill>
              <a:schemeClr val="dk1"/>
            </a:solidFill>
            <a:effectLst/>
            <a:latin typeface="+mn-lt"/>
            <a:ea typeface="+mn-ea"/>
            <a:cs typeface="+mn-cs"/>
          </a:endParaRPr>
        </a:p>
        <a:p>
          <a:pPr eaLnBrk="1" fontAlgn="auto" latinLnBrk="0" hangingPunct="1"/>
          <a:endParaRPr lang="ja-JP" altLang="ja-JP" sz="1600">
            <a:effectLst/>
          </a:endParaRPr>
        </a:p>
        <a:p>
          <a:pPr eaLnBrk="1" fontAlgn="auto" latinLnBrk="0" hangingPunct="1"/>
          <a:r>
            <a:rPr kumimoji="1" lang="ja-JP" altLang="ja-JP" sz="1200">
              <a:solidFill>
                <a:schemeClr val="dk1"/>
              </a:solidFill>
              <a:effectLst/>
              <a:latin typeface="+mn-lt"/>
              <a:ea typeface="+mn-ea"/>
              <a:cs typeface="+mn-cs"/>
            </a:rPr>
            <a:t>・「岡谷市行財政改革プログラム（令和元年度～令和５年度）」に掲げている「持続可能な行財政運営の推進」に向け、事務事業の見直しや業務の効率化等を推進するとともに、歳入に見合った歳出規模への転換を図り、基金に頼らない安定的で持続可能な行財政基盤の確立に向けてより一層取り組む。</a:t>
          </a:r>
          <a:endParaRPr lang="ja-JP" altLang="ja-JP" sz="1600">
            <a:effectLst/>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mn-lt"/>
              <a:ea typeface="+mn-ea"/>
              <a:cs typeface="+mn-cs"/>
            </a:rPr>
            <a:t>（基金の使途）</a:t>
          </a:r>
          <a:endParaRPr lang="ja-JP" altLang="ja-JP" sz="1600">
            <a:effectLst/>
          </a:endParaRPr>
        </a:p>
        <a:p>
          <a:r>
            <a:rPr kumimoji="1" lang="ja-JP" altLang="ja-JP" sz="1200">
              <a:solidFill>
                <a:schemeClr val="dk1"/>
              </a:solidFill>
              <a:effectLst/>
              <a:latin typeface="+mn-lt"/>
              <a:ea typeface="+mn-ea"/>
              <a:cs typeface="+mn-cs"/>
            </a:rPr>
            <a:t>・ふるさとまちづくり基金：自ら考え自ら行う地域づくりを進めるための財源に充てる場合。</a:t>
          </a:r>
          <a:endParaRPr lang="ja-JP" altLang="ja-JP" sz="1600">
            <a:effectLst/>
          </a:endParaRPr>
        </a:p>
        <a:p>
          <a:r>
            <a:rPr kumimoji="1" lang="ja-JP" altLang="ja-JP" sz="1200">
              <a:solidFill>
                <a:schemeClr val="dk1"/>
              </a:solidFill>
              <a:effectLst/>
              <a:latin typeface="+mn-lt"/>
              <a:ea typeface="+mn-ea"/>
              <a:cs typeface="+mn-cs"/>
            </a:rPr>
            <a:t>・市営住宅整備基金：市営住宅の建設整備又は地方債の償還をする場合。</a:t>
          </a:r>
          <a:endParaRPr lang="ja-JP" altLang="ja-JP" sz="1600">
            <a:effectLst/>
          </a:endParaRPr>
        </a:p>
        <a:p>
          <a:r>
            <a:rPr kumimoji="1" lang="ja-JP" altLang="ja-JP" sz="1200">
              <a:solidFill>
                <a:schemeClr val="dk1"/>
              </a:solidFill>
              <a:effectLst/>
              <a:latin typeface="+mn-lt"/>
              <a:ea typeface="+mn-ea"/>
              <a:cs typeface="+mn-cs"/>
            </a:rPr>
            <a:t>・社会福祉施設整備基金：岡谷市社会福祉施設を整備する場合。</a:t>
          </a:r>
          <a:endParaRPr lang="ja-JP" altLang="ja-JP" sz="1600">
            <a:effectLst/>
          </a:endParaRPr>
        </a:p>
        <a:p>
          <a:r>
            <a:rPr kumimoji="1" lang="ja-JP" altLang="ja-JP" sz="1200">
              <a:solidFill>
                <a:schemeClr val="dk1"/>
              </a:solidFill>
              <a:effectLst/>
              <a:latin typeface="+mn-lt"/>
              <a:ea typeface="+mn-ea"/>
              <a:cs typeface="+mn-cs"/>
            </a:rPr>
            <a:t>・文化会館事業基金：岡谷市文化会館の行う文化事業及び施設整備事業の財源に充てる場合。</a:t>
          </a:r>
          <a:endParaRPr lang="ja-JP" altLang="ja-JP" sz="16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病院施設整備</a:t>
          </a:r>
          <a:r>
            <a:rPr kumimoji="1" lang="ja-JP" altLang="ja-JP" sz="1200">
              <a:solidFill>
                <a:schemeClr val="dk1"/>
              </a:solidFill>
              <a:effectLst/>
              <a:latin typeface="+mn-lt"/>
              <a:ea typeface="+mn-ea"/>
              <a:cs typeface="+mn-cs"/>
            </a:rPr>
            <a:t>基金：</a:t>
          </a:r>
          <a:r>
            <a:rPr lang="ja-JP" altLang="en-US" sz="1200">
              <a:effectLst/>
            </a:rPr>
            <a:t>岡谷市病院施設等の整備をする場合</a:t>
          </a:r>
          <a:r>
            <a:rPr kumimoji="1" lang="ja-JP" altLang="ja-JP" sz="1200">
              <a:solidFill>
                <a:schemeClr val="dk1"/>
              </a:solidFill>
              <a:effectLst/>
              <a:latin typeface="+mn-lt"/>
              <a:ea typeface="+mn-ea"/>
              <a:cs typeface="+mn-cs"/>
            </a:rPr>
            <a:t>。</a:t>
          </a:r>
          <a:endParaRPr kumimoji="1" lang="en-US" altLang="ja-JP" sz="1200">
            <a:solidFill>
              <a:schemeClr val="dk1"/>
            </a:solidFill>
            <a:effectLst/>
            <a:latin typeface="+mn-lt"/>
            <a:ea typeface="+mn-ea"/>
            <a:cs typeface="+mn-cs"/>
          </a:endParaRPr>
        </a:p>
        <a:p>
          <a:endParaRPr kumimoji="1" lang="en-US" altLang="ja-JP" sz="1200">
            <a:solidFill>
              <a:schemeClr val="dk1"/>
            </a:solidFill>
            <a:effectLst/>
            <a:latin typeface="+mn-lt"/>
            <a:ea typeface="+mn-ea"/>
            <a:cs typeface="+mn-cs"/>
          </a:endParaRPr>
        </a:p>
        <a:p>
          <a:endParaRPr lang="ja-JP" altLang="ja-JP" sz="1600">
            <a:effectLst/>
          </a:endParaRPr>
        </a:p>
        <a:p>
          <a:r>
            <a:rPr kumimoji="1" lang="ja-JP" altLang="ja-JP" sz="1200">
              <a:solidFill>
                <a:schemeClr val="dk1"/>
              </a:solidFill>
              <a:effectLst/>
              <a:latin typeface="+mn-lt"/>
              <a:ea typeface="+mn-ea"/>
              <a:cs typeface="+mn-cs"/>
            </a:rPr>
            <a:t>（増減理由）</a:t>
          </a:r>
          <a:endParaRPr lang="ja-JP" altLang="ja-JP" sz="1600">
            <a:effectLst/>
          </a:endParaRPr>
        </a:p>
        <a:p>
          <a:pPr eaLnBrk="1" fontAlgn="auto" latinLnBrk="0" hangingPunct="1"/>
          <a:r>
            <a:rPr kumimoji="1" lang="ja-JP" altLang="ja-JP" sz="1200">
              <a:solidFill>
                <a:schemeClr val="dk1"/>
              </a:solidFill>
              <a:effectLst/>
              <a:latin typeface="+mn-lt"/>
              <a:ea typeface="+mn-ea"/>
              <a:cs typeface="+mn-cs"/>
            </a:rPr>
            <a:t>・決算余剰金やふるさと納税による寄附金を積立てたことによる増加</a:t>
          </a:r>
          <a:r>
            <a:rPr lang="ja-JP" altLang="ja-JP" sz="1200">
              <a:solidFill>
                <a:schemeClr val="dk1"/>
              </a:solidFill>
              <a:effectLst/>
              <a:latin typeface="+mn-lt"/>
              <a:ea typeface="+mn-ea"/>
              <a:cs typeface="+mn-cs"/>
            </a:rPr>
            <a:t>。</a:t>
          </a:r>
          <a:endParaRPr lang="en-US" altLang="ja-JP" sz="1200">
            <a:solidFill>
              <a:schemeClr val="dk1"/>
            </a:solidFill>
            <a:effectLst/>
            <a:latin typeface="+mn-lt"/>
            <a:ea typeface="+mn-ea"/>
            <a:cs typeface="+mn-cs"/>
          </a:endParaRPr>
        </a:p>
        <a:p>
          <a:pPr eaLnBrk="1" fontAlgn="auto" latinLnBrk="0" hangingPunct="1"/>
          <a:endParaRPr lang="en-US" altLang="ja-JP" sz="1200">
            <a:solidFill>
              <a:schemeClr val="dk1"/>
            </a:solidFill>
            <a:effectLst/>
            <a:latin typeface="+mn-lt"/>
            <a:ea typeface="+mn-ea"/>
            <a:cs typeface="+mn-cs"/>
          </a:endParaRPr>
        </a:p>
        <a:p>
          <a:pPr eaLnBrk="1" fontAlgn="auto" latinLnBrk="0" hangingPunct="1"/>
          <a:endParaRPr lang="ja-JP" altLang="ja-JP" sz="1600">
            <a:effectLst/>
          </a:endParaRPr>
        </a:p>
        <a:p>
          <a:r>
            <a:rPr kumimoji="1" lang="ja-JP" altLang="ja-JP" sz="1200">
              <a:solidFill>
                <a:schemeClr val="dk1"/>
              </a:solidFill>
              <a:effectLst/>
              <a:latin typeface="+mn-lt"/>
              <a:ea typeface="+mn-ea"/>
              <a:cs typeface="+mn-cs"/>
            </a:rPr>
            <a:t>（今後の方針）</a:t>
          </a:r>
          <a:endParaRPr lang="ja-JP" altLang="ja-JP" sz="1600">
            <a:effectLst/>
          </a:endParaRPr>
        </a:p>
        <a:p>
          <a:pPr eaLnBrk="1" fontAlgn="auto" latinLnBrk="0" hangingPunct="1"/>
          <a:r>
            <a:rPr kumimoji="1" lang="ja-JP" altLang="ja-JP" sz="1200">
              <a:solidFill>
                <a:schemeClr val="dk1"/>
              </a:solidFill>
              <a:effectLst/>
              <a:latin typeface="+mn-lt"/>
              <a:ea typeface="+mn-ea"/>
              <a:cs typeface="+mn-cs"/>
            </a:rPr>
            <a:t>・公共施設やインフラ施設等の老朽化対策に要する経費等の増が見込まれていることから、</a:t>
          </a:r>
          <a:r>
            <a:rPr lang="ja-JP" altLang="ja-JP" sz="1200">
              <a:solidFill>
                <a:schemeClr val="dk1"/>
              </a:solidFill>
              <a:effectLst/>
              <a:latin typeface="+mn-lt"/>
              <a:ea typeface="+mn-ea"/>
              <a:cs typeface="+mn-cs"/>
            </a:rPr>
            <a:t>予算の効率的かつ効果的な執行に努め、基金からの繰入額の抑制を図るとともに、引き続き、基金残高の確保に努める。</a:t>
          </a:r>
          <a:endParaRPr lang="ja-JP" altLang="ja-JP" sz="1600">
            <a:effectLst/>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mn-lt"/>
              <a:ea typeface="+mn-ea"/>
              <a:cs typeface="+mn-cs"/>
            </a:rPr>
            <a:t>（増減理由）</a:t>
          </a:r>
          <a:endParaRPr lang="ja-JP" altLang="ja-JP" sz="1600">
            <a:effectLst/>
          </a:endParaRPr>
        </a:p>
        <a:p>
          <a:pPr eaLnBrk="1" fontAlgn="auto" latinLnBrk="0" hangingPunct="1"/>
          <a:r>
            <a:rPr kumimoji="1" lang="ja-JP"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寄附金等の</a:t>
          </a:r>
          <a:r>
            <a:rPr kumimoji="1" lang="ja-JP" altLang="ja-JP" sz="1200">
              <a:solidFill>
                <a:schemeClr val="dk1"/>
              </a:solidFill>
              <a:effectLst/>
              <a:latin typeface="+mn-lt"/>
              <a:ea typeface="+mn-ea"/>
              <a:cs typeface="+mn-cs"/>
            </a:rPr>
            <a:t>積立てによる増加。</a:t>
          </a:r>
          <a:endParaRPr kumimoji="1" lang="en-US" altLang="ja-JP" sz="1200">
            <a:solidFill>
              <a:schemeClr val="dk1"/>
            </a:solidFill>
            <a:effectLst/>
            <a:latin typeface="+mn-lt"/>
            <a:ea typeface="+mn-ea"/>
            <a:cs typeface="+mn-cs"/>
          </a:endParaRPr>
        </a:p>
        <a:p>
          <a:pPr eaLnBrk="1" fontAlgn="auto" latinLnBrk="0" hangingPunct="1"/>
          <a:endParaRPr kumimoji="1" lang="en-US" altLang="ja-JP" sz="1200">
            <a:solidFill>
              <a:schemeClr val="dk1"/>
            </a:solidFill>
            <a:effectLst/>
            <a:latin typeface="+mn-lt"/>
            <a:ea typeface="+mn-ea"/>
            <a:cs typeface="+mn-cs"/>
          </a:endParaRPr>
        </a:p>
        <a:p>
          <a:pPr eaLnBrk="1" fontAlgn="auto" latinLnBrk="0" hangingPunct="1"/>
          <a:endParaRPr kumimoji="1" lang="en-US" altLang="ja-JP" sz="1200">
            <a:solidFill>
              <a:schemeClr val="dk1"/>
            </a:solidFill>
            <a:effectLst/>
            <a:latin typeface="+mn-lt"/>
            <a:ea typeface="+mn-ea"/>
            <a:cs typeface="+mn-cs"/>
          </a:endParaRPr>
        </a:p>
        <a:p>
          <a:pPr eaLnBrk="1" fontAlgn="auto" latinLnBrk="0" hangingPunct="1"/>
          <a:endParaRPr lang="ja-JP" altLang="ja-JP" sz="1600">
            <a:effectLst/>
          </a:endParaRPr>
        </a:p>
        <a:p>
          <a:r>
            <a:rPr kumimoji="1" lang="ja-JP" altLang="ja-JP" sz="1200">
              <a:solidFill>
                <a:schemeClr val="dk1"/>
              </a:solidFill>
              <a:effectLst/>
              <a:latin typeface="+mn-lt"/>
              <a:ea typeface="+mn-ea"/>
              <a:cs typeface="+mn-cs"/>
            </a:rPr>
            <a:t>（今後の方針）</a:t>
          </a:r>
          <a:endParaRPr lang="ja-JP" altLang="ja-JP" sz="1600">
            <a:effectLst/>
          </a:endParaRPr>
        </a:p>
        <a:p>
          <a:pPr eaLnBrk="1" fontAlgn="auto" latinLnBrk="0" hangingPunct="1"/>
          <a:r>
            <a:rPr kumimoji="1" lang="ja-JP" altLang="ja-JP" sz="1200">
              <a:solidFill>
                <a:schemeClr val="dk1"/>
              </a:solidFill>
              <a:effectLst/>
              <a:latin typeface="+mn-lt"/>
              <a:ea typeface="+mn-ea"/>
              <a:cs typeface="+mn-cs"/>
            </a:rPr>
            <a:t>・「岡谷市行財政改革プログラム（令和元年度～令和５年度）」において目標数値として設定している令和５年度末の財政調整基金・減債基残高１５億円の確保に向け、取組を推進する。</a:t>
          </a:r>
          <a:endParaRPr lang="ja-JP" altLang="ja-JP" sz="1600">
            <a:effectLst/>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mn-lt"/>
              <a:ea typeface="+mn-ea"/>
              <a:cs typeface="+mn-cs"/>
            </a:rPr>
            <a:t>（増減理由）</a:t>
          </a:r>
          <a:endParaRPr lang="ja-JP" altLang="ja-JP" sz="1600">
            <a:effectLst/>
          </a:endParaRPr>
        </a:p>
        <a:p>
          <a:pPr eaLnBrk="1" fontAlgn="auto" latinLnBrk="0" hangingPunct="1"/>
          <a:r>
            <a:rPr kumimoji="1" lang="ja-JP"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利子等の</a:t>
          </a:r>
          <a:r>
            <a:rPr kumimoji="1" lang="ja-JP" altLang="ja-JP" sz="1200">
              <a:solidFill>
                <a:schemeClr val="dk1"/>
              </a:solidFill>
              <a:effectLst/>
              <a:latin typeface="+mn-lt"/>
              <a:ea typeface="+mn-ea"/>
              <a:cs typeface="+mn-cs"/>
            </a:rPr>
            <a:t>積立て</a:t>
          </a:r>
          <a:r>
            <a:rPr kumimoji="1" lang="ja-JP" altLang="en-US" sz="1200">
              <a:solidFill>
                <a:schemeClr val="dk1"/>
              </a:solidFill>
              <a:effectLst/>
              <a:latin typeface="+mn-lt"/>
              <a:ea typeface="+mn-ea"/>
              <a:cs typeface="+mn-cs"/>
            </a:rPr>
            <a:t>（増減なし）</a:t>
          </a:r>
          <a:r>
            <a:rPr kumimoji="1" lang="ja-JP" altLang="ja-JP" sz="1200">
              <a:solidFill>
                <a:schemeClr val="dk1"/>
              </a:solidFill>
              <a:effectLst/>
              <a:latin typeface="+mn-lt"/>
              <a:ea typeface="+mn-ea"/>
              <a:cs typeface="+mn-cs"/>
            </a:rPr>
            <a:t>。</a:t>
          </a:r>
          <a:endParaRPr kumimoji="1" lang="en-US" altLang="ja-JP" sz="1200">
            <a:solidFill>
              <a:schemeClr val="dk1"/>
            </a:solidFill>
            <a:effectLst/>
            <a:latin typeface="+mn-lt"/>
            <a:ea typeface="+mn-ea"/>
            <a:cs typeface="+mn-cs"/>
          </a:endParaRPr>
        </a:p>
        <a:p>
          <a:pPr eaLnBrk="1" fontAlgn="auto" latinLnBrk="0" hangingPunct="1"/>
          <a:endParaRPr kumimoji="1" lang="en-US" altLang="ja-JP" sz="1200">
            <a:solidFill>
              <a:schemeClr val="dk1"/>
            </a:solidFill>
            <a:effectLst/>
            <a:latin typeface="+mn-lt"/>
            <a:ea typeface="+mn-ea"/>
            <a:cs typeface="+mn-cs"/>
          </a:endParaRPr>
        </a:p>
        <a:p>
          <a:pPr eaLnBrk="1" fontAlgn="auto" latinLnBrk="0" hangingPunct="1"/>
          <a:endParaRPr lang="ja-JP" altLang="ja-JP" sz="1600">
            <a:effectLst/>
          </a:endParaRPr>
        </a:p>
        <a:p>
          <a:r>
            <a:rPr kumimoji="1" lang="ja-JP" altLang="ja-JP" sz="1200">
              <a:solidFill>
                <a:schemeClr val="dk1"/>
              </a:solidFill>
              <a:effectLst/>
              <a:latin typeface="+mn-lt"/>
              <a:ea typeface="+mn-ea"/>
              <a:cs typeface="+mn-cs"/>
            </a:rPr>
            <a:t>（今後の方針）</a:t>
          </a:r>
          <a:endParaRPr lang="ja-JP" altLang="ja-JP" sz="1600">
            <a:effectLst/>
          </a:endParaRPr>
        </a:p>
        <a:p>
          <a:pPr eaLnBrk="1" fontAlgn="auto" latinLnBrk="0" hangingPunct="1"/>
          <a:r>
            <a:rPr kumimoji="1" lang="ja-JP" altLang="ja-JP" sz="1200">
              <a:solidFill>
                <a:schemeClr val="dk1"/>
              </a:solidFill>
              <a:effectLst/>
              <a:latin typeface="+mn-lt"/>
              <a:ea typeface="+mn-ea"/>
              <a:cs typeface="+mn-cs"/>
            </a:rPr>
            <a:t>・「岡谷市行財政改革プログラム（令和元年度～令和５年度）」において目標数値として設定している令和５年度末の財政調整基金・減債基残高１５億円の確保に向け、取組を推進する。</a:t>
          </a:r>
          <a:endParaRPr lang="ja-JP" altLang="ja-JP" sz="1600">
            <a:effectLst/>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長野県岡谷市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48,825
48,006
85.10
26,867,735
25,953,970
681,261
12,037,005
22,560,615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68.3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D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D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D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D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D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D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D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D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D00-00001F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D00-000020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00000000-0008-0000-0D00-000021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D00-000022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D00-000023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D00-000024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D00-000025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D00-000026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[ 66.7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D00-000027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D00-000028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D00-000029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D00-000030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panose="020B0600070205080204" pitchFamily="50" charset="-128"/>
              <a:ea typeface="ＭＳ Ｐゴシック" panose="020B0600070205080204" pitchFamily="50" charset="-128"/>
            </a:rPr>
            <a:t> 当市では、平成</a:t>
          </a:r>
          <a:r>
            <a:rPr kumimoji="1" lang="en-US" altLang="ja-JP" sz="1100" baseline="0">
              <a:latin typeface="ＭＳ Ｐゴシック" panose="020B0600070205080204" pitchFamily="50" charset="-128"/>
              <a:ea typeface="ＭＳ Ｐゴシック" panose="020B0600070205080204" pitchFamily="50" charset="-128"/>
            </a:rPr>
            <a:t>28</a:t>
          </a:r>
          <a:r>
            <a:rPr kumimoji="1" lang="ja-JP" altLang="en-US" sz="1100" baseline="0">
              <a:latin typeface="ＭＳ Ｐゴシック" panose="020B0600070205080204" pitchFamily="50" charset="-128"/>
              <a:ea typeface="ＭＳ Ｐゴシック" panose="020B0600070205080204" pitchFamily="50" charset="-128"/>
            </a:rPr>
            <a:t>年度に策定した公共施設等総合管理計画において、公共施設等の延べ床面積を、今後</a:t>
          </a:r>
          <a:r>
            <a:rPr kumimoji="1" lang="en-US" altLang="ja-JP" sz="1100" baseline="0">
              <a:latin typeface="ＭＳ Ｐゴシック" panose="020B0600070205080204" pitchFamily="50" charset="-128"/>
              <a:ea typeface="ＭＳ Ｐゴシック" panose="020B0600070205080204" pitchFamily="50" charset="-128"/>
            </a:rPr>
            <a:t>40</a:t>
          </a:r>
          <a:r>
            <a:rPr kumimoji="1" lang="ja-JP" altLang="en-US" sz="1100" baseline="0">
              <a:latin typeface="ＭＳ Ｐゴシック" panose="020B0600070205080204" pitchFamily="50" charset="-128"/>
              <a:ea typeface="ＭＳ Ｐゴシック" panose="020B0600070205080204" pitchFamily="50" charset="-128"/>
            </a:rPr>
            <a:t>年間で</a:t>
          </a:r>
          <a:r>
            <a:rPr kumimoji="1" lang="en-US" altLang="ja-JP" sz="1100" baseline="0">
              <a:latin typeface="ＭＳ Ｐゴシック" panose="020B0600070205080204" pitchFamily="50" charset="-128"/>
              <a:ea typeface="ＭＳ Ｐゴシック" panose="020B0600070205080204" pitchFamily="50" charset="-128"/>
            </a:rPr>
            <a:t>30.4</a:t>
          </a:r>
          <a:r>
            <a:rPr kumimoji="1" lang="ja-JP" altLang="en-US" sz="1100" baseline="0">
              <a:latin typeface="ＭＳ Ｐゴシック" panose="020B0600070205080204" pitchFamily="50" charset="-128"/>
              <a:ea typeface="ＭＳ Ｐゴシック" panose="020B0600070205080204" pitchFamily="50" charset="-128"/>
            </a:rPr>
            <a:t>万㎡から</a:t>
          </a:r>
          <a:r>
            <a:rPr kumimoji="1" lang="en-US" altLang="ja-JP" sz="1100" baseline="0">
              <a:latin typeface="ＭＳ Ｐゴシック" panose="020B0600070205080204" pitchFamily="50" charset="-128"/>
              <a:ea typeface="ＭＳ Ｐゴシック" panose="020B0600070205080204" pitchFamily="50" charset="-128"/>
            </a:rPr>
            <a:t>20</a:t>
          </a:r>
          <a:r>
            <a:rPr kumimoji="1" lang="ja-JP" altLang="en-US" sz="1100" baseline="0">
              <a:latin typeface="ＭＳ Ｐゴシック" panose="020B0600070205080204" pitchFamily="50" charset="-128"/>
              <a:ea typeface="ＭＳ Ｐゴシック" panose="020B0600070205080204" pitchFamily="50" charset="-128"/>
            </a:rPr>
            <a:t>％減の</a:t>
          </a:r>
          <a:r>
            <a:rPr kumimoji="1" lang="en-US" altLang="ja-JP" sz="1100" baseline="0">
              <a:latin typeface="ＭＳ Ｐゴシック" panose="020B0600070205080204" pitchFamily="50" charset="-128"/>
              <a:ea typeface="ＭＳ Ｐゴシック" panose="020B0600070205080204" pitchFamily="50" charset="-128"/>
            </a:rPr>
            <a:t>24.3</a:t>
          </a:r>
          <a:r>
            <a:rPr kumimoji="1" lang="ja-JP" altLang="en-US" sz="1100" baseline="0">
              <a:latin typeface="ＭＳ Ｐゴシック" panose="020B0600070205080204" pitchFamily="50" charset="-128"/>
              <a:ea typeface="ＭＳ Ｐゴシック" panose="020B0600070205080204" pitchFamily="50" charset="-128"/>
            </a:rPr>
            <a:t>万㎡に縮減する必要があるとした。</a:t>
          </a:r>
          <a:endParaRPr kumimoji="1" lang="en-US" altLang="ja-JP" sz="1100" baseline="0">
            <a:latin typeface="ＭＳ Ｐゴシック" panose="020B0600070205080204" pitchFamily="50" charset="-128"/>
            <a:ea typeface="ＭＳ Ｐゴシック" panose="020B0600070205080204" pitchFamily="50" charset="-128"/>
          </a:endParaRPr>
        </a:p>
        <a:p>
          <a:r>
            <a:rPr kumimoji="1" lang="ja-JP" altLang="en-US" sz="1100" baseline="0">
              <a:latin typeface="ＭＳ Ｐゴシック" panose="020B0600070205080204" pitchFamily="50" charset="-128"/>
              <a:ea typeface="ＭＳ Ｐゴシック" panose="020B0600070205080204" pitchFamily="50" charset="-128"/>
            </a:rPr>
            <a:t>　有形固定資産減価償却率は上昇傾向にあるため、計画の目標値に向けた施設の統廃合をより一層進めていく必要がある。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D00-000031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D00-000032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00000000-0008-0000-0D00-000033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a:extLst>
            <a:ext uri="{FF2B5EF4-FFF2-40B4-BE49-F238E27FC236}">
              <a16:creationId xmlns:a16="http://schemas.microsoft.com/office/drawing/2014/main" id="{00000000-0008-0000-0D00-000034000000}"/>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a:extLst>
            <a:ext uri="{FF2B5EF4-FFF2-40B4-BE49-F238E27FC236}">
              <a16:creationId xmlns:a16="http://schemas.microsoft.com/office/drawing/2014/main" id="{00000000-0008-0000-0D00-000035000000}"/>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a:extLst>
            <a:ext uri="{FF2B5EF4-FFF2-40B4-BE49-F238E27FC236}">
              <a16:creationId xmlns:a16="http://schemas.microsoft.com/office/drawing/2014/main" id="{00000000-0008-0000-0D00-000036000000}"/>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a:extLst>
            <a:ext uri="{FF2B5EF4-FFF2-40B4-BE49-F238E27FC236}">
              <a16:creationId xmlns:a16="http://schemas.microsoft.com/office/drawing/2014/main" id="{00000000-0008-0000-0D00-000037000000}"/>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a:extLst>
            <a:ext uri="{FF2B5EF4-FFF2-40B4-BE49-F238E27FC236}">
              <a16:creationId xmlns:a16="http://schemas.microsoft.com/office/drawing/2014/main" id="{00000000-0008-0000-0D00-000038000000}"/>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a:extLst>
            <a:ext uri="{FF2B5EF4-FFF2-40B4-BE49-F238E27FC236}">
              <a16:creationId xmlns:a16="http://schemas.microsoft.com/office/drawing/2014/main" id="{00000000-0008-0000-0D00-000039000000}"/>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a:extLst>
            <a:ext uri="{FF2B5EF4-FFF2-40B4-BE49-F238E27FC236}">
              <a16:creationId xmlns:a16="http://schemas.microsoft.com/office/drawing/2014/main" id="{00000000-0008-0000-0D00-00003A000000}"/>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a:extLst>
            <a:ext uri="{FF2B5EF4-FFF2-40B4-BE49-F238E27FC236}">
              <a16:creationId xmlns:a16="http://schemas.microsoft.com/office/drawing/2014/main" id="{00000000-0008-0000-0D00-00003E000000}"/>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a:extLst>
            <a:ext uri="{FF2B5EF4-FFF2-40B4-BE49-F238E27FC236}">
              <a16:creationId xmlns:a16="http://schemas.microsoft.com/office/drawing/2014/main" id="{00000000-0008-0000-0D00-00003F000000}"/>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id="{00000000-0008-0000-0D00-000040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a:extLst>
            <a:ext uri="{FF2B5EF4-FFF2-40B4-BE49-F238E27FC236}">
              <a16:creationId xmlns:a16="http://schemas.microsoft.com/office/drawing/2014/main" id="{00000000-0008-0000-0D00-000041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id="{00000000-0008-0000-0D00-000042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64317</xdr:rowOff>
    </xdr:from>
    <xdr:to>
      <xdr:col>23</xdr:col>
      <xdr:colOff>85090</xdr:colOff>
      <xdr:row>35</xdr:row>
      <xdr:rowOff>55971</xdr:rowOff>
    </xdr:to>
    <xdr:cxnSp macro="">
      <xdr:nvCxnSpPr>
        <xdr:cNvPr id="67" name="直線コネクタ 66">
          <a:extLst>
            <a:ext uri="{FF2B5EF4-FFF2-40B4-BE49-F238E27FC236}">
              <a16:creationId xmlns:a16="http://schemas.microsoft.com/office/drawing/2014/main" id="{00000000-0008-0000-0D00-000043000000}"/>
            </a:ext>
          </a:extLst>
        </xdr:cNvPr>
        <xdr:cNvCxnSpPr/>
      </xdr:nvCxnSpPr>
      <xdr:spPr>
        <a:xfrm flipV="1">
          <a:off x="4760595" y="5464992"/>
          <a:ext cx="1270" cy="1363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59798</xdr:rowOff>
    </xdr:from>
    <xdr:ext cx="405111" cy="259045"/>
    <xdr:sp macro="" textlink="">
      <xdr:nvSpPr>
        <xdr:cNvPr id="68" name="有形固定資産減価償却率最小値テキスト">
          <a:extLst>
            <a:ext uri="{FF2B5EF4-FFF2-40B4-BE49-F238E27FC236}">
              <a16:creationId xmlns:a16="http://schemas.microsoft.com/office/drawing/2014/main" id="{00000000-0008-0000-0D00-000044000000}"/>
            </a:ext>
          </a:extLst>
        </xdr:cNvPr>
        <xdr:cNvSpPr txBox="1"/>
      </xdr:nvSpPr>
      <xdr:spPr>
        <a:xfrm>
          <a:off x="4813300" y="6832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55971</xdr:rowOff>
    </xdr:from>
    <xdr:to>
      <xdr:col>23</xdr:col>
      <xdr:colOff>174625</xdr:colOff>
      <xdr:row>35</xdr:row>
      <xdr:rowOff>55971</xdr:rowOff>
    </xdr:to>
    <xdr:cxnSp macro="">
      <xdr:nvCxnSpPr>
        <xdr:cNvPr id="69" name="直線コネクタ 68">
          <a:extLst>
            <a:ext uri="{FF2B5EF4-FFF2-40B4-BE49-F238E27FC236}">
              <a16:creationId xmlns:a16="http://schemas.microsoft.com/office/drawing/2014/main" id="{00000000-0008-0000-0D00-000045000000}"/>
            </a:ext>
          </a:extLst>
        </xdr:cNvPr>
        <xdr:cNvCxnSpPr/>
      </xdr:nvCxnSpPr>
      <xdr:spPr>
        <a:xfrm>
          <a:off x="4673600" y="6828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10994</xdr:rowOff>
    </xdr:from>
    <xdr:ext cx="405111" cy="259045"/>
    <xdr:sp macro="" textlink="">
      <xdr:nvSpPr>
        <xdr:cNvPr id="70" name="有形固定資産減価償却率最大値テキスト">
          <a:extLst>
            <a:ext uri="{FF2B5EF4-FFF2-40B4-BE49-F238E27FC236}">
              <a16:creationId xmlns:a16="http://schemas.microsoft.com/office/drawing/2014/main" id="{00000000-0008-0000-0D00-000046000000}"/>
            </a:ext>
          </a:extLst>
        </xdr:cNvPr>
        <xdr:cNvSpPr txBox="1"/>
      </xdr:nvSpPr>
      <xdr:spPr>
        <a:xfrm>
          <a:off x="4813300" y="5240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64317</xdr:rowOff>
    </xdr:from>
    <xdr:to>
      <xdr:col>23</xdr:col>
      <xdr:colOff>174625</xdr:colOff>
      <xdr:row>27</xdr:row>
      <xdr:rowOff>64317</xdr:rowOff>
    </xdr:to>
    <xdr:cxnSp macro="">
      <xdr:nvCxnSpPr>
        <xdr:cNvPr id="71" name="直線コネクタ 70">
          <a:extLst>
            <a:ext uri="{FF2B5EF4-FFF2-40B4-BE49-F238E27FC236}">
              <a16:creationId xmlns:a16="http://schemas.microsoft.com/office/drawing/2014/main" id="{00000000-0008-0000-0D00-000047000000}"/>
            </a:ext>
          </a:extLst>
        </xdr:cNvPr>
        <xdr:cNvCxnSpPr/>
      </xdr:nvCxnSpPr>
      <xdr:spPr>
        <a:xfrm>
          <a:off x="4673600" y="5464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127833</xdr:rowOff>
    </xdr:from>
    <xdr:ext cx="405111" cy="259045"/>
    <xdr:sp macro="" textlink="">
      <xdr:nvSpPr>
        <xdr:cNvPr id="72" name="有形固定資産減価償却率平均値テキスト">
          <a:extLst>
            <a:ext uri="{FF2B5EF4-FFF2-40B4-BE49-F238E27FC236}">
              <a16:creationId xmlns:a16="http://schemas.microsoft.com/office/drawing/2014/main" id="{00000000-0008-0000-0D00-000048000000}"/>
            </a:ext>
          </a:extLst>
        </xdr:cNvPr>
        <xdr:cNvSpPr txBox="1"/>
      </xdr:nvSpPr>
      <xdr:spPr>
        <a:xfrm>
          <a:off x="4813300" y="60428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104956</xdr:rowOff>
    </xdr:from>
    <xdr:to>
      <xdr:col>23</xdr:col>
      <xdr:colOff>136525</xdr:colOff>
      <xdr:row>32</xdr:row>
      <xdr:rowOff>35106</xdr:rowOff>
    </xdr:to>
    <xdr:sp macro="" textlink="">
      <xdr:nvSpPr>
        <xdr:cNvPr id="73" name="フローチャート: 判断 72">
          <a:extLst>
            <a:ext uri="{FF2B5EF4-FFF2-40B4-BE49-F238E27FC236}">
              <a16:creationId xmlns:a16="http://schemas.microsoft.com/office/drawing/2014/main" id="{00000000-0008-0000-0D00-000049000000}"/>
            </a:ext>
          </a:extLst>
        </xdr:cNvPr>
        <xdr:cNvSpPr/>
      </xdr:nvSpPr>
      <xdr:spPr>
        <a:xfrm>
          <a:off x="4711700" y="6191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83367</xdr:rowOff>
    </xdr:from>
    <xdr:to>
      <xdr:col>19</xdr:col>
      <xdr:colOff>187325</xdr:colOff>
      <xdr:row>32</xdr:row>
      <xdr:rowOff>13517</xdr:rowOff>
    </xdr:to>
    <xdr:sp macro="" textlink="">
      <xdr:nvSpPr>
        <xdr:cNvPr id="74" name="フローチャート: 判断 73">
          <a:extLst>
            <a:ext uri="{FF2B5EF4-FFF2-40B4-BE49-F238E27FC236}">
              <a16:creationId xmlns:a16="http://schemas.microsoft.com/office/drawing/2014/main" id="{00000000-0008-0000-0D00-00004A000000}"/>
            </a:ext>
          </a:extLst>
        </xdr:cNvPr>
        <xdr:cNvSpPr/>
      </xdr:nvSpPr>
      <xdr:spPr>
        <a:xfrm>
          <a:off x="4000500" y="6169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43271</xdr:rowOff>
    </xdr:from>
    <xdr:to>
      <xdr:col>15</xdr:col>
      <xdr:colOff>187325</xdr:colOff>
      <xdr:row>31</xdr:row>
      <xdr:rowOff>144871</xdr:rowOff>
    </xdr:to>
    <xdr:sp macro="" textlink="">
      <xdr:nvSpPr>
        <xdr:cNvPr id="75" name="フローチャート: 判断 74">
          <a:extLst>
            <a:ext uri="{FF2B5EF4-FFF2-40B4-BE49-F238E27FC236}">
              <a16:creationId xmlns:a16="http://schemas.microsoft.com/office/drawing/2014/main" id="{00000000-0008-0000-0D00-00004B000000}"/>
            </a:ext>
          </a:extLst>
        </xdr:cNvPr>
        <xdr:cNvSpPr/>
      </xdr:nvSpPr>
      <xdr:spPr>
        <a:xfrm>
          <a:off x="3238500" y="612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3175</xdr:rowOff>
    </xdr:from>
    <xdr:to>
      <xdr:col>11</xdr:col>
      <xdr:colOff>187325</xdr:colOff>
      <xdr:row>31</xdr:row>
      <xdr:rowOff>104775</xdr:rowOff>
    </xdr:to>
    <xdr:sp macro="" textlink="">
      <xdr:nvSpPr>
        <xdr:cNvPr id="76" name="フローチャート: 判断 75">
          <a:extLst>
            <a:ext uri="{FF2B5EF4-FFF2-40B4-BE49-F238E27FC236}">
              <a16:creationId xmlns:a16="http://schemas.microsoft.com/office/drawing/2014/main" id="{00000000-0008-0000-0D00-00004C000000}"/>
            </a:ext>
          </a:extLst>
        </xdr:cNvPr>
        <xdr:cNvSpPr/>
      </xdr:nvSpPr>
      <xdr:spPr>
        <a:xfrm>
          <a:off x="2476500" y="608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134529</xdr:rowOff>
    </xdr:from>
    <xdr:to>
      <xdr:col>7</xdr:col>
      <xdr:colOff>187325</xdr:colOff>
      <xdr:row>31</xdr:row>
      <xdr:rowOff>64679</xdr:rowOff>
    </xdr:to>
    <xdr:sp macro="" textlink="">
      <xdr:nvSpPr>
        <xdr:cNvPr id="77" name="フローチャート: 判断 76">
          <a:extLst>
            <a:ext uri="{FF2B5EF4-FFF2-40B4-BE49-F238E27FC236}">
              <a16:creationId xmlns:a16="http://schemas.microsoft.com/office/drawing/2014/main" id="{00000000-0008-0000-0D00-00004D000000}"/>
            </a:ext>
          </a:extLst>
        </xdr:cNvPr>
        <xdr:cNvSpPr/>
      </xdr:nvSpPr>
      <xdr:spPr>
        <a:xfrm>
          <a:off x="1714500" y="6049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D00-00004E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0000000-0008-0000-0D00-00004F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D00-000050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00000000-0008-0000-0D00-000051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00000000-0008-0000-0D00-000052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84636</xdr:rowOff>
    </xdr:from>
    <xdr:to>
      <xdr:col>23</xdr:col>
      <xdr:colOff>136525</xdr:colOff>
      <xdr:row>33</xdr:row>
      <xdr:rowOff>14786</xdr:rowOff>
    </xdr:to>
    <xdr:sp macro="" textlink="">
      <xdr:nvSpPr>
        <xdr:cNvPr id="83" name="楕円 82">
          <a:extLst>
            <a:ext uri="{FF2B5EF4-FFF2-40B4-BE49-F238E27FC236}">
              <a16:creationId xmlns:a16="http://schemas.microsoft.com/office/drawing/2014/main" id="{00000000-0008-0000-0D00-000053000000}"/>
            </a:ext>
          </a:extLst>
        </xdr:cNvPr>
        <xdr:cNvSpPr/>
      </xdr:nvSpPr>
      <xdr:spPr>
        <a:xfrm>
          <a:off x="4711700" y="6342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63063</xdr:rowOff>
    </xdr:from>
    <xdr:ext cx="405111" cy="259045"/>
    <xdr:sp macro="" textlink="">
      <xdr:nvSpPr>
        <xdr:cNvPr id="84" name="有形固定資産減価償却率該当値テキスト">
          <a:extLst>
            <a:ext uri="{FF2B5EF4-FFF2-40B4-BE49-F238E27FC236}">
              <a16:creationId xmlns:a16="http://schemas.microsoft.com/office/drawing/2014/main" id="{00000000-0008-0000-0D00-000054000000}"/>
            </a:ext>
          </a:extLst>
        </xdr:cNvPr>
        <xdr:cNvSpPr txBox="1"/>
      </xdr:nvSpPr>
      <xdr:spPr>
        <a:xfrm>
          <a:off x="4813300" y="6320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47625</xdr:rowOff>
    </xdr:from>
    <xdr:to>
      <xdr:col>19</xdr:col>
      <xdr:colOff>187325</xdr:colOff>
      <xdr:row>32</xdr:row>
      <xdr:rowOff>149225</xdr:rowOff>
    </xdr:to>
    <xdr:sp macro="" textlink="">
      <xdr:nvSpPr>
        <xdr:cNvPr id="85" name="楕円 84">
          <a:extLst>
            <a:ext uri="{FF2B5EF4-FFF2-40B4-BE49-F238E27FC236}">
              <a16:creationId xmlns:a16="http://schemas.microsoft.com/office/drawing/2014/main" id="{00000000-0008-0000-0D00-000055000000}"/>
            </a:ext>
          </a:extLst>
        </xdr:cNvPr>
        <xdr:cNvSpPr/>
      </xdr:nvSpPr>
      <xdr:spPr>
        <a:xfrm>
          <a:off x="4000500" y="630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98425</xdr:rowOff>
    </xdr:from>
    <xdr:to>
      <xdr:col>23</xdr:col>
      <xdr:colOff>85725</xdr:colOff>
      <xdr:row>32</xdr:row>
      <xdr:rowOff>135436</xdr:rowOff>
    </xdr:to>
    <xdr:cxnSp macro="">
      <xdr:nvCxnSpPr>
        <xdr:cNvPr id="86" name="直線コネクタ 85">
          <a:extLst>
            <a:ext uri="{FF2B5EF4-FFF2-40B4-BE49-F238E27FC236}">
              <a16:creationId xmlns:a16="http://schemas.microsoft.com/office/drawing/2014/main" id="{00000000-0008-0000-0D00-000056000000}"/>
            </a:ext>
          </a:extLst>
        </xdr:cNvPr>
        <xdr:cNvCxnSpPr/>
      </xdr:nvCxnSpPr>
      <xdr:spPr>
        <a:xfrm>
          <a:off x="4051300" y="6356350"/>
          <a:ext cx="711200" cy="3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26035</xdr:rowOff>
    </xdr:from>
    <xdr:to>
      <xdr:col>15</xdr:col>
      <xdr:colOff>187325</xdr:colOff>
      <xdr:row>32</xdr:row>
      <xdr:rowOff>127635</xdr:rowOff>
    </xdr:to>
    <xdr:sp macro="" textlink="">
      <xdr:nvSpPr>
        <xdr:cNvPr id="87" name="楕円 86">
          <a:extLst>
            <a:ext uri="{FF2B5EF4-FFF2-40B4-BE49-F238E27FC236}">
              <a16:creationId xmlns:a16="http://schemas.microsoft.com/office/drawing/2014/main" id="{00000000-0008-0000-0D00-000057000000}"/>
            </a:ext>
          </a:extLst>
        </xdr:cNvPr>
        <xdr:cNvSpPr/>
      </xdr:nvSpPr>
      <xdr:spPr>
        <a:xfrm>
          <a:off x="3238500" y="628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76835</xdr:rowOff>
    </xdr:from>
    <xdr:to>
      <xdr:col>19</xdr:col>
      <xdr:colOff>136525</xdr:colOff>
      <xdr:row>32</xdr:row>
      <xdr:rowOff>98425</xdr:rowOff>
    </xdr:to>
    <xdr:cxnSp macro="">
      <xdr:nvCxnSpPr>
        <xdr:cNvPr id="88" name="直線コネクタ 87">
          <a:extLst>
            <a:ext uri="{FF2B5EF4-FFF2-40B4-BE49-F238E27FC236}">
              <a16:creationId xmlns:a16="http://schemas.microsoft.com/office/drawing/2014/main" id="{00000000-0008-0000-0D00-000058000000}"/>
            </a:ext>
          </a:extLst>
        </xdr:cNvPr>
        <xdr:cNvCxnSpPr/>
      </xdr:nvCxnSpPr>
      <xdr:spPr>
        <a:xfrm>
          <a:off x="3289300" y="6334760"/>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154305</xdr:rowOff>
    </xdr:from>
    <xdr:to>
      <xdr:col>11</xdr:col>
      <xdr:colOff>187325</xdr:colOff>
      <xdr:row>32</xdr:row>
      <xdr:rowOff>84455</xdr:rowOff>
    </xdr:to>
    <xdr:sp macro="" textlink="">
      <xdr:nvSpPr>
        <xdr:cNvPr id="89" name="楕円 88">
          <a:extLst>
            <a:ext uri="{FF2B5EF4-FFF2-40B4-BE49-F238E27FC236}">
              <a16:creationId xmlns:a16="http://schemas.microsoft.com/office/drawing/2014/main" id="{00000000-0008-0000-0D00-000059000000}"/>
            </a:ext>
          </a:extLst>
        </xdr:cNvPr>
        <xdr:cNvSpPr/>
      </xdr:nvSpPr>
      <xdr:spPr>
        <a:xfrm>
          <a:off x="24765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33655</xdr:rowOff>
    </xdr:from>
    <xdr:to>
      <xdr:col>15</xdr:col>
      <xdr:colOff>136525</xdr:colOff>
      <xdr:row>32</xdr:row>
      <xdr:rowOff>76835</xdr:rowOff>
    </xdr:to>
    <xdr:cxnSp macro="">
      <xdr:nvCxnSpPr>
        <xdr:cNvPr id="90" name="直線コネクタ 89">
          <a:extLst>
            <a:ext uri="{FF2B5EF4-FFF2-40B4-BE49-F238E27FC236}">
              <a16:creationId xmlns:a16="http://schemas.microsoft.com/office/drawing/2014/main" id="{00000000-0008-0000-0D00-00005A000000}"/>
            </a:ext>
          </a:extLst>
        </xdr:cNvPr>
        <xdr:cNvCxnSpPr/>
      </xdr:nvCxnSpPr>
      <xdr:spPr>
        <a:xfrm>
          <a:off x="2527300" y="6291580"/>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126547</xdr:rowOff>
    </xdr:from>
    <xdr:to>
      <xdr:col>7</xdr:col>
      <xdr:colOff>187325</xdr:colOff>
      <xdr:row>32</xdr:row>
      <xdr:rowOff>56697</xdr:rowOff>
    </xdr:to>
    <xdr:sp macro="" textlink="">
      <xdr:nvSpPr>
        <xdr:cNvPr id="91" name="楕円 90">
          <a:extLst>
            <a:ext uri="{FF2B5EF4-FFF2-40B4-BE49-F238E27FC236}">
              <a16:creationId xmlns:a16="http://schemas.microsoft.com/office/drawing/2014/main" id="{00000000-0008-0000-0D00-00005B000000}"/>
            </a:ext>
          </a:extLst>
        </xdr:cNvPr>
        <xdr:cNvSpPr/>
      </xdr:nvSpPr>
      <xdr:spPr>
        <a:xfrm>
          <a:off x="1714500" y="6213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32</xdr:row>
      <xdr:rowOff>5897</xdr:rowOff>
    </xdr:from>
    <xdr:to>
      <xdr:col>11</xdr:col>
      <xdr:colOff>136525</xdr:colOff>
      <xdr:row>32</xdr:row>
      <xdr:rowOff>33655</xdr:rowOff>
    </xdr:to>
    <xdr:cxnSp macro="">
      <xdr:nvCxnSpPr>
        <xdr:cNvPr id="92" name="直線コネクタ 91">
          <a:extLst>
            <a:ext uri="{FF2B5EF4-FFF2-40B4-BE49-F238E27FC236}">
              <a16:creationId xmlns:a16="http://schemas.microsoft.com/office/drawing/2014/main" id="{00000000-0008-0000-0D00-00005C000000}"/>
            </a:ext>
          </a:extLst>
        </xdr:cNvPr>
        <xdr:cNvCxnSpPr/>
      </xdr:nvCxnSpPr>
      <xdr:spPr>
        <a:xfrm>
          <a:off x="1765300" y="6263822"/>
          <a:ext cx="762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30044</xdr:rowOff>
    </xdr:from>
    <xdr:ext cx="405111" cy="259045"/>
    <xdr:sp macro="" textlink="">
      <xdr:nvSpPr>
        <xdr:cNvPr id="93" name="n_1aveValue有形固定資産減価償却率">
          <a:extLst>
            <a:ext uri="{FF2B5EF4-FFF2-40B4-BE49-F238E27FC236}">
              <a16:creationId xmlns:a16="http://schemas.microsoft.com/office/drawing/2014/main" id="{00000000-0008-0000-0D00-00005D000000}"/>
            </a:ext>
          </a:extLst>
        </xdr:cNvPr>
        <xdr:cNvSpPr txBox="1"/>
      </xdr:nvSpPr>
      <xdr:spPr>
        <a:xfrm>
          <a:off x="3836044" y="5945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161398</xdr:rowOff>
    </xdr:from>
    <xdr:ext cx="405111" cy="259045"/>
    <xdr:sp macro="" textlink="">
      <xdr:nvSpPr>
        <xdr:cNvPr id="94" name="n_2aveValue有形固定資産減価償却率">
          <a:extLst>
            <a:ext uri="{FF2B5EF4-FFF2-40B4-BE49-F238E27FC236}">
              <a16:creationId xmlns:a16="http://schemas.microsoft.com/office/drawing/2014/main" id="{00000000-0008-0000-0D00-00005E000000}"/>
            </a:ext>
          </a:extLst>
        </xdr:cNvPr>
        <xdr:cNvSpPr txBox="1"/>
      </xdr:nvSpPr>
      <xdr:spPr>
        <a:xfrm>
          <a:off x="3086744" y="5904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121302</xdr:rowOff>
    </xdr:from>
    <xdr:ext cx="405111" cy="259045"/>
    <xdr:sp macro="" textlink="">
      <xdr:nvSpPr>
        <xdr:cNvPr id="95" name="n_3aveValue有形固定資産減価償却率">
          <a:extLst>
            <a:ext uri="{FF2B5EF4-FFF2-40B4-BE49-F238E27FC236}">
              <a16:creationId xmlns:a16="http://schemas.microsoft.com/office/drawing/2014/main" id="{00000000-0008-0000-0D00-00005F000000}"/>
            </a:ext>
          </a:extLst>
        </xdr:cNvPr>
        <xdr:cNvSpPr txBox="1"/>
      </xdr:nvSpPr>
      <xdr:spPr>
        <a:xfrm>
          <a:off x="2324744" y="5864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81206</xdr:rowOff>
    </xdr:from>
    <xdr:ext cx="405111" cy="259045"/>
    <xdr:sp macro="" textlink="">
      <xdr:nvSpPr>
        <xdr:cNvPr id="96" name="n_4aveValue有形固定資産減価償却率">
          <a:extLst>
            <a:ext uri="{FF2B5EF4-FFF2-40B4-BE49-F238E27FC236}">
              <a16:creationId xmlns:a16="http://schemas.microsoft.com/office/drawing/2014/main" id="{00000000-0008-0000-0D00-000060000000}"/>
            </a:ext>
          </a:extLst>
        </xdr:cNvPr>
        <xdr:cNvSpPr txBox="1"/>
      </xdr:nvSpPr>
      <xdr:spPr>
        <a:xfrm>
          <a:off x="1562744" y="58247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140352</xdr:rowOff>
    </xdr:from>
    <xdr:ext cx="405111" cy="259045"/>
    <xdr:sp macro="" textlink="">
      <xdr:nvSpPr>
        <xdr:cNvPr id="97" name="n_1mainValue有形固定資産減価償却率">
          <a:extLst>
            <a:ext uri="{FF2B5EF4-FFF2-40B4-BE49-F238E27FC236}">
              <a16:creationId xmlns:a16="http://schemas.microsoft.com/office/drawing/2014/main" id="{00000000-0008-0000-0D00-000061000000}"/>
            </a:ext>
          </a:extLst>
        </xdr:cNvPr>
        <xdr:cNvSpPr txBox="1"/>
      </xdr:nvSpPr>
      <xdr:spPr>
        <a:xfrm>
          <a:off x="3836044" y="6398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118762</xdr:rowOff>
    </xdr:from>
    <xdr:ext cx="405111" cy="259045"/>
    <xdr:sp macro="" textlink="">
      <xdr:nvSpPr>
        <xdr:cNvPr id="98" name="n_2mainValue有形固定資産減価償却率">
          <a:extLst>
            <a:ext uri="{FF2B5EF4-FFF2-40B4-BE49-F238E27FC236}">
              <a16:creationId xmlns:a16="http://schemas.microsoft.com/office/drawing/2014/main" id="{00000000-0008-0000-0D00-000062000000}"/>
            </a:ext>
          </a:extLst>
        </xdr:cNvPr>
        <xdr:cNvSpPr txBox="1"/>
      </xdr:nvSpPr>
      <xdr:spPr>
        <a:xfrm>
          <a:off x="3086744" y="6376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75582</xdr:rowOff>
    </xdr:from>
    <xdr:ext cx="405111" cy="259045"/>
    <xdr:sp macro="" textlink="">
      <xdr:nvSpPr>
        <xdr:cNvPr id="99" name="n_3mainValue有形固定資産減価償却率">
          <a:extLst>
            <a:ext uri="{FF2B5EF4-FFF2-40B4-BE49-F238E27FC236}">
              <a16:creationId xmlns:a16="http://schemas.microsoft.com/office/drawing/2014/main" id="{00000000-0008-0000-0D00-000063000000}"/>
            </a:ext>
          </a:extLst>
        </xdr:cNvPr>
        <xdr:cNvSpPr txBox="1"/>
      </xdr:nvSpPr>
      <xdr:spPr>
        <a:xfrm>
          <a:off x="2324744" y="6333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47824</xdr:rowOff>
    </xdr:from>
    <xdr:ext cx="405111" cy="259045"/>
    <xdr:sp macro="" textlink="">
      <xdr:nvSpPr>
        <xdr:cNvPr id="100" name="n_4mainValue有形固定資産減価償却率">
          <a:extLst>
            <a:ext uri="{FF2B5EF4-FFF2-40B4-BE49-F238E27FC236}">
              <a16:creationId xmlns:a16="http://schemas.microsoft.com/office/drawing/2014/main" id="{00000000-0008-0000-0D00-000064000000}"/>
            </a:ext>
          </a:extLst>
        </xdr:cNvPr>
        <xdr:cNvSpPr txBox="1"/>
      </xdr:nvSpPr>
      <xdr:spPr>
        <a:xfrm>
          <a:off x="1562744" y="6305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a:extLst>
            <a:ext uri="{FF2B5EF4-FFF2-40B4-BE49-F238E27FC236}">
              <a16:creationId xmlns:a16="http://schemas.microsoft.com/office/drawing/2014/main" id="{00000000-0008-0000-0D00-000065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a:extLst>
            <a:ext uri="{FF2B5EF4-FFF2-40B4-BE49-F238E27FC236}">
              <a16:creationId xmlns:a16="http://schemas.microsoft.com/office/drawing/2014/main" id="{00000000-0008-0000-0D00-000066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a:extLst>
            <a:ext uri="{FF2B5EF4-FFF2-40B4-BE49-F238E27FC236}">
              <a16:creationId xmlns:a16="http://schemas.microsoft.com/office/drawing/2014/main" id="{00000000-0008-0000-0D00-000067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[ 721.2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a:extLst>
            <a:ext uri="{FF2B5EF4-FFF2-40B4-BE49-F238E27FC236}">
              <a16:creationId xmlns:a16="http://schemas.microsoft.com/office/drawing/2014/main" id="{00000000-0008-0000-0D00-000068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a:extLst>
            <a:ext uri="{FF2B5EF4-FFF2-40B4-BE49-F238E27FC236}">
              <a16:creationId xmlns:a16="http://schemas.microsoft.com/office/drawing/2014/main" id="{00000000-0008-0000-0D00-000069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a:extLst>
            <a:ext uri="{FF2B5EF4-FFF2-40B4-BE49-F238E27FC236}">
              <a16:creationId xmlns:a16="http://schemas.microsoft.com/office/drawing/2014/main" id="{00000000-0008-0000-0D00-00006A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a:extLst>
            <a:ext uri="{FF2B5EF4-FFF2-40B4-BE49-F238E27FC236}">
              <a16:creationId xmlns:a16="http://schemas.microsoft.com/office/drawing/2014/main" id="{00000000-0008-0000-0D00-00006B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a:extLst>
            <a:ext uri="{FF2B5EF4-FFF2-40B4-BE49-F238E27FC236}">
              <a16:creationId xmlns:a16="http://schemas.microsoft.com/office/drawing/2014/main" id="{00000000-0008-0000-0D00-00006C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a:extLst>
            <a:ext uri="{FF2B5EF4-FFF2-40B4-BE49-F238E27FC236}">
              <a16:creationId xmlns:a16="http://schemas.microsoft.com/office/drawing/2014/main" id="{00000000-0008-0000-0D00-00006D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a:extLst>
            <a:ext uri="{FF2B5EF4-FFF2-40B4-BE49-F238E27FC236}">
              <a16:creationId xmlns:a16="http://schemas.microsoft.com/office/drawing/2014/main" id="{00000000-0008-0000-0D00-00006E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a:extLst>
            <a:ext uri="{FF2B5EF4-FFF2-40B4-BE49-F238E27FC236}">
              <a16:creationId xmlns:a16="http://schemas.microsoft.com/office/drawing/2014/main" id="{00000000-0008-0000-0D00-00006F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a:extLst>
            <a:ext uri="{FF2B5EF4-FFF2-40B4-BE49-F238E27FC236}">
              <a16:creationId xmlns:a16="http://schemas.microsoft.com/office/drawing/2014/main" id="{00000000-0008-0000-0D00-000070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a:extLst>
            <a:ext uri="{FF2B5EF4-FFF2-40B4-BE49-F238E27FC236}">
              <a16:creationId xmlns:a16="http://schemas.microsoft.com/office/drawing/2014/main" id="{00000000-0008-0000-0D00-000071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類似団体と比較し、債務償還比率は依然高い状況にある。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近年行った大規模な施設整備事業に伴う起債残高の増によるものであるが、今後も引き続きキャップ制の徹底により借入額の抑制に努める。</a:t>
          </a:r>
        </a:p>
      </xdr:txBody>
    </xdr:sp>
    <xdr:clientData/>
  </xdr:twoCellAnchor>
  <xdr:oneCellAnchor>
    <xdr:from>
      <xdr:col>57</xdr:col>
      <xdr:colOff>111125</xdr:colOff>
      <xdr:row>23</xdr:row>
      <xdr:rowOff>47625</xdr:rowOff>
    </xdr:from>
    <xdr:ext cx="349839" cy="225703"/>
    <xdr:sp macro="" textlink="">
      <xdr:nvSpPr>
        <xdr:cNvPr id="114" name="テキスト ボックス 113">
          <a:extLst>
            <a:ext uri="{FF2B5EF4-FFF2-40B4-BE49-F238E27FC236}">
              <a16:creationId xmlns:a16="http://schemas.microsoft.com/office/drawing/2014/main" id="{00000000-0008-0000-0D00-000072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a:extLst>
            <a:ext uri="{FF2B5EF4-FFF2-40B4-BE49-F238E27FC236}">
              <a16:creationId xmlns:a16="http://schemas.microsoft.com/office/drawing/2014/main" id="{00000000-0008-0000-0D00-000073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a:extLst>
            <a:ext uri="{FF2B5EF4-FFF2-40B4-BE49-F238E27FC236}">
              <a16:creationId xmlns:a16="http://schemas.microsoft.com/office/drawing/2014/main" id="{00000000-0008-0000-0D00-000074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7" name="直線コネクタ 116">
          <a:extLst>
            <a:ext uri="{FF2B5EF4-FFF2-40B4-BE49-F238E27FC236}">
              <a16:creationId xmlns:a16="http://schemas.microsoft.com/office/drawing/2014/main" id="{00000000-0008-0000-0D00-00007500000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8" name="テキスト ボックス 117">
          <a:extLst>
            <a:ext uri="{FF2B5EF4-FFF2-40B4-BE49-F238E27FC236}">
              <a16:creationId xmlns:a16="http://schemas.microsoft.com/office/drawing/2014/main" id="{00000000-0008-0000-0D00-000076000000}"/>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9" name="直線コネクタ 118">
          <a:extLst>
            <a:ext uri="{FF2B5EF4-FFF2-40B4-BE49-F238E27FC236}">
              <a16:creationId xmlns:a16="http://schemas.microsoft.com/office/drawing/2014/main" id="{00000000-0008-0000-0D00-00007700000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0" name="テキスト ボックス 119">
          <a:extLst>
            <a:ext uri="{FF2B5EF4-FFF2-40B4-BE49-F238E27FC236}">
              <a16:creationId xmlns:a16="http://schemas.microsoft.com/office/drawing/2014/main" id="{00000000-0008-0000-0D00-000078000000}"/>
            </a:ext>
          </a:extLst>
        </xdr:cNvPr>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6" name="テキスト ボックス 125">
          <a:extLst>
            <a:ext uri="{FF2B5EF4-FFF2-40B4-BE49-F238E27FC236}">
              <a16:creationId xmlns:a16="http://schemas.microsoft.com/office/drawing/2014/main" id="{00000000-0008-0000-0D00-00007E000000}"/>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109852</xdr:rowOff>
    </xdr:from>
    <xdr:ext cx="410689" cy="225703"/>
    <xdr:sp macro="" textlink="">
      <xdr:nvSpPr>
        <xdr:cNvPr id="128" name="テキスト ボックス 127">
          <a:extLst>
            <a:ext uri="{FF2B5EF4-FFF2-40B4-BE49-F238E27FC236}">
              <a16:creationId xmlns:a16="http://schemas.microsoft.com/office/drawing/2014/main" id="{00000000-0008-0000-0D00-000080000000}"/>
            </a:ext>
          </a:extLst>
        </xdr:cNvPr>
        <xdr:cNvSpPr txBox="1"/>
      </xdr:nvSpPr>
      <xdr:spPr>
        <a:xfrm>
          <a:off x="10828811" y="516762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a:extLst>
            <a:ext uri="{FF2B5EF4-FFF2-40B4-BE49-F238E27FC236}">
              <a16:creationId xmlns:a16="http://schemas.microsoft.com/office/drawing/2014/main" id="{00000000-0008-0000-0D00-000081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30" name="テキスト ボックス 129">
          <a:extLst>
            <a:ext uri="{FF2B5EF4-FFF2-40B4-BE49-F238E27FC236}">
              <a16:creationId xmlns:a16="http://schemas.microsoft.com/office/drawing/2014/main" id="{00000000-0008-0000-0D00-000082000000}"/>
            </a:ext>
          </a:extLst>
        </xdr:cNvPr>
        <xdr:cNvSpPr txBox="1"/>
      </xdr:nvSpPr>
      <xdr:spPr>
        <a:xfrm>
          <a:off x="10931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31" name="債務償還比率グラフ枠">
          <a:extLst>
            <a:ext uri="{FF2B5EF4-FFF2-40B4-BE49-F238E27FC236}">
              <a16:creationId xmlns:a16="http://schemas.microsoft.com/office/drawing/2014/main" id="{00000000-0008-0000-0D00-000083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128433</xdr:rowOff>
    </xdr:from>
    <xdr:to>
      <xdr:col>76</xdr:col>
      <xdr:colOff>21589</xdr:colOff>
      <xdr:row>34</xdr:row>
      <xdr:rowOff>81071</xdr:rowOff>
    </xdr:to>
    <xdr:cxnSp macro="">
      <xdr:nvCxnSpPr>
        <xdr:cNvPr id="132" name="直線コネクタ 131">
          <a:extLst>
            <a:ext uri="{FF2B5EF4-FFF2-40B4-BE49-F238E27FC236}">
              <a16:creationId xmlns:a16="http://schemas.microsoft.com/office/drawing/2014/main" id="{00000000-0008-0000-0D00-000084000000}"/>
            </a:ext>
          </a:extLst>
        </xdr:cNvPr>
        <xdr:cNvCxnSpPr/>
      </xdr:nvCxnSpPr>
      <xdr:spPr>
        <a:xfrm flipV="1">
          <a:off x="14793595" y="5357658"/>
          <a:ext cx="1269" cy="1324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84898</xdr:rowOff>
    </xdr:from>
    <xdr:ext cx="560923" cy="259045"/>
    <xdr:sp macro="" textlink="">
      <xdr:nvSpPr>
        <xdr:cNvPr id="133" name="債務償還比率最小値テキスト">
          <a:extLst>
            <a:ext uri="{FF2B5EF4-FFF2-40B4-BE49-F238E27FC236}">
              <a16:creationId xmlns:a16="http://schemas.microsoft.com/office/drawing/2014/main" id="{00000000-0008-0000-0D00-000085000000}"/>
            </a:ext>
          </a:extLst>
        </xdr:cNvPr>
        <xdr:cNvSpPr txBox="1"/>
      </xdr:nvSpPr>
      <xdr:spPr>
        <a:xfrm>
          <a:off x="14846300" y="668572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81071</xdr:rowOff>
    </xdr:from>
    <xdr:to>
      <xdr:col>76</xdr:col>
      <xdr:colOff>111125</xdr:colOff>
      <xdr:row>34</xdr:row>
      <xdr:rowOff>81071</xdr:rowOff>
    </xdr:to>
    <xdr:cxnSp macro="">
      <xdr:nvCxnSpPr>
        <xdr:cNvPr id="134" name="直線コネクタ 133">
          <a:extLst>
            <a:ext uri="{FF2B5EF4-FFF2-40B4-BE49-F238E27FC236}">
              <a16:creationId xmlns:a16="http://schemas.microsoft.com/office/drawing/2014/main" id="{00000000-0008-0000-0D00-000086000000}"/>
            </a:ext>
          </a:extLst>
        </xdr:cNvPr>
        <xdr:cNvCxnSpPr/>
      </xdr:nvCxnSpPr>
      <xdr:spPr>
        <a:xfrm>
          <a:off x="14706600" y="6681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75110</xdr:rowOff>
    </xdr:from>
    <xdr:ext cx="469744" cy="259045"/>
    <xdr:sp macro="" textlink="">
      <xdr:nvSpPr>
        <xdr:cNvPr id="135" name="債務償還比率最大値テキスト">
          <a:extLst>
            <a:ext uri="{FF2B5EF4-FFF2-40B4-BE49-F238E27FC236}">
              <a16:creationId xmlns:a16="http://schemas.microsoft.com/office/drawing/2014/main" id="{00000000-0008-0000-0D00-000087000000}"/>
            </a:ext>
          </a:extLst>
        </xdr:cNvPr>
        <xdr:cNvSpPr txBox="1"/>
      </xdr:nvSpPr>
      <xdr:spPr>
        <a:xfrm>
          <a:off x="14846300" y="5132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128433</xdr:rowOff>
    </xdr:from>
    <xdr:to>
      <xdr:col>76</xdr:col>
      <xdr:colOff>111125</xdr:colOff>
      <xdr:row>26</xdr:row>
      <xdr:rowOff>128433</xdr:rowOff>
    </xdr:to>
    <xdr:cxnSp macro="">
      <xdr:nvCxnSpPr>
        <xdr:cNvPr id="136" name="直線コネクタ 135">
          <a:extLst>
            <a:ext uri="{FF2B5EF4-FFF2-40B4-BE49-F238E27FC236}">
              <a16:creationId xmlns:a16="http://schemas.microsoft.com/office/drawing/2014/main" id="{00000000-0008-0000-0D00-000088000000}"/>
            </a:ext>
          </a:extLst>
        </xdr:cNvPr>
        <xdr:cNvCxnSpPr/>
      </xdr:nvCxnSpPr>
      <xdr:spPr>
        <a:xfrm>
          <a:off x="14706600" y="5357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11674</xdr:rowOff>
    </xdr:from>
    <xdr:ext cx="469744" cy="259045"/>
    <xdr:sp macro="" textlink="">
      <xdr:nvSpPr>
        <xdr:cNvPr id="137" name="債務償還比率平均値テキスト">
          <a:extLst>
            <a:ext uri="{FF2B5EF4-FFF2-40B4-BE49-F238E27FC236}">
              <a16:creationId xmlns:a16="http://schemas.microsoft.com/office/drawing/2014/main" id="{00000000-0008-0000-0D00-000089000000}"/>
            </a:ext>
          </a:extLst>
        </xdr:cNvPr>
        <xdr:cNvSpPr txBox="1"/>
      </xdr:nvSpPr>
      <xdr:spPr>
        <a:xfrm>
          <a:off x="14846300" y="57552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160247</xdr:rowOff>
    </xdr:from>
    <xdr:to>
      <xdr:col>76</xdr:col>
      <xdr:colOff>73025</xdr:colOff>
      <xdr:row>30</xdr:row>
      <xdr:rowOff>90397</xdr:rowOff>
    </xdr:to>
    <xdr:sp macro="" textlink="">
      <xdr:nvSpPr>
        <xdr:cNvPr id="138" name="フローチャート: 判断 137">
          <a:extLst>
            <a:ext uri="{FF2B5EF4-FFF2-40B4-BE49-F238E27FC236}">
              <a16:creationId xmlns:a16="http://schemas.microsoft.com/office/drawing/2014/main" id="{00000000-0008-0000-0D00-00008A000000}"/>
            </a:ext>
          </a:extLst>
        </xdr:cNvPr>
        <xdr:cNvSpPr/>
      </xdr:nvSpPr>
      <xdr:spPr>
        <a:xfrm>
          <a:off x="14744700" y="5903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140507</xdr:rowOff>
    </xdr:from>
    <xdr:to>
      <xdr:col>72</xdr:col>
      <xdr:colOff>123825</xdr:colOff>
      <xdr:row>30</xdr:row>
      <xdr:rowOff>70657</xdr:rowOff>
    </xdr:to>
    <xdr:sp macro="" textlink="">
      <xdr:nvSpPr>
        <xdr:cNvPr id="139" name="フローチャート: 判断 138">
          <a:extLst>
            <a:ext uri="{FF2B5EF4-FFF2-40B4-BE49-F238E27FC236}">
              <a16:creationId xmlns:a16="http://schemas.microsoft.com/office/drawing/2014/main" id="{00000000-0008-0000-0D00-00008B000000}"/>
            </a:ext>
          </a:extLst>
        </xdr:cNvPr>
        <xdr:cNvSpPr/>
      </xdr:nvSpPr>
      <xdr:spPr>
        <a:xfrm>
          <a:off x="14033500" y="5884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116141</xdr:rowOff>
    </xdr:from>
    <xdr:to>
      <xdr:col>68</xdr:col>
      <xdr:colOff>123825</xdr:colOff>
      <xdr:row>30</xdr:row>
      <xdr:rowOff>46291</xdr:rowOff>
    </xdr:to>
    <xdr:sp macro="" textlink="">
      <xdr:nvSpPr>
        <xdr:cNvPr id="140" name="フローチャート: 判断 139">
          <a:extLst>
            <a:ext uri="{FF2B5EF4-FFF2-40B4-BE49-F238E27FC236}">
              <a16:creationId xmlns:a16="http://schemas.microsoft.com/office/drawing/2014/main" id="{00000000-0008-0000-0D00-00008C000000}"/>
            </a:ext>
          </a:extLst>
        </xdr:cNvPr>
        <xdr:cNvSpPr/>
      </xdr:nvSpPr>
      <xdr:spPr>
        <a:xfrm>
          <a:off x="13271500" y="5859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147139</xdr:rowOff>
    </xdr:from>
    <xdr:to>
      <xdr:col>64</xdr:col>
      <xdr:colOff>123825</xdr:colOff>
      <xdr:row>30</xdr:row>
      <xdr:rowOff>77289</xdr:rowOff>
    </xdr:to>
    <xdr:sp macro="" textlink="">
      <xdr:nvSpPr>
        <xdr:cNvPr id="141" name="フローチャート: 判断 140">
          <a:extLst>
            <a:ext uri="{FF2B5EF4-FFF2-40B4-BE49-F238E27FC236}">
              <a16:creationId xmlns:a16="http://schemas.microsoft.com/office/drawing/2014/main" id="{00000000-0008-0000-0D00-00008D000000}"/>
            </a:ext>
          </a:extLst>
        </xdr:cNvPr>
        <xdr:cNvSpPr/>
      </xdr:nvSpPr>
      <xdr:spPr>
        <a:xfrm>
          <a:off x="12509500" y="5890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156854</xdr:rowOff>
    </xdr:from>
    <xdr:to>
      <xdr:col>60</xdr:col>
      <xdr:colOff>123825</xdr:colOff>
      <xdr:row>30</xdr:row>
      <xdr:rowOff>87004</xdr:rowOff>
    </xdr:to>
    <xdr:sp macro="" textlink="">
      <xdr:nvSpPr>
        <xdr:cNvPr id="142" name="フローチャート: 判断 141">
          <a:extLst>
            <a:ext uri="{FF2B5EF4-FFF2-40B4-BE49-F238E27FC236}">
              <a16:creationId xmlns:a16="http://schemas.microsoft.com/office/drawing/2014/main" id="{00000000-0008-0000-0D00-00008E000000}"/>
            </a:ext>
          </a:extLst>
        </xdr:cNvPr>
        <xdr:cNvSpPr/>
      </xdr:nvSpPr>
      <xdr:spPr>
        <a:xfrm>
          <a:off x="11747500" y="5900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00000000-0008-0000-0D00-00008F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00000000-0008-0000-0D00-000090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00000000-0008-0000-0D00-000091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00000000-0008-0000-0D00-000092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7" name="テキスト ボックス 146">
          <a:extLst>
            <a:ext uri="{FF2B5EF4-FFF2-40B4-BE49-F238E27FC236}">
              <a16:creationId xmlns:a16="http://schemas.microsoft.com/office/drawing/2014/main" id="{00000000-0008-0000-0D00-000093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99368</xdr:rowOff>
    </xdr:from>
    <xdr:to>
      <xdr:col>76</xdr:col>
      <xdr:colOff>73025</xdr:colOff>
      <xdr:row>31</xdr:row>
      <xdr:rowOff>29518</xdr:rowOff>
    </xdr:to>
    <xdr:sp macro="" textlink="">
      <xdr:nvSpPr>
        <xdr:cNvPr id="148" name="楕円 147">
          <a:extLst>
            <a:ext uri="{FF2B5EF4-FFF2-40B4-BE49-F238E27FC236}">
              <a16:creationId xmlns:a16="http://schemas.microsoft.com/office/drawing/2014/main" id="{00000000-0008-0000-0D00-000094000000}"/>
            </a:ext>
          </a:extLst>
        </xdr:cNvPr>
        <xdr:cNvSpPr/>
      </xdr:nvSpPr>
      <xdr:spPr>
        <a:xfrm>
          <a:off x="14744700" y="6014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77795</xdr:rowOff>
    </xdr:from>
    <xdr:ext cx="469744" cy="259045"/>
    <xdr:sp macro="" textlink="">
      <xdr:nvSpPr>
        <xdr:cNvPr id="149" name="債務償還比率該当値テキスト">
          <a:extLst>
            <a:ext uri="{FF2B5EF4-FFF2-40B4-BE49-F238E27FC236}">
              <a16:creationId xmlns:a16="http://schemas.microsoft.com/office/drawing/2014/main" id="{00000000-0008-0000-0D00-000095000000}"/>
            </a:ext>
          </a:extLst>
        </xdr:cNvPr>
        <xdr:cNvSpPr txBox="1"/>
      </xdr:nvSpPr>
      <xdr:spPr>
        <a:xfrm>
          <a:off x="14846300" y="5992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57422</xdr:rowOff>
    </xdr:from>
    <xdr:to>
      <xdr:col>72</xdr:col>
      <xdr:colOff>123825</xdr:colOff>
      <xdr:row>30</xdr:row>
      <xdr:rowOff>159022</xdr:rowOff>
    </xdr:to>
    <xdr:sp macro="" textlink="">
      <xdr:nvSpPr>
        <xdr:cNvPr id="150" name="楕円 149">
          <a:extLst>
            <a:ext uri="{FF2B5EF4-FFF2-40B4-BE49-F238E27FC236}">
              <a16:creationId xmlns:a16="http://schemas.microsoft.com/office/drawing/2014/main" id="{00000000-0008-0000-0D00-000096000000}"/>
            </a:ext>
          </a:extLst>
        </xdr:cNvPr>
        <xdr:cNvSpPr/>
      </xdr:nvSpPr>
      <xdr:spPr>
        <a:xfrm>
          <a:off x="14033500" y="5972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108222</xdr:rowOff>
    </xdr:from>
    <xdr:to>
      <xdr:col>76</xdr:col>
      <xdr:colOff>22225</xdr:colOff>
      <xdr:row>30</xdr:row>
      <xdr:rowOff>150168</xdr:rowOff>
    </xdr:to>
    <xdr:cxnSp macro="">
      <xdr:nvCxnSpPr>
        <xdr:cNvPr id="151" name="直線コネクタ 150">
          <a:extLst>
            <a:ext uri="{FF2B5EF4-FFF2-40B4-BE49-F238E27FC236}">
              <a16:creationId xmlns:a16="http://schemas.microsoft.com/office/drawing/2014/main" id="{00000000-0008-0000-0D00-000097000000}"/>
            </a:ext>
          </a:extLst>
        </xdr:cNvPr>
        <xdr:cNvCxnSpPr/>
      </xdr:nvCxnSpPr>
      <xdr:spPr>
        <a:xfrm>
          <a:off x="14084300" y="6023247"/>
          <a:ext cx="711200" cy="41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89499</xdr:rowOff>
    </xdr:from>
    <xdr:to>
      <xdr:col>68</xdr:col>
      <xdr:colOff>123825</xdr:colOff>
      <xdr:row>31</xdr:row>
      <xdr:rowOff>19649</xdr:rowOff>
    </xdr:to>
    <xdr:sp macro="" textlink="">
      <xdr:nvSpPr>
        <xdr:cNvPr id="152" name="楕円 151">
          <a:extLst>
            <a:ext uri="{FF2B5EF4-FFF2-40B4-BE49-F238E27FC236}">
              <a16:creationId xmlns:a16="http://schemas.microsoft.com/office/drawing/2014/main" id="{00000000-0008-0000-0D00-000098000000}"/>
            </a:ext>
          </a:extLst>
        </xdr:cNvPr>
        <xdr:cNvSpPr/>
      </xdr:nvSpPr>
      <xdr:spPr>
        <a:xfrm>
          <a:off x="13271500" y="6004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108222</xdr:rowOff>
    </xdr:from>
    <xdr:to>
      <xdr:col>72</xdr:col>
      <xdr:colOff>73025</xdr:colOff>
      <xdr:row>30</xdr:row>
      <xdr:rowOff>140299</xdr:rowOff>
    </xdr:to>
    <xdr:cxnSp macro="">
      <xdr:nvCxnSpPr>
        <xdr:cNvPr id="153" name="直線コネクタ 152">
          <a:extLst>
            <a:ext uri="{FF2B5EF4-FFF2-40B4-BE49-F238E27FC236}">
              <a16:creationId xmlns:a16="http://schemas.microsoft.com/office/drawing/2014/main" id="{00000000-0008-0000-0D00-000099000000}"/>
            </a:ext>
          </a:extLst>
        </xdr:cNvPr>
        <xdr:cNvCxnSpPr/>
      </xdr:nvCxnSpPr>
      <xdr:spPr>
        <a:xfrm flipV="1">
          <a:off x="13322300" y="6023247"/>
          <a:ext cx="762000" cy="32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12736</xdr:rowOff>
    </xdr:from>
    <xdr:to>
      <xdr:col>64</xdr:col>
      <xdr:colOff>123825</xdr:colOff>
      <xdr:row>31</xdr:row>
      <xdr:rowOff>114336</xdr:rowOff>
    </xdr:to>
    <xdr:sp macro="" textlink="">
      <xdr:nvSpPr>
        <xdr:cNvPr id="154" name="楕円 153">
          <a:extLst>
            <a:ext uri="{FF2B5EF4-FFF2-40B4-BE49-F238E27FC236}">
              <a16:creationId xmlns:a16="http://schemas.microsoft.com/office/drawing/2014/main" id="{00000000-0008-0000-0D00-00009A000000}"/>
            </a:ext>
          </a:extLst>
        </xdr:cNvPr>
        <xdr:cNvSpPr/>
      </xdr:nvSpPr>
      <xdr:spPr>
        <a:xfrm>
          <a:off x="12509500" y="6099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140299</xdr:rowOff>
    </xdr:from>
    <xdr:to>
      <xdr:col>68</xdr:col>
      <xdr:colOff>73025</xdr:colOff>
      <xdr:row>31</xdr:row>
      <xdr:rowOff>63536</xdr:rowOff>
    </xdr:to>
    <xdr:cxnSp macro="">
      <xdr:nvCxnSpPr>
        <xdr:cNvPr id="155" name="直線コネクタ 154">
          <a:extLst>
            <a:ext uri="{FF2B5EF4-FFF2-40B4-BE49-F238E27FC236}">
              <a16:creationId xmlns:a16="http://schemas.microsoft.com/office/drawing/2014/main" id="{00000000-0008-0000-0D00-00009B000000}"/>
            </a:ext>
          </a:extLst>
        </xdr:cNvPr>
        <xdr:cNvCxnSpPr/>
      </xdr:nvCxnSpPr>
      <xdr:spPr>
        <a:xfrm flipV="1">
          <a:off x="12560300" y="6055324"/>
          <a:ext cx="762000" cy="94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147674</xdr:rowOff>
    </xdr:from>
    <xdr:to>
      <xdr:col>60</xdr:col>
      <xdr:colOff>123825</xdr:colOff>
      <xdr:row>32</xdr:row>
      <xdr:rowOff>77824</xdr:rowOff>
    </xdr:to>
    <xdr:sp macro="" textlink="">
      <xdr:nvSpPr>
        <xdr:cNvPr id="156" name="楕円 155">
          <a:extLst>
            <a:ext uri="{FF2B5EF4-FFF2-40B4-BE49-F238E27FC236}">
              <a16:creationId xmlns:a16="http://schemas.microsoft.com/office/drawing/2014/main" id="{00000000-0008-0000-0D00-00009C000000}"/>
            </a:ext>
          </a:extLst>
        </xdr:cNvPr>
        <xdr:cNvSpPr/>
      </xdr:nvSpPr>
      <xdr:spPr>
        <a:xfrm>
          <a:off x="11747500" y="6234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63536</xdr:rowOff>
    </xdr:from>
    <xdr:to>
      <xdr:col>64</xdr:col>
      <xdr:colOff>73025</xdr:colOff>
      <xdr:row>32</xdr:row>
      <xdr:rowOff>27024</xdr:rowOff>
    </xdr:to>
    <xdr:cxnSp macro="">
      <xdr:nvCxnSpPr>
        <xdr:cNvPr id="157" name="直線コネクタ 156">
          <a:extLst>
            <a:ext uri="{FF2B5EF4-FFF2-40B4-BE49-F238E27FC236}">
              <a16:creationId xmlns:a16="http://schemas.microsoft.com/office/drawing/2014/main" id="{00000000-0008-0000-0D00-00009D000000}"/>
            </a:ext>
          </a:extLst>
        </xdr:cNvPr>
        <xdr:cNvCxnSpPr/>
      </xdr:nvCxnSpPr>
      <xdr:spPr>
        <a:xfrm flipV="1">
          <a:off x="11798300" y="6150011"/>
          <a:ext cx="762000" cy="13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87184</xdr:rowOff>
    </xdr:from>
    <xdr:ext cx="469744" cy="259045"/>
    <xdr:sp macro="" textlink="">
      <xdr:nvSpPr>
        <xdr:cNvPr id="158" name="n_1aveValue債務償還比率">
          <a:extLst>
            <a:ext uri="{FF2B5EF4-FFF2-40B4-BE49-F238E27FC236}">
              <a16:creationId xmlns:a16="http://schemas.microsoft.com/office/drawing/2014/main" id="{00000000-0008-0000-0D00-00009E000000}"/>
            </a:ext>
          </a:extLst>
        </xdr:cNvPr>
        <xdr:cNvSpPr txBox="1"/>
      </xdr:nvSpPr>
      <xdr:spPr>
        <a:xfrm>
          <a:off x="13836727" y="5659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62818</xdr:rowOff>
    </xdr:from>
    <xdr:ext cx="469744" cy="259045"/>
    <xdr:sp macro="" textlink="">
      <xdr:nvSpPr>
        <xdr:cNvPr id="159" name="n_2aveValue債務償還比率">
          <a:extLst>
            <a:ext uri="{FF2B5EF4-FFF2-40B4-BE49-F238E27FC236}">
              <a16:creationId xmlns:a16="http://schemas.microsoft.com/office/drawing/2014/main" id="{00000000-0008-0000-0D00-00009F000000}"/>
            </a:ext>
          </a:extLst>
        </xdr:cNvPr>
        <xdr:cNvSpPr txBox="1"/>
      </xdr:nvSpPr>
      <xdr:spPr>
        <a:xfrm>
          <a:off x="13087427" y="5634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93816</xdr:rowOff>
    </xdr:from>
    <xdr:ext cx="469744" cy="259045"/>
    <xdr:sp macro="" textlink="">
      <xdr:nvSpPr>
        <xdr:cNvPr id="160" name="n_3aveValue債務償還比率">
          <a:extLst>
            <a:ext uri="{FF2B5EF4-FFF2-40B4-BE49-F238E27FC236}">
              <a16:creationId xmlns:a16="http://schemas.microsoft.com/office/drawing/2014/main" id="{00000000-0008-0000-0D00-0000A0000000}"/>
            </a:ext>
          </a:extLst>
        </xdr:cNvPr>
        <xdr:cNvSpPr txBox="1"/>
      </xdr:nvSpPr>
      <xdr:spPr>
        <a:xfrm>
          <a:off x="12325427" y="5665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103531</xdr:rowOff>
    </xdr:from>
    <xdr:ext cx="469744" cy="259045"/>
    <xdr:sp macro="" textlink="">
      <xdr:nvSpPr>
        <xdr:cNvPr id="161" name="n_4aveValue債務償還比率">
          <a:extLst>
            <a:ext uri="{FF2B5EF4-FFF2-40B4-BE49-F238E27FC236}">
              <a16:creationId xmlns:a16="http://schemas.microsoft.com/office/drawing/2014/main" id="{00000000-0008-0000-0D00-0000A1000000}"/>
            </a:ext>
          </a:extLst>
        </xdr:cNvPr>
        <xdr:cNvSpPr txBox="1"/>
      </xdr:nvSpPr>
      <xdr:spPr>
        <a:xfrm>
          <a:off x="11563427" y="5675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150149</xdr:rowOff>
    </xdr:from>
    <xdr:ext cx="469744" cy="259045"/>
    <xdr:sp macro="" textlink="">
      <xdr:nvSpPr>
        <xdr:cNvPr id="162" name="n_1mainValue債務償還比率">
          <a:extLst>
            <a:ext uri="{FF2B5EF4-FFF2-40B4-BE49-F238E27FC236}">
              <a16:creationId xmlns:a16="http://schemas.microsoft.com/office/drawing/2014/main" id="{00000000-0008-0000-0D00-0000A2000000}"/>
            </a:ext>
          </a:extLst>
        </xdr:cNvPr>
        <xdr:cNvSpPr txBox="1"/>
      </xdr:nvSpPr>
      <xdr:spPr>
        <a:xfrm>
          <a:off x="13836727" y="6065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10776</xdr:rowOff>
    </xdr:from>
    <xdr:ext cx="469744" cy="259045"/>
    <xdr:sp macro="" textlink="">
      <xdr:nvSpPr>
        <xdr:cNvPr id="163" name="n_2mainValue債務償還比率">
          <a:extLst>
            <a:ext uri="{FF2B5EF4-FFF2-40B4-BE49-F238E27FC236}">
              <a16:creationId xmlns:a16="http://schemas.microsoft.com/office/drawing/2014/main" id="{00000000-0008-0000-0D00-0000A3000000}"/>
            </a:ext>
          </a:extLst>
        </xdr:cNvPr>
        <xdr:cNvSpPr txBox="1"/>
      </xdr:nvSpPr>
      <xdr:spPr>
        <a:xfrm>
          <a:off x="13087427" y="6097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105463</xdr:rowOff>
    </xdr:from>
    <xdr:ext cx="469744" cy="259045"/>
    <xdr:sp macro="" textlink="">
      <xdr:nvSpPr>
        <xdr:cNvPr id="164" name="n_3mainValue債務償還比率">
          <a:extLst>
            <a:ext uri="{FF2B5EF4-FFF2-40B4-BE49-F238E27FC236}">
              <a16:creationId xmlns:a16="http://schemas.microsoft.com/office/drawing/2014/main" id="{00000000-0008-0000-0D00-0000A4000000}"/>
            </a:ext>
          </a:extLst>
        </xdr:cNvPr>
        <xdr:cNvSpPr txBox="1"/>
      </xdr:nvSpPr>
      <xdr:spPr>
        <a:xfrm>
          <a:off x="12325427" y="619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68951</xdr:rowOff>
    </xdr:from>
    <xdr:ext cx="469744" cy="259045"/>
    <xdr:sp macro="" textlink="">
      <xdr:nvSpPr>
        <xdr:cNvPr id="165" name="n_4mainValue債務償還比率">
          <a:extLst>
            <a:ext uri="{FF2B5EF4-FFF2-40B4-BE49-F238E27FC236}">
              <a16:creationId xmlns:a16="http://schemas.microsoft.com/office/drawing/2014/main" id="{00000000-0008-0000-0D00-0000A5000000}"/>
            </a:ext>
          </a:extLst>
        </xdr:cNvPr>
        <xdr:cNvSpPr txBox="1"/>
      </xdr:nvSpPr>
      <xdr:spPr>
        <a:xfrm>
          <a:off x="11563427" y="6326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6" name="正方形/長方形 165">
          <a:extLst>
            <a:ext uri="{FF2B5EF4-FFF2-40B4-BE49-F238E27FC236}">
              <a16:creationId xmlns:a16="http://schemas.microsoft.com/office/drawing/2014/main" id="{00000000-0008-0000-0D00-0000A6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7" name="正方形/長方形 166">
          <a:extLst>
            <a:ext uri="{FF2B5EF4-FFF2-40B4-BE49-F238E27FC236}">
              <a16:creationId xmlns:a16="http://schemas.microsoft.com/office/drawing/2014/main" id="{00000000-0008-0000-0D00-0000A7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8" name="テキスト ボックス 167">
          <a:extLst>
            <a:ext uri="{FF2B5EF4-FFF2-40B4-BE49-F238E27FC236}">
              <a16:creationId xmlns:a16="http://schemas.microsoft.com/office/drawing/2014/main" id="{00000000-0008-0000-0D00-0000A8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9" name="テキスト ボックス 168">
          <a:extLst>
            <a:ext uri="{FF2B5EF4-FFF2-40B4-BE49-F238E27FC236}">
              <a16:creationId xmlns:a16="http://schemas.microsoft.com/office/drawing/2014/main" id="{00000000-0008-0000-0D00-0000A9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0" name="テキスト ボックス 169">
          <a:extLst>
            <a:ext uri="{FF2B5EF4-FFF2-40B4-BE49-F238E27FC236}">
              <a16:creationId xmlns:a16="http://schemas.microsoft.com/office/drawing/2014/main" id="{00000000-0008-0000-0D00-0000AA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1" name="テキスト ボックス 170">
          <a:extLst>
            <a:ext uri="{FF2B5EF4-FFF2-40B4-BE49-F238E27FC236}">
              <a16:creationId xmlns:a16="http://schemas.microsoft.com/office/drawing/2014/main" id="{00000000-0008-0000-0D00-0000AB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長野県岡谷市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48,825
48,006
85.10
26,867,735
25,953,970
681,261
12,037,005
22,560,615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68.3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E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9525</xdr:rowOff>
    </xdr:from>
    <xdr:to>
      <xdr:col>24</xdr:col>
      <xdr:colOff>62865</xdr:colOff>
      <xdr:row>41</xdr:row>
      <xdr:rowOff>140970</xdr:rowOff>
    </xdr:to>
    <xdr:cxnSp macro="">
      <xdr:nvCxnSpPr>
        <xdr:cNvPr id="57" name="直線コネクタ 56">
          <a:extLst>
            <a:ext uri="{FF2B5EF4-FFF2-40B4-BE49-F238E27FC236}">
              <a16:creationId xmlns:a16="http://schemas.microsoft.com/office/drawing/2014/main" id="{00000000-0008-0000-0E00-000039000000}"/>
            </a:ext>
          </a:extLst>
        </xdr:cNvPr>
        <xdr:cNvCxnSpPr/>
      </xdr:nvCxnSpPr>
      <xdr:spPr>
        <a:xfrm flipV="1">
          <a:off x="4634865" y="5667375"/>
          <a:ext cx="0" cy="1503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144797</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E00-00003A000000}"/>
            </a:ext>
          </a:extLst>
        </xdr:cNvPr>
        <xdr:cNvSpPr txBox="1"/>
      </xdr:nvSpPr>
      <xdr:spPr>
        <a:xfrm>
          <a:off x="4673600" y="717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140970</xdr:rowOff>
    </xdr:from>
    <xdr:to>
      <xdr:col>24</xdr:col>
      <xdr:colOff>152400</xdr:colOff>
      <xdr:row>41</xdr:row>
      <xdr:rowOff>140970</xdr:rowOff>
    </xdr:to>
    <xdr:cxnSp macro="">
      <xdr:nvCxnSpPr>
        <xdr:cNvPr id="59" name="直線コネクタ 58">
          <a:extLst>
            <a:ext uri="{FF2B5EF4-FFF2-40B4-BE49-F238E27FC236}">
              <a16:creationId xmlns:a16="http://schemas.microsoft.com/office/drawing/2014/main" id="{00000000-0008-0000-0E00-00003B000000}"/>
            </a:ext>
          </a:extLst>
        </xdr:cNvPr>
        <xdr:cNvCxnSpPr/>
      </xdr:nvCxnSpPr>
      <xdr:spPr>
        <a:xfrm>
          <a:off x="4546600" y="717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127652</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E00-00003C000000}"/>
            </a:ext>
          </a:extLst>
        </xdr:cNvPr>
        <xdr:cNvSpPr txBox="1"/>
      </xdr:nvSpPr>
      <xdr:spPr>
        <a:xfrm>
          <a:off x="4673600" y="5442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9525</xdr:rowOff>
    </xdr:from>
    <xdr:to>
      <xdr:col>24</xdr:col>
      <xdr:colOff>152400</xdr:colOff>
      <xdr:row>33</xdr:row>
      <xdr:rowOff>9525</xdr:rowOff>
    </xdr:to>
    <xdr:cxnSp macro="">
      <xdr:nvCxnSpPr>
        <xdr:cNvPr id="61" name="直線コネクタ 60">
          <a:extLst>
            <a:ext uri="{FF2B5EF4-FFF2-40B4-BE49-F238E27FC236}">
              <a16:creationId xmlns:a16="http://schemas.microsoft.com/office/drawing/2014/main" id="{00000000-0008-0000-0E00-00003D000000}"/>
            </a:ext>
          </a:extLst>
        </xdr:cNvPr>
        <xdr:cNvCxnSpPr/>
      </xdr:nvCxnSpPr>
      <xdr:spPr>
        <a:xfrm>
          <a:off x="4546600" y="5667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99077</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E00-00003E000000}"/>
            </a:ext>
          </a:extLst>
        </xdr:cNvPr>
        <xdr:cNvSpPr txBox="1"/>
      </xdr:nvSpPr>
      <xdr:spPr>
        <a:xfrm>
          <a:off x="4673600" y="6442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120650</xdr:rowOff>
    </xdr:from>
    <xdr:to>
      <xdr:col>24</xdr:col>
      <xdr:colOff>114300</xdr:colOff>
      <xdr:row>38</xdr:row>
      <xdr:rowOff>50800</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45847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88265</xdr:rowOff>
    </xdr:from>
    <xdr:to>
      <xdr:col>20</xdr:col>
      <xdr:colOff>38100</xdr:colOff>
      <xdr:row>38</xdr:row>
      <xdr:rowOff>18415</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3746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44450</xdr:rowOff>
    </xdr:from>
    <xdr:to>
      <xdr:col>15</xdr:col>
      <xdr:colOff>101600</xdr:colOff>
      <xdr:row>37</xdr:row>
      <xdr:rowOff>146050</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28575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158750</xdr:rowOff>
    </xdr:from>
    <xdr:to>
      <xdr:col>10</xdr:col>
      <xdr:colOff>165100</xdr:colOff>
      <xdr:row>37</xdr:row>
      <xdr:rowOff>88900</xdr:rowOff>
    </xdr:to>
    <xdr:sp macro="" textlink="">
      <xdr:nvSpPr>
        <xdr:cNvPr id="66" name="フローチャート: 判断 65">
          <a:extLst>
            <a:ext uri="{FF2B5EF4-FFF2-40B4-BE49-F238E27FC236}">
              <a16:creationId xmlns:a16="http://schemas.microsoft.com/office/drawing/2014/main" id="{00000000-0008-0000-0E00-000042000000}"/>
            </a:ext>
          </a:extLst>
        </xdr:cNvPr>
        <xdr:cNvSpPr/>
      </xdr:nvSpPr>
      <xdr:spPr>
        <a:xfrm>
          <a:off x="19685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2540</xdr:rowOff>
    </xdr:from>
    <xdr:to>
      <xdr:col>6</xdr:col>
      <xdr:colOff>38100</xdr:colOff>
      <xdr:row>37</xdr:row>
      <xdr:rowOff>104140</xdr:rowOff>
    </xdr:to>
    <xdr:sp macro="" textlink="">
      <xdr:nvSpPr>
        <xdr:cNvPr id="67" name="フローチャート: 判断 66">
          <a:extLst>
            <a:ext uri="{FF2B5EF4-FFF2-40B4-BE49-F238E27FC236}">
              <a16:creationId xmlns:a16="http://schemas.microsoft.com/office/drawing/2014/main" id="{00000000-0008-0000-0E00-000043000000}"/>
            </a:ext>
          </a:extLst>
        </xdr:cNvPr>
        <xdr:cNvSpPr/>
      </xdr:nvSpPr>
      <xdr:spPr>
        <a:xfrm>
          <a:off x="10795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E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E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36830</xdr:rowOff>
    </xdr:from>
    <xdr:to>
      <xdr:col>24</xdr:col>
      <xdr:colOff>114300</xdr:colOff>
      <xdr:row>37</xdr:row>
      <xdr:rowOff>138430</xdr:rowOff>
    </xdr:to>
    <xdr:sp macro="" textlink="">
      <xdr:nvSpPr>
        <xdr:cNvPr id="73" name="楕円 72">
          <a:extLst>
            <a:ext uri="{FF2B5EF4-FFF2-40B4-BE49-F238E27FC236}">
              <a16:creationId xmlns:a16="http://schemas.microsoft.com/office/drawing/2014/main" id="{00000000-0008-0000-0E00-000049000000}"/>
            </a:ext>
          </a:extLst>
        </xdr:cNvPr>
        <xdr:cNvSpPr/>
      </xdr:nvSpPr>
      <xdr:spPr>
        <a:xfrm>
          <a:off x="4584700" y="638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59707</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E00-00004A000000}"/>
            </a:ext>
          </a:extLst>
        </xdr:cNvPr>
        <xdr:cNvSpPr txBox="1"/>
      </xdr:nvSpPr>
      <xdr:spPr>
        <a:xfrm>
          <a:off x="4673600" y="623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164465</xdr:rowOff>
    </xdr:from>
    <xdr:to>
      <xdr:col>20</xdr:col>
      <xdr:colOff>38100</xdr:colOff>
      <xdr:row>37</xdr:row>
      <xdr:rowOff>94615</xdr:rowOff>
    </xdr:to>
    <xdr:sp macro="" textlink="">
      <xdr:nvSpPr>
        <xdr:cNvPr id="75" name="楕円 74">
          <a:extLst>
            <a:ext uri="{FF2B5EF4-FFF2-40B4-BE49-F238E27FC236}">
              <a16:creationId xmlns:a16="http://schemas.microsoft.com/office/drawing/2014/main" id="{00000000-0008-0000-0E00-00004B000000}"/>
            </a:ext>
          </a:extLst>
        </xdr:cNvPr>
        <xdr:cNvSpPr/>
      </xdr:nvSpPr>
      <xdr:spPr>
        <a:xfrm>
          <a:off x="3746500" y="633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43815</xdr:rowOff>
    </xdr:from>
    <xdr:to>
      <xdr:col>24</xdr:col>
      <xdr:colOff>63500</xdr:colOff>
      <xdr:row>37</xdr:row>
      <xdr:rowOff>87630</xdr:rowOff>
    </xdr:to>
    <xdr:cxnSp macro="">
      <xdr:nvCxnSpPr>
        <xdr:cNvPr id="76" name="直線コネクタ 75">
          <a:extLst>
            <a:ext uri="{FF2B5EF4-FFF2-40B4-BE49-F238E27FC236}">
              <a16:creationId xmlns:a16="http://schemas.microsoft.com/office/drawing/2014/main" id="{00000000-0008-0000-0E00-00004C000000}"/>
            </a:ext>
          </a:extLst>
        </xdr:cNvPr>
        <xdr:cNvCxnSpPr/>
      </xdr:nvCxnSpPr>
      <xdr:spPr>
        <a:xfrm>
          <a:off x="3797300" y="6387465"/>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111125</xdr:rowOff>
    </xdr:from>
    <xdr:to>
      <xdr:col>15</xdr:col>
      <xdr:colOff>101600</xdr:colOff>
      <xdr:row>37</xdr:row>
      <xdr:rowOff>41275</xdr:rowOff>
    </xdr:to>
    <xdr:sp macro="" textlink="">
      <xdr:nvSpPr>
        <xdr:cNvPr id="77" name="楕円 76">
          <a:extLst>
            <a:ext uri="{FF2B5EF4-FFF2-40B4-BE49-F238E27FC236}">
              <a16:creationId xmlns:a16="http://schemas.microsoft.com/office/drawing/2014/main" id="{00000000-0008-0000-0E00-00004D000000}"/>
            </a:ext>
          </a:extLst>
        </xdr:cNvPr>
        <xdr:cNvSpPr/>
      </xdr:nvSpPr>
      <xdr:spPr>
        <a:xfrm>
          <a:off x="2857500" y="628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161925</xdr:rowOff>
    </xdr:from>
    <xdr:to>
      <xdr:col>19</xdr:col>
      <xdr:colOff>177800</xdr:colOff>
      <xdr:row>37</xdr:row>
      <xdr:rowOff>43815</xdr:rowOff>
    </xdr:to>
    <xdr:cxnSp macro="">
      <xdr:nvCxnSpPr>
        <xdr:cNvPr id="78" name="直線コネクタ 77">
          <a:extLst>
            <a:ext uri="{FF2B5EF4-FFF2-40B4-BE49-F238E27FC236}">
              <a16:creationId xmlns:a16="http://schemas.microsoft.com/office/drawing/2014/main" id="{00000000-0008-0000-0E00-00004E000000}"/>
            </a:ext>
          </a:extLst>
        </xdr:cNvPr>
        <xdr:cNvCxnSpPr/>
      </xdr:nvCxnSpPr>
      <xdr:spPr>
        <a:xfrm>
          <a:off x="2908300" y="6334125"/>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82550</xdr:rowOff>
    </xdr:from>
    <xdr:to>
      <xdr:col>10</xdr:col>
      <xdr:colOff>165100</xdr:colOff>
      <xdr:row>37</xdr:row>
      <xdr:rowOff>12700</xdr:rowOff>
    </xdr:to>
    <xdr:sp macro="" textlink="">
      <xdr:nvSpPr>
        <xdr:cNvPr id="79" name="楕円 78">
          <a:extLst>
            <a:ext uri="{FF2B5EF4-FFF2-40B4-BE49-F238E27FC236}">
              <a16:creationId xmlns:a16="http://schemas.microsoft.com/office/drawing/2014/main" id="{00000000-0008-0000-0E00-00004F000000}"/>
            </a:ext>
          </a:extLst>
        </xdr:cNvPr>
        <xdr:cNvSpPr/>
      </xdr:nvSpPr>
      <xdr:spPr>
        <a:xfrm>
          <a:off x="1968500" y="625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133350</xdr:rowOff>
    </xdr:from>
    <xdr:to>
      <xdr:col>15</xdr:col>
      <xdr:colOff>50800</xdr:colOff>
      <xdr:row>36</xdr:row>
      <xdr:rowOff>161925</xdr:rowOff>
    </xdr:to>
    <xdr:cxnSp macro="">
      <xdr:nvCxnSpPr>
        <xdr:cNvPr id="80" name="直線コネクタ 79">
          <a:extLst>
            <a:ext uri="{FF2B5EF4-FFF2-40B4-BE49-F238E27FC236}">
              <a16:creationId xmlns:a16="http://schemas.microsoft.com/office/drawing/2014/main" id="{00000000-0008-0000-0E00-000050000000}"/>
            </a:ext>
          </a:extLst>
        </xdr:cNvPr>
        <xdr:cNvCxnSpPr/>
      </xdr:nvCxnSpPr>
      <xdr:spPr>
        <a:xfrm>
          <a:off x="2019300" y="630555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53975</xdr:rowOff>
    </xdr:from>
    <xdr:to>
      <xdr:col>6</xdr:col>
      <xdr:colOff>38100</xdr:colOff>
      <xdr:row>36</xdr:row>
      <xdr:rowOff>155575</xdr:rowOff>
    </xdr:to>
    <xdr:sp macro="" textlink="">
      <xdr:nvSpPr>
        <xdr:cNvPr id="81" name="楕円 80">
          <a:extLst>
            <a:ext uri="{FF2B5EF4-FFF2-40B4-BE49-F238E27FC236}">
              <a16:creationId xmlns:a16="http://schemas.microsoft.com/office/drawing/2014/main" id="{00000000-0008-0000-0E00-000051000000}"/>
            </a:ext>
          </a:extLst>
        </xdr:cNvPr>
        <xdr:cNvSpPr/>
      </xdr:nvSpPr>
      <xdr:spPr>
        <a:xfrm>
          <a:off x="1079500" y="622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104775</xdr:rowOff>
    </xdr:from>
    <xdr:to>
      <xdr:col>10</xdr:col>
      <xdr:colOff>114300</xdr:colOff>
      <xdr:row>36</xdr:row>
      <xdr:rowOff>133350</xdr:rowOff>
    </xdr:to>
    <xdr:cxnSp macro="">
      <xdr:nvCxnSpPr>
        <xdr:cNvPr id="82" name="直線コネクタ 81">
          <a:extLst>
            <a:ext uri="{FF2B5EF4-FFF2-40B4-BE49-F238E27FC236}">
              <a16:creationId xmlns:a16="http://schemas.microsoft.com/office/drawing/2014/main" id="{00000000-0008-0000-0E00-000052000000}"/>
            </a:ext>
          </a:extLst>
        </xdr:cNvPr>
        <xdr:cNvCxnSpPr/>
      </xdr:nvCxnSpPr>
      <xdr:spPr>
        <a:xfrm>
          <a:off x="1130300" y="627697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9542</xdr:rowOff>
    </xdr:from>
    <xdr:ext cx="405111" cy="259045"/>
    <xdr:sp macro="" textlink="">
      <xdr:nvSpPr>
        <xdr:cNvPr id="83" name="n_1aveValue【道路】&#10;有形固定資産減価償却率">
          <a:extLst>
            <a:ext uri="{FF2B5EF4-FFF2-40B4-BE49-F238E27FC236}">
              <a16:creationId xmlns:a16="http://schemas.microsoft.com/office/drawing/2014/main" id="{00000000-0008-0000-0E00-000053000000}"/>
            </a:ext>
          </a:extLst>
        </xdr:cNvPr>
        <xdr:cNvSpPr txBox="1"/>
      </xdr:nvSpPr>
      <xdr:spPr>
        <a:xfrm>
          <a:off x="3582044" y="652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137177</xdr:rowOff>
    </xdr:from>
    <xdr:ext cx="405111" cy="259045"/>
    <xdr:sp macro="" textlink="">
      <xdr:nvSpPr>
        <xdr:cNvPr id="84" name="n_2aveValue【道路】&#10;有形固定資産減価償却率">
          <a:extLst>
            <a:ext uri="{FF2B5EF4-FFF2-40B4-BE49-F238E27FC236}">
              <a16:creationId xmlns:a16="http://schemas.microsoft.com/office/drawing/2014/main" id="{00000000-0008-0000-0E00-000054000000}"/>
            </a:ext>
          </a:extLst>
        </xdr:cNvPr>
        <xdr:cNvSpPr txBox="1"/>
      </xdr:nvSpPr>
      <xdr:spPr>
        <a:xfrm>
          <a:off x="2705744" y="648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80027</xdr:rowOff>
    </xdr:from>
    <xdr:ext cx="405111" cy="259045"/>
    <xdr:sp macro="" textlink="">
      <xdr:nvSpPr>
        <xdr:cNvPr id="85" name="n_3aveValue【道路】&#10;有形固定資産減価償却率">
          <a:extLst>
            <a:ext uri="{FF2B5EF4-FFF2-40B4-BE49-F238E27FC236}">
              <a16:creationId xmlns:a16="http://schemas.microsoft.com/office/drawing/2014/main" id="{00000000-0008-0000-0E00-000055000000}"/>
            </a:ext>
          </a:extLst>
        </xdr:cNvPr>
        <xdr:cNvSpPr txBox="1"/>
      </xdr:nvSpPr>
      <xdr:spPr>
        <a:xfrm>
          <a:off x="1816744" y="642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95267</xdr:rowOff>
    </xdr:from>
    <xdr:ext cx="405111" cy="259045"/>
    <xdr:sp macro="" textlink="">
      <xdr:nvSpPr>
        <xdr:cNvPr id="86" name="n_4aveValue【道路】&#10;有形固定資産減価償却率">
          <a:extLst>
            <a:ext uri="{FF2B5EF4-FFF2-40B4-BE49-F238E27FC236}">
              <a16:creationId xmlns:a16="http://schemas.microsoft.com/office/drawing/2014/main" id="{00000000-0008-0000-0E00-000056000000}"/>
            </a:ext>
          </a:extLst>
        </xdr:cNvPr>
        <xdr:cNvSpPr txBox="1"/>
      </xdr:nvSpPr>
      <xdr:spPr>
        <a:xfrm>
          <a:off x="927744" y="6438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111142</xdr:rowOff>
    </xdr:from>
    <xdr:ext cx="405111" cy="259045"/>
    <xdr:sp macro="" textlink="">
      <xdr:nvSpPr>
        <xdr:cNvPr id="87" name="n_1mainValue【道路】&#10;有形固定資産減価償却率">
          <a:extLst>
            <a:ext uri="{FF2B5EF4-FFF2-40B4-BE49-F238E27FC236}">
              <a16:creationId xmlns:a16="http://schemas.microsoft.com/office/drawing/2014/main" id="{00000000-0008-0000-0E00-000057000000}"/>
            </a:ext>
          </a:extLst>
        </xdr:cNvPr>
        <xdr:cNvSpPr txBox="1"/>
      </xdr:nvSpPr>
      <xdr:spPr>
        <a:xfrm>
          <a:off x="3582044" y="6111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57802</xdr:rowOff>
    </xdr:from>
    <xdr:ext cx="405111" cy="259045"/>
    <xdr:sp macro="" textlink="">
      <xdr:nvSpPr>
        <xdr:cNvPr id="88" name="n_2mainValue【道路】&#10;有形固定資産減価償却率">
          <a:extLst>
            <a:ext uri="{FF2B5EF4-FFF2-40B4-BE49-F238E27FC236}">
              <a16:creationId xmlns:a16="http://schemas.microsoft.com/office/drawing/2014/main" id="{00000000-0008-0000-0E00-000058000000}"/>
            </a:ext>
          </a:extLst>
        </xdr:cNvPr>
        <xdr:cNvSpPr txBox="1"/>
      </xdr:nvSpPr>
      <xdr:spPr>
        <a:xfrm>
          <a:off x="2705744" y="605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29227</xdr:rowOff>
    </xdr:from>
    <xdr:ext cx="405111" cy="259045"/>
    <xdr:sp macro="" textlink="">
      <xdr:nvSpPr>
        <xdr:cNvPr id="89" name="n_3mainValue【道路】&#10;有形固定資産減価償却率">
          <a:extLst>
            <a:ext uri="{FF2B5EF4-FFF2-40B4-BE49-F238E27FC236}">
              <a16:creationId xmlns:a16="http://schemas.microsoft.com/office/drawing/2014/main" id="{00000000-0008-0000-0E00-000059000000}"/>
            </a:ext>
          </a:extLst>
        </xdr:cNvPr>
        <xdr:cNvSpPr txBox="1"/>
      </xdr:nvSpPr>
      <xdr:spPr>
        <a:xfrm>
          <a:off x="1816744" y="602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652</xdr:rowOff>
    </xdr:from>
    <xdr:ext cx="405111" cy="259045"/>
    <xdr:sp macro="" textlink="">
      <xdr:nvSpPr>
        <xdr:cNvPr id="90" name="n_4mainValue【道路】&#10;有形固定資産減価償却率">
          <a:extLst>
            <a:ext uri="{FF2B5EF4-FFF2-40B4-BE49-F238E27FC236}">
              <a16:creationId xmlns:a16="http://schemas.microsoft.com/office/drawing/2014/main" id="{00000000-0008-0000-0E00-00005A000000}"/>
            </a:ext>
          </a:extLst>
        </xdr:cNvPr>
        <xdr:cNvSpPr txBox="1"/>
      </xdr:nvSpPr>
      <xdr:spPr>
        <a:xfrm>
          <a:off x="927744" y="600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E00-00005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E00-00005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E00-00005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E00-00006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E00-00006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E00-00006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00000000-0008-0000-0E00-000063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E00-00006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00000000-0008-0000-0E00-000066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00000000-0008-0000-0E00-000067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00000000-0008-0000-0E00-000068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00000000-0008-0000-0E00-000069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a:extLst>
            <a:ext uri="{FF2B5EF4-FFF2-40B4-BE49-F238E27FC236}">
              <a16:creationId xmlns:a16="http://schemas.microsoft.com/office/drawing/2014/main" id="{00000000-0008-0000-0E00-00006A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00000000-0008-0000-0E00-00006B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a:extLst>
            <a:ext uri="{FF2B5EF4-FFF2-40B4-BE49-F238E27FC236}">
              <a16:creationId xmlns:a16="http://schemas.microsoft.com/office/drawing/2014/main" id="{00000000-0008-0000-0E00-00006C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00000000-0008-0000-0E00-00006D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a:extLst>
            <a:ext uri="{FF2B5EF4-FFF2-40B4-BE49-F238E27FC236}">
              <a16:creationId xmlns:a16="http://schemas.microsoft.com/office/drawing/2014/main" id="{00000000-0008-0000-0E00-00006E000000}"/>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00000000-0008-0000-0E00-00006F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a:extLst>
            <a:ext uri="{FF2B5EF4-FFF2-40B4-BE49-F238E27FC236}">
              <a16:creationId xmlns:a16="http://schemas.microsoft.com/office/drawing/2014/main" id="{00000000-0008-0000-0E00-00007000000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00000000-0008-0000-0E00-000071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37528</xdr:rowOff>
    </xdr:from>
    <xdr:to>
      <xdr:col>54</xdr:col>
      <xdr:colOff>189865</xdr:colOff>
      <xdr:row>41</xdr:row>
      <xdr:rowOff>50406</xdr:rowOff>
    </xdr:to>
    <xdr:cxnSp macro="">
      <xdr:nvCxnSpPr>
        <xdr:cNvPr id="114" name="直線コネクタ 113">
          <a:extLst>
            <a:ext uri="{FF2B5EF4-FFF2-40B4-BE49-F238E27FC236}">
              <a16:creationId xmlns:a16="http://schemas.microsoft.com/office/drawing/2014/main" id="{00000000-0008-0000-0E00-000072000000}"/>
            </a:ext>
          </a:extLst>
        </xdr:cNvPr>
        <xdr:cNvCxnSpPr/>
      </xdr:nvCxnSpPr>
      <xdr:spPr>
        <a:xfrm flipV="1">
          <a:off x="10476865" y="5695378"/>
          <a:ext cx="0" cy="1384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54233</xdr:rowOff>
    </xdr:from>
    <xdr:ext cx="469744" cy="259045"/>
    <xdr:sp macro="" textlink="">
      <xdr:nvSpPr>
        <xdr:cNvPr id="115" name="【道路】&#10;一人当たり延長最小値テキスト">
          <a:extLst>
            <a:ext uri="{FF2B5EF4-FFF2-40B4-BE49-F238E27FC236}">
              <a16:creationId xmlns:a16="http://schemas.microsoft.com/office/drawing/2014/main" id="{00000000-0008-0000-0E00-000073000000}"/>
            </a:ext>
          </a:extLst>
        </xdr:cNvPr>
        <xdr:cNvSpPr txBox="1"/>
      </xdr:nvSpPr>
      <xdr:spPr>
        <a:xfrm>
          <a:off x="10515600" y="7083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50406</xdr:rowOff>
    </xdr:from>
    <xdr:to>
      <xdr:col>55</xdr:col>
      <xdr:colOff>88900</xdr:colOff>
      <xdr:row>41</xdr:row>
      <xdr:rowOff>50406</xdr:rowOff>
    </xdr:to>
    <xdr:cxnSp macro="">
      <xdr:nvCxnSpPr>
        <xdr:cNvPr id="116" name="直線コネクタ 115">
          <a:extLst>
            <a:ext uri="{FF2B5EF4-FFF2-40B4-BE49-F238E27FC236}">
              <a16:creationId xmlns:a16="http://schemas.microsoft.com/office/drawing/2014/main" id="{00000000-0008-0000-0E00-000074000000}"/>
            </a:ext>
          </a:extLst>
        </xdr:cNvPr>
        <xdr:cNvCxnSpPr/>
      </xdr:nvCxnSpPr>
      <xdr:spPr>
        <a:xfrm>
          <a:off x="10388600" y="7079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155655</xdr:rowOff>
    </xdr:from>
    <xdr:ext cx="534377" cy="259045"/>
    <xdr:sp macro="" textlink="">
      <xdr:nvSpPr>
        <xdr:cNvPr id="117" name="【道路】&#10;一人当たり延長最大値テキスト">
          <a:extLst>
            <a:ext uri="{FF2B5EF4-FFF2-40B4-BE49-F238E27FC236}">
              <a16:creationId xmlns:a16="http://schemas.microsoft.com/office/drawing/2014/main" id="{00000000-0008-0000-0E00-000075000000}"/>
            </a:ext>
          </a:extLst>
        </xdr:cNvPr>
        <xdr:cNvSpPr txBox="1"/>
      </xdr:nvSpPr>
      <xdr:spPr>
        <a:xfrm>
          <a:off x="10515600" y="5470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37528</xdr:rowOff>
    </xdr:from>
    <xdr:to>
      <xdr:col>55</xdr:col>
      <xdr:colOff>88900</xdr:colOff>
      <xdr:row>33</xdr:row>
      <xdr:rowOff>37528</xdr:rowOff>
    </xdr:to>
    <xdr:cxnSp macro="">
      <xdr:nvCxnSpPr>
        <xdr:cNvPr id="118" name="直線コネクタ 117">
          <a:extLst>
            <a:ext uri="{FF2B5EF4-FFF2-40B4-BE49-F238E27FC236}">
              <a16:creationId xmlns:a16="http://schemas.microsoft.com/office/drawing/2014/main" id="{00000000-0008-0000-0E00-000076000000}"/>
            </a:ext>
          </a:extLst>
        </xdr:cNvPr>
        <xdr:cNvCxnSpPr/>
      </xdr:nvCxnSpPr>
      <xdr:spPr>
        <a:xfrm>
          <a:off x="10388600" y="5695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32313</xdr:rowOff>
    </xdr:from>
    <xdr:ext cx="534377" cy="259045"/>
    <xdr:sp macro="" textlink="">
      <xdr:nvSpPr>
        <xdr:cNvPr id="119" name="【道路】&#10;一人当たり延長平均値テキスト">
          <a:extLst>
            <a:ext uri="{FF2B5EF4-FFF2-40B4-BE49-F238E27FC236}">
              <a16:creationId xmlns:a16="http://schemas.microsoft.com/office/drawing/2014/main" id="{00000000-0008-0000-0E00-000077000000}"/>
            </a:ext>
          </a:extLst>
        </xdr:cNvPr>
        <xdr:cNvSpPr txBox="1"/>
      </xdr:nvSpPr>
      <xdr:spPr>
        <a:xfrm>
          <a:off x="10515600" y="63759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9436</xdr:rowOff>
    </xdr:from>
    <xdr:to>
      <xdr:col>55</xdr:col>
      <xdr:colOff>50800</xdr:colOff>
      <xdr:row>38</xdr:row>
      <xdr:rowOff>111036</xdr:rowOff>
    </xdr:to>
    <xdr:sp macro="" textlink="">
      <xdr:nvSpPr>
        <xdr:cNvPr id="120" name="フローチャート: 判断 119">
          <a:extLst>
            <a:ext uri="{FF2B5EF4-FFF2-40B4-BE49-F238E27FC236}">
              <a16:creationId xmlns:a16="http://schemas.microsoft.com/office/drawing/2014/main" id="{00000000-0008-0000-0E00-000078000000}"/>
            </a:ext>
          </a:extLst>
        </xdr:cNvPr>
        <xdr:cNvSpPr/>
      </xdr:nvSpPr>
      <xdr:spPr>
        <a:xfrm>
          <a:off x="10426700" y="652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155016</xdr:rowOff>
    </xdr:from>
    <xdr:to>
      <xdr:col>50</xdr:col>
      <xdr:colOff>165100</xdr:colOff>
      <xdr:row>39</xdr:row>
      <xdr:rowOff>85166</xdr:rowOff>
    </xdr:to>
    <xdr:sp macro="" textlink="">
      <xdr:nvSpPr>
        <xdr:cNvPr id="121" name="フローチャート: 判断 120">
          <a:extLst>
            <a:ext uri="{FF2B5EF4-FFF2-40B4-BE49-F238E27FC236}">
              <a16:creationId xmlns:a16="http://schemas.microsoft.com/office/drawing/2014/main" id="{00000000-0008-0000-0E00-000079000000}"/>
            </a:ext>
          </a:extLst>
        </xdr:cNvPr>
        <xdr:cNvSpPr/>
      </xdr:nvSpPr>
      <xdr:spPr>
        <a:xfrm>
          <a:off x="9588500" y="667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155397</xdr:rowOff>
    </xdr:from>
    <xdr:to>
      <xdr:col>46</xdr:col>
      <xdr:colOff>38100</xdr:colOff>
      <xdr:row>39</xdr:row>
      <xdr:rowOff>85547</xdr:rowOff>
    </xdr:to>
    <xdr:sp macro="" textlink="">
      <xdr:nvSpPr>
        <xdr:cNvPr id="122" name="フローチャート: 判断 121">
          <a:extLst>
            <a:ext uri="{FF2B5EF4-FFF2-40B4-BE49-F238E27FC236}">
              <a16:creationId xmlns:a16="http://schemas.microsoft.com/office/drawing/2014/main" id="{00000000-0008-0000-0E00-00007A000000}"/>
            </a:ext>
          </a:extLst>
        </xdr:cNvPr>
        <xdr:cNvSpPr/>
      </xdr:nvSpPr>
      <xdr:spPr>
        <a:xfrm>
          <a:off x="8699500" y="6670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75502</xdr:rowOff>
    </xdr:from>
    <xdr:to>
      <xdr:col>41</xdr:col>
      <xdr:colOff>101600</xdr:colOff>
      <xdr:row>39</xdr:row>
      <xdr:rowOff>5652</xdr:rowOff>
    </xdr:to>
    <xdr:sp macro="" textlink="">
      <xdr:nvSpPr>
        <xdr:cNvPr id="123" name="フローチャート: 判断 122">
          <a:extLst>
            <a:ext uri="{FF2B5EF4-FFF2-40B4-BE49-F238E27FC236}">
              <a16:creationId xmlns:a16="http://schemas.microsoft.com/office/drawing/2014/main" id="{00000000-0008-0000-0E00-00007B000000}"/>
            </a:ext>
          </a:extLst>
        </xdr:cNvPr>
        <xdr:cNvSpPr/>
      </xdr:nvSpPr>
      <xdr:spPr>
        <a:xfrm>
          <a:off x="7810500" y="6590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142101</xdr:rowOff>
    </xdr:from>
    <xdr:to>
      <xdr:col>36</xdr:col>
      <xdr:colOff>165100</xdr:colOff>
      <xdr:row>39</xdr:row>
      <xdr:rowOff>72251</xdr:rowOff>
    </xdr:to>
    <xdr:sp macro="" textlink="">
      <xdr:nvSpPr>
        <xdr:cNvPr id="124" name="フローチャート: 判断 123">
          <a:extLst>
            <a:ext uri="{FF2B5EF4-FFF2-40B4-BE49-F238E27FC236}">
              <a16:creationId xmlns:a16="http://schemas.microsoft.com/office/drawing/2014/main" id="{00000000-0008-0000-0E00-00007C000000}"/>
            </a:ext>
          </a:extLst>
        </xdr:cNvPr>
        <xdr:cNvSpPr/>
      </xdr:nvSpPr>
      <xdr:spPr>
        <a:xfrm>
          <a:off x="6921500" y="6657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E00-00007D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E00-00007E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E00-00007F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E00-000080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E00-000081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143281</xdr:rowOff>
    </xdr:from>
    <xdr:to>
      <xdr:col>55</xdr:col>
      <xdr:colOff>50800</xdr:colOff>
      <xdr:row>40</xdr:row>
      <xdr:rowOff>73431</xdr:rowOff>
    </xdr:to>
    <xdr:sp macro="" textlink="">
      <xdr:nvSpPr>
        <xdr:cNvPr id="130" name="楕円 129">
          <a:extLst>
            <a:ext uri="{FF2B5EF4-FFF2-40B4-BE49-F238E27FC236}">
              <a16:creationId xmlns:a16="http://schemas.microsoft.com/office/drawing/2014/main" id="{00000000-0008-0000-0E00-000082000000}"/>
            </a:ext>
          </a:extLst>
        </xdr:cNvPr>
        <xdr:cNvSpPr/>
      </xdr:nvSpPr>
      <xdr:spPr>
        <a:xfrm>
          <a:off x="10426700" y="6829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121708</xdr:rowOff>
    </xdr:from>
    <xdr:ext cx="469744" cy="259045"/>
    <xdr:sp macro="" textlink="">
      <xdr:nvSpPr>
        <xdr:cNvPr id="131" name="【道路】&#10;一人当たり延長該当値テキスト">
          <a:extLst>
            <a:ext uri="{FF2B5EF4-FFF2-40B4-BE49-F238E27FC236}">
              <a16:creationId xmlns:a16="http://schemas.microsoft.com/office/drawing/2014/main" id="{00000000-0008-0000-0E00-000083000000}"/>
            </a:ext>
          </a:extLst>
        </xdr:cNvPr>
        <xdr:cNvSpPr txBox="1"/>
      </xdr:nvSpPr>
      <xdr:spPr>
        <a:xfrm>
          <a:off x="10515600" y="6808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104229</xdr:rowOff>
    </xdr:from>
    <xdr:to>
      <xdr:col>50</xdr:col>
      <xdr:colOff>165100</xdr:colOff>
      <xdr:row>40</xdr:row>
      <xdr:rowOff>34379</xdr:rowOff>
    </xdr:to>
    <xdr:sp macro="" textlink="">
      <xdr:nvSpPr>
        <xdr:cNvPr id="132" name="楕円 131">
          <a:extLst>
            <a:ext uri="{FF2B5EF4-FFF2-40B4-BE49-F238E27FC236}">
              <a16:creationId xmlns:a16="http://schemas.microsoft.com/office/drawing/2014/main" id="{00000000-0008-0000-0E00-000084000000}"/>
            </a:ext>
          </a:extLst>
        </xdr:cNvPr>
        <xdr:cNvSpPr/>
      </xdr:nvSpPr>
      <xdr:spPr>
        <a:xfrm>
          <a:off x="9588500" y="6790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155029</xdr:rowOff>
    </xdr:from>
    <xdr:to>
      <xdr:col>55</xdr:col>
      <xdr:colOff>0</xdr:colOff>
      <xdr:row>40</xdr:row>
      <xdr:rowOff>22631</xdr:rowOff>
    </xdr:to>
    <xdr:cxnSp macro="">
      <xdr:nvCxnSpPr>
        <xdr:cNvPr id="133" name="直線コネクタ 132">
          <a:extLst>
            <a:ext uri="{FF2B5EF4-FFF2-40B4-BE49-F238E27FC236}">
              <a16:creationId xmlns:a16="http://schemas.microsoft.com/office/drawing/2014/main" id="{00000000-0008-0000-0E00-000085000000}"/>
            </a:ext>
          </a:extLst>
        </xdr:cNvPr>
        <xdr:cNvCxnSpPr/>
      </xdr:nvCxnSpPr>
      <xdr:spPr>
        <a:xfrm>
          <a:off x="9639300" y="6841579"/>
          <a:ext cx="838200" cy="39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104496</xdr:rowOff>
    </xdr:from>
    <xdr:to>
      <xdr:col>46</xdr:col>
      <xdr:colOff>38100</xdr:colOff>
      <xdr:row>40</xdr:row>
      <xdr:rowOff>34646</xdr:rowOff>
    </xdr:to>
    <xdr:sp macro="" textlink="">
      <xdr:nvSpPr>
        <xdr:cNvPr id="134" name="楕円 133">
          <a:extLst>
            <a:ext uri="{FF2B5EF4-FFF2-40B4-BE49-F238E27FC236}">
              <a16:creationId xmlns:a16="http://schemas.microsoft.com/office/drawing/2014/main" id="{00000000-0008-0000-0E00-000086000000}"/>
            </a:ext>
          </a:extLst>
        </xdr:cNvPr>
        <xdr:cNvSpPr/>
      </xdr:nvSpPr>
      <xdr:spPr>
        <a:xfrm>
          <a:off x="8699500" y="6791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155029</xdr:rowOff>
    </xdr:from>
    <xdr:to>
      <xdr:col>50</xdr:col>
      <xdr:colOff>114300</xdr:colOff>
      <xdr:row>39</xdr:row>
      <xdr:rowOff>155296</xdr:rowOff>
    </xdr:to>
    <xdr:cxnSp macro="">
      <xdr:nvCxnSpPr>
        <xdr:cNvPr id="135" name="直線コネクタ 134">
          <a:extLst>
            <a:ext uri="{FF2B5EF4-FFF2-40B4-BE49-F238E27FC236}">
              <a16:creationId xmlns:a16="http://schemas.microsoft.com/office/drawing/2014/main" id="{00000000-0008-0000-0E00-000087000000}"/>
            </a:ext>
          </a:extLst>
        </xdr:cNvPr>
        <xdr:cNvCxnSpPr/>
      </xdr:nvCxnSpPr>
      <xdr:spPr>
        <a:xfrm flipV="1">
          <a:off x="8750300" y="6841579"/>
          <a:ext cx="889000" cy="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159398</xdr:rowOff>
    </xdr:from>
    <xdr:to>
      <xdr:col>41</xdr:col>
      <xdr:colOff>101600</xdr:colOff>
      <xdr:row>40</xdr:row>
      <xdr:rowOff>89548</xdr:rowOff>
    </xdr:to>
    <xdr:sp macro="" textlink="">
      <xdr:nvSpPr>
        <xdr:cNvPr id="136" name="楕円 135">
          <a:extLst>
            <a:ext uri="{FF2B5EF4-FFF2-40B4-BE49-F238E27FC236}">
              <a16:creationId xmlns:a16="http://schemas.microsoft.com/office/drawing/2014/main" id="{00000000-0008-0000-0E00-000088000000}"/>
            </a:ext>
          </a:extLst>
        </xdr:cNvPr>
        <xdr:cNvSpPr/>
      </xdr:nvSpPr>
      <xdr:spPr>
        <a:xfrm>
          <a:off x="7810500" y="684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155296</xdr:rowOff>
    </xdr:from>
    <xdr:to>
      <xdr:col>45</xdr:col>
      <xdr:colOff>177800</xdr:colOff>
      <xdr:row>40</xdr:row>
      <xdr:rowOff>38748</xdr:rowOff>
    </xdr:to>
    <xdr:cxnSp macro="">
      <xdr:nvCxnSpPr>
        <xdr:cNvPr id="137" name="直線コネクタ 136">
          <a:extLst>
            <a:ext uri="{FF2B5EF4-FFF2-40B4-BE49-F238E27FC236}">
              <a16:creationId xmlns:a16="http://schemas.microsoft.com/office/drawing/2014/main" id="{00000000-0008-0000-0E00-000089000000}"/>
            </a:ext>
          </a:extLst>
        </xdr:cNvPr>
        <xdr:cNvCxnSpPr/>
      </xdr:nvCxnSpPr>
      <xdr:spPr>
        <a:xfrm flipV="1">
          <a:off x="7861300" y="6841846"/>
          <a:ext cx="889000" cy="54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19038</xdr:rowOff>
    </xdr:from>
    <xdr:to>
      <xdr:col>36</xdr:col>
      <xdr:colOff>165100</xdr:colOff>
      <xdr:row>40</xdr:row>
      <xdr:rowOff>120638</xdr:rowOff>
    </xdr:to>
    <xdr:sp macro="" textlink="">
      <xdr:nvSpPr>
        <xdr:cNvPr id="138" name="楕円 137">
          <a:extLst>
            <a:ext uri="{FF2B5EF4-FFF2-40B4-BE49-F238E27FC236}">
              <a16:creationId xmlns:a16="http://schemas.microsoft.com/office/drawing/2014/main" id="{00000000-0008-0000-0E00-00008A000000}"/>
            </a:ext>
          </a:extLst>
        </xdr:cNvPr>
        <xdr:cNvSpPr/>
      </xdr:nvSpPr>
      <xdr:spPr>
        <a:xfrm>
          <a:off x="6921500" y="6877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38748</xdr:rowOff>
    </xdr:from>
    <xdr:to>
      <xdr:col>41</xdr:col>
      <xdr:colOff>50800</xdr:colOff>
      <xdr:row>40</xdr:row>
      <xdr:rowOff>69838</xdr:rowOff>
    </xdr:to>
    <xdr:cxnSp macro="">
      <xdr:nvCxnSpPr>
        <xdr:cNvPr id="139" name="直線コネクタ 138">
          <a:extLst>
            <a:ext uri="{FF2B5EF4-FFF2-40B4-BE49-F238E27FC236}">
              <a16:creationId xmlns:a16="http://schemas.microsoft.com/office/drawing/2014/main" id="{00000000-0008-0000-0E00-00008B000000}"/>
            </a:ext>
          </a:extLst>
        </xdr:cNvPr>
        <xdr:cNvCxnSpPr/>
      </xdr:nvCxnSpPr>
      <xdr:spPr>
        <a:xfrm flipV="1">
          <a:off x="6972300" y="6896748"/>
          <a:ext cx="889000" cy="31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101693</xdr:rowOff>
    </xdr:from>
    <xdr:ext cx="534377" cy="259045"/>
    <xdr:sp macro="" textlink="">
      <xdr:nvSpPr>
        <xdr:cNvPr id="140" name="n_1aveValue【道路】&#10;一人当たり延長">
          <a:extLst>
            <a:ext uri="{FF2B5EF4-FFF2-40B4-BE49-F238E27FC236}">
              <a16:creationId xmlns:a16="http://schemas.microsoft.com/office/drawing/2014/main" id="{00000000-0008-0000-0E00-00008C000000}"/>
            </a:ext>
          </a:extLst>
        </xdr:cNvPr>
        <xdr:cNvSpPr txBox="1"/>
      </xdr:nvSpPr>
      <xdr:spPr>
        <a:xfrm>
          <a:off x="9359411" y="6445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102074</xdr:rowOff>
    </xdr:from>
    <xdr:ext cx="534377" cy="259045"/>
    <xdr:sp macro="" textlink="">
      <xdr:nvSpPr>
        <xdr:cNvPr id="141" name="n_2aveValue【道路】&#10;一人当たり延長">
          <a:extLst>
            <a:ext uri="{FF2B5EF4-FFF2-40B4-BE49-F238E27FC236}">
              <a16:creationId xmlns:a16="http://schemas.microsoft.com/office/drawing/2014/main" id="{00000000-0008-0000-0E00-00008D000000}"/>
            </a:ext>
          </a:extLst>
        </xdr:cNvPr>
        <xdr:cNvSpPr txBox="1"/>
      </xdr:nvSpPr>
      <xdr:spPr>
        <a:xfrm>
          <a:off x="8483111" y="6445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22179</xdr:rowOff>
    </xdr:from>
    <xdr:ext cx="534377" cy="259045"/>
    <xdr:sp macro="" textlink="">
      <xdr:nvSpPr>
        <xdr:cNvPr id="142" name="n_3aveValue【道路】&#10;一人当たり延長">
          <a:extLst>
            <a:ext uri="{FF2B5EF4-FFF2-40B4-BE49-F238E27FC236}">
              <a16:creationId xmlns:a16="http://schemas.microsoft.com/office/drawing/2014/main" id="{00000000-0008-0000-0E00-00008E000000}"/>
            </a:ext>
          </a:extLst>
        </xdr:cNvPr>
        <xdr:cNvSpPr txBox="1"/>
      </xdr:nvSpPr>
      <xdr:spPr>
        <a:xfrm>
          <a:off x="7594111" y="6365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88777</xdr:rowOff>
    </xdr:from>
    <xdr:ext cx="534377" cy="259045"/>
    <xdr:sp macro="" textlink="">
      <xdr:nvSpPr>
        <xdr:cNvPr id="143" name="n_4aveValue【道路】&#10;一人当たり延長">
          <a:extLst>
            <a:ext uri="{FF2B5EF4-FFF2-40B4-BE49-F238E27FC236}">
              <a16:creationId xmlns:a16="http://schemas.microsoft.com/office/drawing/2014/main" id="{00000000-0008-0000-0E00-00008F000000}"/>
            </a:ext>
          </a:extLst>
        </xdr:cNvPr>
        <xdr:cNvSpPr txBox="1"/>
      </xdr:nvSpPr>
      <xdr:spPr>
        <a:xfrm>
          <a:off x="6705111" y="643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25506</xdr:rowOff>
    </xdr:from>
    <xdr:ext cx="534377" cy="259045"/>
    <xdr:sp macro="" textlink="">
      <xdr:nvSpPr>
        <xdr:cNvPr id="144" name="n_1mainValue【道路】&#10;一人当たり延長">
          <a:extLst>
            <a:ext uri="{FF2B5EF4-FFF2-40B4-BE49-F238E27FC236}">
              <a16:creationId xmlns:a16="http://schemas.microsoft.com/office/drawing/2014/main" id="{00000000-0008-0000-0E00-000090000000}"/>
            </a:ext>
          </a:extLst>
        </xdr:cNvPr>
        <xdr:cNvSpPr txBox="1"/>
      </xdr:nvSpPr>
      <xdr:spPr>
        <a:xfrm>
          <a:off x="9359411" y="6883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25773</xdr:rowOff>
    </xdr:from>
    <xdr:ext cx="534377" cy="259045"/>
    <xdr:sp macro="" textlink="">
      <xdr:nvSpPr>
        <xdr:cNvPr id="145" name="n_2mainValue【道路】&#10;一人当たり延長">
          <a:extLst>
            <a:ext uri="{FF2B5EF4-FFF2-40B4-BE49-F238E27FC236}">
              <a16:creationId xmlns:a16="http://schemas.microsoft.com/office/drawing/2014/main" id="{00000000-0008-0000-0E00-000091000000}"/>
            </a:ext>
          </a:extLst>
        </xdr:cNvPr>
        <xdr:cNvSpPr txBox="1"/>
      </xdr:nvSpPr>
      <xdr:spPr>
        <a:xfrm>
          <a:off x="8483111" y="6883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80675</xdr:rowOff>
    </xdr:from>
    <xdr:ext cx="469744" cy="259045"/>
    <xdr:sp macro="" textlink="">
      <xdr:nvSpPr>
        <xdr:cNvPr id="146" name="n_3mainValue【道路】&#10;一人当たり延長">
          <a:extLst>
            <a:ext uri="{FF2B5EF4-FFF2-40B4-BE49-F238E27FC236}">
              <a16:creationId xmlns:a16="http://schemas.microsoft.com/office/drawing/2014/main" id="{00000000-0008-0000-0E00-000092000000}"/>
            </a:ext>
          </a:extLst>
        </xdr:cNvPr>
        <xdr:cNvSpPr txBox="1"/>
      </xdr:nvSpPr>
      <xdr:spPr>
        <a:xfrm>
          <a:off x="7626427" y="6938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111765</xdr:rowOff>
    </xdr:from>
    <xdr:ext cx="469744" cy="259045"/>
    <xdr:sp macro="" textlink="">
      <xdr:nvSpPr>
        <xdr:cNvPr id="147" name="n_4mainValue【道路】&#10;一人当たり延長">
          <a:extLst>
            <a:ext uri="{FF2B5EF4-FFF2-40B4-BE49-F238E27FC236}">
              <a16:creationId xmlns:a16="http://schemas.microsoft.com/office/drawing/2014/main" id="{00000000-0008-0000-0E00-000093000000}"/>
            </a:ext>
          </a:extLst>
        </xdr:cNvPr>
        <xdr:cNvSpPr txBox="1"/>
      </xdr:nvSpPr>
      <xdr:spPr>
        <a:xfrm>
          <a:off x="6737427" y="6969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00000000-0008-0000-0E00-000094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00000000-0008-0000-0E00-000095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00000000-0008-0000-0E00-000096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00000000-0008-0000-0E00-000097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E00-000098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00000000-0008-0000-0E00-000099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00000000-0008-0000-0E00-00009A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00000000-0008-0000-0E00-00009B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00000000-0008-0000-0E00-00009C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00000000-0008-0000-0E00-00009D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00000000-0008-0000-0E00-00009E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id="{00000000-0008-0000-0E00-00009F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id="{00000000-0008-0000-0E00-0000A0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id="{00000000-0008-0000-0E00-0000A1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id="{00000000-0008-0000-0E00-0000A2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id="{00000000-0008-0000-0E00-0000A3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id="{00000000-0008-0000-0E00-0000A4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id="{00000000-0008-0000-0E00-0000A5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id="{00000000-0008-0000-0E00-0000A6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id="{00000000-0008-0000-0E00-0000A7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id="{00000000-0008-0000-0E00-0000A8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id="{00000000-0008-0000-0E00-0000A9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id="{00000000-0008-0000-0E00-0000AA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00000000-0008-0000-0E00-0000AB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00000000-0008-0000-0E00-0000AC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91440</xdr:rowOff>
    </xdr:from>
    <xdr:to>
      <xdr:col>24</xdr:col>
      <xdr:colOff>62865</xdr:colOff>
      <xdr:row>64</xdr:row>
      <xdr:rowOff>83276</xdr:rowOff>
    </xdr:to>
    <xdr:cxnSp macro="">
      <xdr:nvCxnSpPr>
        <xdr:cNvPr id="173" name="直線コネクタ 172">
          <a:extLst>
            <a:ext uri="{FF2B5EF4-FFF2-40B4-BE49-F238E27FC236}">
              <a16:creationId xmlns:a16="http://schemas.microsoft.com/office/drawing/2014/main" id="{00000000-0008-0000-0E00-0000AD000000}"/>
            </a:ext>
          </a:extLst>
        </xdr:cNvPr>
        <xdr:cNvCxnSpPr/>
      </xdr:nvCxnSpPr>
      <xdr:spPr>
        <a:xfrm flipV="1">
          <a:off x="4634865" y="9521190"/>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87103</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id="{00000000-0008-0000-0E00-0000AE000000}"/>
            </a:ext>
          </a:extLst>
        </xdr:cNvPr>
        <xdr:cNvSpPr txBox="1"/>
      </xdr:nvSpPr>
      <xdr:spPr>
        <a:xfrm>
          <a:off x="4673600" y="11059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83276</xdr:rowOff>
    </xdr:from>
    <xdr:to>
      <xdr:col>24</xdr:col>
      <xdr:colOff>152400</xdr:colOff>
      <xdr:row>64</xdr:row>
      <xdr:rowOff>83276</xdr:rowOff>
    </xdr:to>
    <xdr:cxnSp macro="">
      <xdr:nvCxnSpPr>
        <xdr:cNvPr id="175" name="直線コネクタ 174">
          <a:extLst>
            <a:ext uri="{FF2B5EF4-FFF2-40B4-BE49-F238E27FC236}">
              <a16:creationId xmlns:a16="http://schemas.microsoft.com/office/drawing/2014/main" id="{00000000-0008-0000-0E00-0000AF000000}"/>
            </a:ext>
          </a:extLst>
        </xdr:cNvPr>
        <xdr:cNvCxnSpPr/>
      </xdr:nvCxnSpPr>
      <xdr:spPr>
        <a:xfrm>
          <a:off x="4546600" y="11056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38117</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00000000-0008-0000-0E00-0000B0000000}"/>
            </a:ext>
          </a:extLst>
        </xdr:cNvPr>
        <xdr:cNvSpPr txBox="1"/>
      </xdr:nvSpPr>
      <xdr:spPr>
        <a:xfrm>
          <a:off x="4673600" y="92964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91440</xdr:rowOff>
    </xdr:from>
    <xdr:to>
      <xdr:col>24</xdr:col>
      <xdr:colOff>152400</xdr:colOff>
      <xdr:row>55</xdr:row>
      <xdr:rowOff>91440</xdr:rowOff>
    </xdr:to>
    <xdr:cxnSp macro="">
      <xdr:nvCxnSpPr>
        <xdr:cNvPr id="177" name="直線コネクタ 176">
          <a:extLst>
            <a:ext uri="{FF2B5EF4-FFF2-40B4-BE49-F238E27FC236}">
              <a16:creationId xmlns:a16="http://schemas.microsoft.com/office/drawing/2014/main" id="{00000000-0008-0000-0E00-0000B1000000}"/>
            </a:ext>
          </a:extLst>
        </xdr:cNvPr>
        <xdr:cNvCxnSpPr/>
      </xdr:nvCxnSpPr>
      <xdr:spPr>
        <a:xfrm>
          <a:off x="4546600" y="952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2739</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00000000-0008-0000-0E00-0000B2000000}"/>
            </a:ext>
          </a:extLst>
        </xdr:cNvPr>
        <xdr:cNvSpPr txBox="1"/>
      </xdr:nvSpPr>
      <xdr:spPr>
        <a:xfrm>
          <a:off x="4673600" y="104611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24312</xdr:rowOff>
    </xdr:from>
    <xdr:to>
      <xdr:col>24</xdr:col>
      <xdr:colOff>114300</xdr:colOff>
      <xdr:row>61</xdr:row>
      <xdr:rowOff>125912</xdr:rowOff>
    </xdr:to>
    <xdr:sp macro="" textlink="">
      <xdr:nvSpPr>
        <xdr:cNvPr id="179" name="フローチャート: 判断 178">
          <a:extLst>
            <a:ext uri="{FF2B5EF4-FFF2-40B4-BE49-F238E27FC236}">
              <a16:creationId xmlns:a16="http://schemas.microsoft.com/office/drawing/2014/main" id="{00000000-0008-0000-0E00-0000B3000000}"/>
            </a:ext>
          </a:extLst>
        </xdr:cNvPr>
        <xdr:cNvSpPr/>
      </xdr:nvSpPr>
      <xdr:spPr>
        <a:xfrm>
          <a:off x="4584700" y="1048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120650</xdr:rowOff>
    </xdr:from>
    <xdr:to>
      <xdr:col>20</xdr:col>
      <xdr:colOff>38100</xdr:colOff>
      <xdr:row>61</xdr:row>
      <xdr:rowOff>50800</xdr:rowOff>
    </xdr:to>
    <xdr:sp macro="" textlink="">
      <xdr:nvSpPr>
        <xdr:cNvPr id="180" name="フローチャート: 判断 179">
          <a:extLst>
            <a:ext uri="{FF2B5EF4-FFF2-40B4-BE49-F238E27FC236}">
              <a16:creationId xmlns:a16="http://schemas.microsoft.com/office/drawing/2014/main" id="{00000000-0008-0000-0E00-0000B4000000}"/>
            </a:ext>
          </a:extLst>
        </xdr:cNvPr>
        <xdr:cNvSpPr/>
      </xdr:nvSpPr>
      <xdr:spPr>
        <a:xfrm>
          <a:off x="3746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97790</xdr:rowOff>
    </xdr:from>
    <xdr:to>
      <xdr:col>15</xdr:col>
      <xdr:colOff>101600</xdr:colOff>
      <xdr:row>61</xdr:row>
      <xdr:rowOff>27940</xdr:rowOff>
    </xdr:to>
    <xdr:sp macro="" textlink="">
      <xdr:nvSpPr>
        <xdr:cNvPr id="181" name="フローチャート: 判断 180">
          <a:extLst>
            <a:ext uri="{FF2B5EF4-FFF2-40B4-BE49-F238E27FC236}">
              <a16:creationId xmlns:a16="http://schemas.microsoft.com/office/drawing/2014/main" id="{00000000-0008-0000-0E00-0000B5000000}"/>
            </a:ext>
          </a:extLst>
        </xdr:cNvPr>
        <xdr:cNvSpPr/>
      </xdr:nvSpPr>
      <xdr:spPr>
        <a:xfrm>
          <a:off x="28575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65133</xdr:rowOff>
    </xdr:from>
    <xdr:to>
      <xdr:col>10</xdr:col>
      <xdr:colOff>165100</xdr:colOff>
      <xdr:row>60</xdr:row>
      <xdr:rowOff>166733</xdr:rowOff>
    </xdr:to>
    <xdr:sp macro="" textlink="">
      <xdr:nvSpPr>
        <xdr:cNvPr id="182" name="フローチャート: 判断 181">
          <a:extLst>
            <a:ext uri="{FF2B5EF4-FFF2-40B4-BE49-F238E27FC236}">
              <a16:creationId xmlns:a16="http://schemas.microsoft.com/office/drawing/2014/main" id="{00000000-0008-0000-0E00-0000B6000000}"/>
            </a:ext>
          </a:extLst>
        </xdr:cNvPr>
        <xdr:cNvSpPr/>
      </xdr:nvSpPr>
      <xdr:spPr>
        <a:xfrm>
          <a:off x="1968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42273</xdr:rowOff>
    </xdr:from>
    <xdr:to>
      <xdr:col>6</xdr:col>
      <xdr:colOff>38100</xdr:colOff>
      <xdr:row>60</xdr:row>
      <xdr:rowOff>143873</xdr:rowOff>
    </xdr:to>
    <xdr:sp macro="" textlink="">
      <xdr:nvSpPr>
        <xdr:cNvPr id="183" name="フローチャート: 判断 182">
          <a:extLst>
            <a:ext uri="{FF2B5EF4-FFF2-40B4-BE49-F238E27FC236}">
              <a16:creationId xmlns:a16="http://schemas.microsoft.com/office/drawing/2014/main" id="{00000000-0008-0000-0E00-0000B7000000}"/>
            </a:ext>
          </a:extLst>
        </xdr:cNvPr>
        <xdr:cNvSpPr/>
      </xdr:nvSpPr>
      <xdr:spPr>
        <a:xfrm>
          <a:off x="1079500" y="1032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E00-0000B8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E00-0000B9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E00-0000BA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E00-0000BB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E00-0000BC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40640</xdr:rowOff>
    </xdr:from>
    <xdr:to>
      <xdr:col>24</xdr:col>
      <xdr:colOff>114300</xdr:colOff>
      <xdr:row>60</xdr:row>
      <xdr:rowOff>142240</xdr:rowOff>
    </xdr:to>
    <xdr:sp macro="" textlink="">
      <xdr:nvSpPr>
        <xdr:cNvPr id="189" name="楕円 188">
          <a:extLst>
            <a:ext uri="{FF2B5EF4-FFF2-40B4-BE49-F238E27FC236}">
              <a16:creationId xmlns:a16="http://schemas.microsoft.com/office/drawing/2014/main" id="{00000000-0008-0000-0E00-0000BD000000}"/>
            </a:ext>
          </a:extLst>
        </xdr:cNvPr>
        <xdr:cNvSpPr/>
      </xdr:nvSpPr>
      <xdr:spPr>
        <a:xfrm>
          <a:off x="4584700" y="1032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63517</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00000000-0008-0000-0E00-0000BE000000}"/>
            </a:ext>
          </a:extLst>
        </xdr:cNvPr>
        <xdr:cNvSpPr txBox="1"/>
      </xdr:nvSpPr>
      <xdr:spPr>
        <a:xfrm>
          <a:off x="4673600" y="10179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12881</xdr:rowOff>
    </xdr:from>
    <xdr:to>
      <xdr:col>20</xdr:col>
      <xdr:colOff>38100</xdr:colOff>
      <xdr:row>60</xdr:row>
      <xdr:rowOff>114481</xdr:rowOff>
    </xdr:to>
    <xdr:sp macro="" textlink="">
      <xdr:nvSpPr>
        <xdr:cNvPr id="191" name="楕円 190">
          <a:extLst>
            <a:ext uri="{FF2B5EF4-FFF2-40B4-BE49-F238E27FC236}">
              <a16:creationId xmlns:a16="http://schemas.microsoft.com/office/drawing/2014/main" id="{00000000-0008-0000-0E00-0000BF000000}"/>
            </a:ext>
          </a:extLst>
        </xdr:cNvPr>
        <xdr:cNvSpPr/>
      </xdr:nvSpPr>
      <xdr:spPr>
        <a:xfrm>
          <a:off x="3746500" y="1029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63681</xdr:rowOff>
    </xdr:from>
    <xdr:to>
      <xdr:col>24</xdr:col>
      <xdr:colOff>63500</xdr:colOff>
      <xdr:row>60</xdr:row>
      <xdr:rowOff>91440</xdr:rowOff>
    </xdr:to>
    <xdr:cxnSp macro="">
      <xdr:nvCxnSpPr>
        <xdr:cNvPr id="192" name="直線コネクタ 191">
          <a:extLst>
            <a:ext uri="{FF2B5EF4-FFF2-40B4-BE49-F238E27FC236}">
              <a16:creationId xmlns:a16="http://schemas.microsoft.com/office/drawing/2014/main" id="{00000000-0008-0000-0E00-0000C0000000}"/>
            </a:ext>
          </a:extLst>
        </xdr:cNvPr>
        <xdr:cNvCxnSpPr/>
      </xdr:nvCxnSpPr>
      <xdr:spPr>
        <a:xfrm>
          <a:off x="3797300" y="10350681"/>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153307</xdr:rowOff>
    </xdr:from>
    <xdr:to>
      <xdr:col>15</xdr:col>
      <xdr:colOff>101600</xdr:colOff>
      <xdr:row>60</xdr:row>
      <xdr:rowOff>83457</xdr:rowOff>
    </xdr:to>
    <xdr:sp macro="" textlink="">
      <xdr:nvSpPr>
        <xdr:cNvPr id="193" name="楕円 192">
          <a:extLst>
            <a:ext uri="{FF2B5EF4-FFF2-40B4-BE49-F238E27FC236}">
              <a16:creationId xmlns:a16="http://schemas.microsoft.com/office/drawing/2014/main" id="{00000000-0008-0000-0E00-0000C1000000}"/>
            </a:ext>
          </a:extLst>
        </xdr:cNvPr>
        <xdr:cNvSpPr/>
      </xdr:nvSpPr>
      <xdr:spPr>
        <a:xfrm>
          <a:off x="2857500" y="1026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32657</xdr:rowOff>
    </xdr:from>
    <xdr:to>
      <xdr:col>19</xdr:col>
      <xdr:colOff>177800</xdr:colOff>
      <xdr:row>60</xdr:row>
      <xdr:rowOff>63681</xdr:rowOff>
    </xdr:to>
    <xdr:cxnSp macro="">
      <xdr:nvCxnSpPr>
        <xdr:cNvPr id="194" name="直線コネクタ 193">
          <a:extLst>
            <a:ext uri="{FF2B5EF4-FFF2-40B4-BE49-F238E27FC236}">
              <a16:creationId xmlns:a16="http://schemas.microsoft.com/office/drawing/2014/main" id="{00000000-0008-0000-0E00-0000C2000000}"/>
            </a:ext>
          </a:extLst>
        </xdr:cNvPr>
        <xdr:cNvCxnSpPr/>
      </xdr:nvCxnSpPr>
      <xdr:spPr>
        <a:xfrm>
          <a:off x="2908300" y="10319657"/>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132080</xdr:rowOff>
    </xdr:from>
    <xdr:to>
      <xdr:col>10</xdr:col>
      <xdr:colOff>165100</xdr:colOff>
      <xdr:row>60</xdr:row>
      <xdr:rowOff>62230</xdr:rowOff>
    </xdr:to>
    <xdr:sp macro="" textlink="">
      <xdr:nvSpPr>
        <xdr:cNvPr id="195" name="楕円 194">
          <a:extLst>
            <a:ext uri="{FF2B5EF4-FFF2-40B4-BE49-F238E27FC236}">
              <a16:creationId xmlns:a16="http://schemas.microsoft.com/office/drawing/2014/main" id="{00000000-0008-0000-0E00-0000C3000000}"/>
            </a:ext>
          </a:extLst>
        </xdr:cNvPr>
        <xdr:cNvSpPr/>
      </xdr:nvSpPr>
      <xdr:spPr>
        <a:xfrm>
          <a:off x="1968500" y="1024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11430</xdr:rowOff>
    </xdr:from>
    <xdr:to>
      <xdr:col>15</xdr:col>
      <xdr:colOff>50800</xdr:colOff>
      <xdr:row>60</xdr:row>
      <xdr:rowOff>32657</xdr:rowOff>
    </xdr:to>
    <xdr:cxnSp macro="">
      <xdr:nvCxnSpPr>
        <xdr:cNvPr id="196" name="直線コネクタ 195">
          <a:extLst>
            <a:ext uri="{FF2B5EF4-FFF2-40B4-BE49-F238E27FC236}">
              <a16:creationId xmlns:a16="http://schemas.microsoft.com/office/drawing/2014/main" id="{00000000-0008-0000-0E00-0000C4000000}"/>
            </a:ext>
          </a:extLst>
        </xdr:cNvPr>
        <xdr:cNvCxnSpPr/>
      </xdr:nvCxnSpPr>
      <xdr:spPr>
        <a:xfrm>
          <a:off x="2019300" y="10298430"/>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105954</xdr:rowOff>
    </xdr:from>
    <xdr:to>
      <xdr:col>6</xdr:col>
      <xdr:colOff>38100</xdr:colOff>
      <xdr:row>60</xdr:row>
      <xdr:rowOff>36104</xdr:rowOff>
    </xdr:to>
    <xdr:sp macro="" textlink="">
      <xdr:nvSpPr>
        <xdr:cNvPr id="197" name="楕円 196">
          <a:extLst>
            <a:ext uri="{FF2B5EF4-FFF2-40B4-BE49-F238E27FC236}">
              <a16:creationId xmlns:a16="http://schemas.microsoft.com/office/drawing/2014/main" id="{00000000-0008-0000-0E00-0000C5000000}"/>
            </a:ext>
          </a:extLst>
        </xdr:cNvPr>
        <xdr:cNvSpPr/>
      </xdr:nvSpPr>
      <xdr:spPr>
        <a:xfrm>
          <a:off x="1079500" y="10221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156754</xdr:rowOff>
    </xdr:from>
    <xdr:to>
      <xdr:col>10</xdr:col>
      <xdr:colOff>114300</xdr:colOff>
      <xdr:row>60</xdr:row>
      <xdr:rowOff>11430</xdr:rowOff>
    </xdr:to>
    <xdr:cxnSp macro="">
      <xdr:nvCxnSpPr>
        <xdr:cNvPr id="198" name="直線コネクタ 197">
          <a:extLst>
            <a:ext uri="{FF2B5EF4-FFF2-40B4-BE49-F238E27FC236}">
              <a16:creationId xmlns:a16="http://schemas.microsoft.com/office/drawing/2014/main" id="{00000000-0008-0000-0E00-0000C6000000}"/>
            </a:ext>
          </a:extLst>
        </xdr:cNvPr>
        <xdr:cNvCxnSpPr/>
      </xdr:nvCxnSpPr>
      <xdr:spPr>
        <a:xfrm>
          <a:off x="1130300" y="10272304"/>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41927</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00000000-0008-0000-0E00-0000C7000000}"/>
            </a:ext>
          </a:extLst>
        </xdr:cNvPr>
        <xdr:cNvSpPr txBox="1"/>
      </xdr:nvSpPr>
      <xdr:spPr>
        <a:xfrm>
          <a:off x="35820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19067</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00000000-0008-0000-0E00-0000C8000000}"/>
            </a:ext>
          </a:extLst>
        </xdr:cNvPr>
        <xdr:cNvSpPr txBox="1"/>
      </xdr:nvSpPr>
      <xdr:spPr>
        <a:xfrm>
          <a:off x="2705744" y="1047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157860</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00000000-0008-0000-0E00-0000C9000000}"/>
            </a:ext>
          </a:extLst>
        </xdr:cNvPr>
        <xdr:cNvSpPr txBox="1"/>
      </xdr:nvSpPr>
      <xdr:spPr>
        <a:xfrm>
          <a:off x="1816744" y="10444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135000</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00000000-0008-0000-0E00-0000CA000000}"/>
            </a:ext>
          </a:extLst>
        </xdr:cNvPr>
        <xdr:cNvSpPr txBox="1"/>
      </xdr:nvSpPr>
      <xdr:spPr>
        <a:xfrm>
          <a:off x="927744" y="1042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131008</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00000000-0008-0000-0E00-0000CB000000}"/>
            </a:ext>
          </a:extLst>
        </xdr:cNvPr>
        <xdr:cNvSpPr txBox="1"/>
      </xdr:nvSpPr>
      <xdr:spPr>
        <a:xfrm>
          <a:off x="3582044" y="1007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99984</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00000000-0008-0000-0E00-0000CC000000}"/>
            </a:ext>
          </a:extLst>
        </xdr:cNvPr>
        <xdr:cNvSpPr txBox="1"/>
      </xdr:nvSpPr>
      <xdr:spPr>
        <a:xfrm>
          <a:off x="2705744" y="1004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78757</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00000000-0008-0000-0E00-0000CD000000}"/>
            </a:ext>
          </a:extLst>
        </xdr:cNvPr>
        <xdr:cNvSpPr txBox="1"/>
      </xdr:nvSpPr>
      <xdr:spPr>
        <a:xfrm>
          <a:off x="1816744" y="1002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52631</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00000000-0008-0000-0E00-0000CE000000}"/>
            </a:ext>
          </a:extLst>
        </xdr:cNvPr>
        <xdr:cNvSpPr txBox="1"/>
      </xdr:nvSpPr>
      <xdr:spPr>
        <a:xfrm>
          <a:off x="927744" y="9996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00000000-0008-0000-0E00-0000CF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00000000-0008-0000-0E00-0000D0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00000000-0008-0000-0E00-0000D1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E00-0000D2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E00-0000D3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00000000-0008-0000-0E00-0000D4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00000000-0008-0000-0E00-0000D5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00000000-0008-0000-0E00-0000D6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00000000-0008-0000-0E00-0000D7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00000000-0008-0000-0E00-0000D8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7" name="直線コネクタ 216">
          <a:extLst>
            <a:ext uri="{FF2B5EF4-FFF2-40B4-BE49-F238E27FC236}">
              <a16:creationId xmlns:a16="http://schemas.microsoft.com/office/drawing/2014/main" id="{00000000-0008-0000-0E00-0000D9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8" name="テキスト ボックス 217">
          <a:extLst>
            <a:ext uri="{FF2B5EF4-FFF2-40B4-BE49-F238E27FC236}">
              <a16:creationId xmlns:a16="http://schemas.microsoft.com/office/drawing/2014/main" id="{00000000-0008-0000-0E00-0000DA000000}"/>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9" name="直線コネクタ 218">
          <a:extLst>
            <a:ext uri="{FF2B5EF4-FFF2-40B4-BE49-F238E27FC236}">
              <a16:creationId xmlns:a16="http://schemas.microsoft.com/office/drawing/2014/main" id="{00000000-0008-0000-0E00-0000DB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20" name="テキスト ボックス 219">
          <a:extLst>
            <a:ext uri="{FF2B5EF4-FFF2-40B4-BE49-F238E27FC236}">
              <a16:creationId xmlns:a16="http://schemas.microsoft.com/office/drawing/2014/main" id="{00000000-0008-0000-0E00-0000DC000000}"/>
            </a:ext>
          </a:extLst>
        </xdr:cNvPr>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1" name="直線コネクタ 220">
          <a:extLst>
            <a:ext uri="{FF2B5EF4-FFF2-40B4-BE49-F238E27FC236}">
              <a16:creationId xmlns:a16="http://schemas.microsoft.com/office/drawing/2014/main" id="{00000000-0008-0000-0E00-0000DD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2" name="テキスト ボックス 221">
          <a:extLst>
            <a:ext uri="{FF2B5EF4-FFF2-40B4-BE49-F238E27FC236}">
              <a16:creationId xmlns:a16="http://schemas.microsoft.com/office/drawing/2014/main" id="{00000000-0008-0000-0E00-0000DE000000}"/>
            </a:ext>
          </a:extLst>
        </xdr:cNvPr>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3" name="直線コネクタ 222">
          <a:extLst>
            <a:ext uri="{FF2B5EF4-FFF2-40B4-BE49-F238E27FC236}">
              <a16:creationId xmlns:a16="http://schemas.microsoft.com/office/drawing/2014/main" id="{00000000-0008-0000-0E00-0000DF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4" name="テキスト ボックス 223">
          <a:extLst>
            <a:ext uri="{FF2B5EF4-FFF2-40B4-BE49-F238E27FC236}">
              <a16:creationId xmlns:a16="http://schemas.microsoft.com/office/drawing/2014/main" id="{00000000-0008-0000-0E00-0000E0000000}"/>
            </a:ext>
          </a:extLst>
        </xdr:cNvPr>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5" name="直線コネクタ 224">
          <a:extLst>
            <a:ext uri="{FF2B5EF4-FFF2-40B4-BE49-F238E27FC236}">
              <a16:creationId xmlns:a16="http://schemas.microsoft.com/office/drawing/2014/main" id="{00000000-0008-0000-0E00-0000E1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26" name="テキスト ボックス 225">
          <a:extLst>
            <a:ext uri="{FF2B5EF4-FFF2-40B4-BE49-F238E27FC236}">
              <a16:creationId xmlns:a16="http://schemas.microsoft.com/office/drawing/2014/main" id="{00000000-0008-0000-0E00-0000E2000000}"/>
            </a:ext>
          </a:extLst>
        </xdr:cNvPr>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7" name="直線コネクタ 226">
          <a:extLst>
            <a:ext uri="{FF2B5EF4-FFF2-40B4-BE49-F238E27FC236}">
              <a16:creationId xmlns:a16="http://schemas.microsoft.com/office/drawing/2014/main" id="{00000000-0008-0000-0E00-0000E3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8" name="テキスト ボックス 227">
          <a:extLst>
            <a:ext uri="{FF2B5EF4-FFF2-40B4-BE49-F238E27FC236}">
              <a16:creationId xmlns:a16="http://schemas.microsoft.com/office/drawing/2014/main" id="{00000000-0008-0000-0E00-0000E4000000}"/>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a:extLst>
            <a:ext uri="{FF2B5EF4-FFF2-40B4-BE49-F238E27FC236}">
              <a16:creationId xmlns:a16="http://schemas.microsoft.com/office/drawing/2014/main" id="{00000000-0008-0000-0E00-0000E5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0" name="テキスト ボックス 229">
          <a:extLst>
            <a:ext uri="{FF2B5EF4-FFF2-40B4-BE49-F238E27FC236}">
              <a16:creationId xmlns:a16="http://schemas.microsoft.com/office/drawing/2014/main" id="{00000000-0008-0000-0E00-0000E6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橋りょう・トンネル】&#10;一人当たり有形固定資産（償却資産）額グラフ枠">
          <a:extLst>
            <a:ext uri="{FF2B5EF4-FFF2-40B4-BE49-F238E27FC236}">
              <a16:creationId xmlns:a16="http://schemas.microsoft.com/office/drawing/2014/main" id="{00000000-0008-0000-0E00-0000E7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2085</xdr:rowOff>
    </xdr:from>
    <xdr:to>
      <xdr:col>54</xdr:col>
      <xdr:colOff>189865</xdr:colOff>
      <xdr:row>64</xdr:row>
      <xdr:rowOff>127980</xdr:rowOff>
    </xdr:to>
    <xdr:cxnSp macro="">
      <xdr:nvCxnSpPr>
        <xdr:cNvPr id="232" name="直線コネクタ 231">
          <a:extLst>
            <a:ext uri="{FF2B5EF4-FFF2-40B4-BE49-F238E27FC236}">
              <a16:creationId xmlns:a16="http://schemas.microsoft.com/office/drawing/2014/main" id="{00000000-0008-0000-0E00-0000E8000000}"/>
            </a:ext>
          </a:extLst>
        </xdr:cNvPr>
        <xdr:cNvCxnSpPr/>
      </xdr:nvCxnSpPr>
      <xdr:spPr>
        <a:xfrm flipV="1">
          <a:off x="10476865" y="9603285"/>
          <a:ext cx="0" cy="1497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131807</xdr:rowOff>
    </xdr:from>
    <xdr:ext cx="469744" cy="259045"/>
    <xdr:sp macro="" textlink="">
      <xdr:nvSpPr>
        <xdr:cNvPr id="233" name="【橋りょう・トンネル】&#10;一人当たり有形固定資産（償却資産）額最小値テキスト">
          <a:extLst>
            <a:ext uri="{FF2B5EF4-FFF2-40B4-BE49-F238E27FC236}">
              <a16:creationId xmlns:a16="http://schemas.microsoft.com/office/drawing/2014/main" id="{00000000-0008-0000-0E00-0000E9000000}"/>
            </a:ext>
          </a:extLst>
        </xdr:cNvPr>
        <xdr:cNvSpPr txBox="1"/>
      </xdr:nvSpPr>
      <xdr:spPr>
        <a:xfrm>
          <a:off x="10515600" y="11104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127980</xdr:rowOff>
    </xdr:from>
    <xdr:to>
      <xdr:col>55</xdr:col>
      <xdr:colOff>88900</xdr:colOff>
      <xdr:row>64</xdr:row>
      <xdr:rowOff>127980</xdr:rowOff>
    </xdr:to>
    <xdr:cxnSp macro="">
      <xdr:nvCxnSpPr>
        <xdr:cNvPr id="234" name="直線コネクタ 233">
          <a:extLst>
            <a:ext uri="{FF2B5EF4-FFF2-40B4-BE49-F238E27FC236}">
              <a16:creationId xmlns:a16="http://schemas.microsoft.com/office/drawing/2014/main" id="{00000000-0008-0000-0E00-0000EA000000}"/>
            </a:ext>
          </a:extLst>
        </xdr:cNvPr>
        <xdr:cNvCxnSpPr/>
      </xdr:nvCxnSpPr>
      <xdr:spPr>
        <a:xfrm>
          <a:off x="10388600" y="11100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120212</xdr:rowOff>
    </xdr:from>
    <xdr:ext cx="599010" cy="259045"/>
    <xdr:sp macro="" textlink="">
      <xdr:nvSpPr>
        <xdr:cNvPr id="235" name="【橋りょう・トンネル】&#10;一人当たり有形固定資産（償却資産）額最大値テキスト">
          <a:extLst>
            <a:ext uri="{FF2B5EF4-FFF2-40B4-BE49-F238E27FC236}">
              <a16:creationId xmlns:a16="http://schemas.microsoft.com/office/drawing/2014/main" id="{00000000-0008-0000-0E00-0000EB000000}"/>
            </a:ext>
          </a:extLst>
        </xdr:cNvPr>
        <xdr:cNvSpPr txBox="1"/>
      </xdr:nvSpPr>
      <xdr:spPr>
        <a:xfrm>
          <a:off x="10515600" y="9378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2085</xdr:rowOff>
    </xdr:from>
    <xdr:to>
      <xdr:col>55</xdr:col>
      <xdr:colOff>88900</xdr:colOff>
      <xdr:row>56</xdr:row>
      <xdr:rowOff>2085</xdr:rowOff>
    </xdr:to>
    <xdr:cxnSp macro="">
      <xdr:nvCxnSpPr>
        <xdr:cNvPr id="236" name="直線コネクタ 235">
          <a:extLst>
            <a:ext uri="{FF2B5EF4-FFF2-40B4-BE49-F238E27FC236}">
              <a16:creationId xmlns:a16="http://schemas.microsoft.com/office/drawing/2014/main" id="{00000000-0008-0000-0E00-0000EC000000}"/>
            </a:ext>
          </a:extLst>
        </xdr:cNvPr>
        <xdr:cNvCxnSpPr/>
      </xdr:nvCxnSpPr>
      <xdr:spPr>
        <a:xfrm>
          <a:off x="10388600" y="960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5457</xdr:rowOff>
    </xdr:from>
    <xdr:ext cx="599010" cy="259045"/>
    <xdr:sp macro="" textlink="">
      <xdr:nvSpPr>
        <xdr:cNvPr id="237" name="【橋りょう・トンネル】&#10;一人当たり有形固定資産（償却資産）額平均値テキスト">
          <a:extLst>
            <a:ext uri="{FF2B5EF4-FFF2-40B4-BE49-F238E27FC236}">
              <a16:creationId xmlns:a16="http://schemas.microsoft.com/office/drawing/2014/main" id="{00000000-0008-0000-0E00-0000ED000000}"/>
            </a:ext>
          </a:extLst>
        </xdr:cNvPr>
        <xdr:cNvSpPr txBox="1"/>
      </xdr:nvSpPr>
      <xdr:spPr>
        <a:xfrm>
          <a:off x="10515600" y="104639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154030</xdr:rowOff>
    </xdr:from>
    <xdr:to>
      <xdr:col>55</xdr:col>
      <xdr:colOff>50800</xdr:colOff>
      <xdr:row>62</xdr:row>
      <xdr:rowOff>84180</xdr:rowOff>
    </xdr:to>
    <xdr:sp macro="" textlink="">
      <xdr:nvSpPr>
        <xdr:cNvPr id="238" name="フローチャート: 判断 237">
          <a:extLst>
            <a:ext uri="{FF2B5EF4-FFF2-40B4-BE49-F238E27FC236}">
              <a16:creationId xmlns:a16="http://schemas.microsoft.com/office/drawing/2014/main" id="{00000000-0008-0000-0E00-0000EE000000}"/>
            </a:ext>
          </a:extLst>
        </xdr:cNvPr>
        <xdr:cNvSpPr/>
      </xdr:nvSpPr>
      <xdr:spPr>
        <a:xfrm>
          <a:off x="10426700" y="1061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94501</xdr:rowOff>
    </xdr:from>
    <xdr:to>
      <xdr:col>50</xdr:col>
      <xdr:colOff>165100</xdr:colOff>
      <xdr:row>63</xdr:row>
      <xdr:rowOff>24651</xdr:rowOff>
    </xdr:to>
    <xdr:sp macro="" textlink="">
      <xdr:nvSpPr>
        <xdr:cNvPr id="239" name="フローチャート: 判断 238">
          <a:extLst>
            <a:ext uri="{FF2B5EF4-FFF2-40B4-BE49-F238E27FC236}">
              <a16:creationId xmlns:a16="http://schemas.microsoft.com/office/drawing/2014/main" id="{00000000-0008-0000-0E00-0000EF000000}"/>
            </a:ext>
          </a:extLst>
        </xdr:cNvPr>
        <xdr:cNvSpPr/>
      </xdr:nvSpPr>
      <xdr:spPr>
        <a:xfrm>
          <a:off x="9588500" y="10724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92746</xdr:rowOff>
    </xdr:from>
    <xdr:to>
      <xdr:col>46</xdr:col>
      <xdr:colOff>38100</xdr:colOff>
      <xdr:row>63</xdr:row>
      <xdr:rowOff>22896</xdr:rowOff>
    </xdr:to>
    <xdr:sp macro="" textlink="">
      <xdr:nvSpPr>
        <xdr:cNvPr id="240" name="フローチャート: 判断 239">
          <a:extLst>
            <a:ext uri="{FF2B5EF4-FFF2-40B4-BE49-F238E27FC236}">
              <a16:creationId xmlns:a16="http://schemas.microsoft.com/office/drawing/2014/main" id="{00000000-0008-0000-0E00-0000F0000000}"/>
            </a:ext>
          </a:extLst>
        </xdr:cNvPr>
        <xdr:cNvSpPr/>
      </xdr:nvSpPr>
      <xdr:spPr>
        <a:xfrm>
          <a:off x="8699500" y="10722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103911</xdr:rowOff>
    </xdr:from>
    <xdr:to>
      <xdr:col>41</xdr:col>
      <xdr:colOff>101600</xdr:colOff>
      <xdr:row>63</xdr:row>
      <xdr:rowOff>34061</xdr:rowOff>
    </xdr:to>
    <xdr:sp macro="" textlink="">
      <xdr:nvSpPr>
        <xdr:cNvPr id="241" name="フローチャート: 判断 240">
          <a:extLst>
            <a:ext uri="{FF2B5EF4-FFF2-40B4-BE49-F238E27FC236}">
              <a16:creationId xmlns:a16="http://schemas.microsoft.com/office/drawing/2014/main" id="{00000000-0008-0000-0E00-0000F1000000}"/>
            </a:ext>
          </a:extLst>
        </xdr:cNvPr>
        <xdr:cNvSpPr/>
      </xdr:nvSpPr>
      <xdr:spPr>
        <a:xfrm>
          <a:off x="7810500" y="1073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117573</xdr:rowOff>
    </xdr:from>
    <xdr:to>
      <xdr:col>36</xdr:col>
      <xdr:colOff>165100</xdr:colOff>
      <xdr:row>63</xdr:row>
      <xdr:rowOff>47723</xdr:rowOff>
    </xdr:to>
    <xdr:sp macro="" textlink="">
      <xdr:nvSpPr>
        <xdr:cNvPr id="242" name="フローチャート: 判断 241">
          <a:extLst>
            <a:ext uri="{FF2B5EF4-FFF2-40B4-BE49-F238E27FC236}">
              <a16:creationId xmlns:a16="http://schemas.microsoft.com/office/drawing/2014/main" id="{00000000-0008-0000-0E00-0000F2000000}"/>
            </a:ext>
          </a:extLst>
        </xdr:cNvPr>
        <xdr:cNvSpPr/>
      </xdr:nvSpPr>
      <xdr:spPr>
        <a:xfrm>
          <a:off x="6921500" y="1074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E00-0000F3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E00-0000F4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E00-0000F5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0000000-0008-0000-0E00-0000F6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00000000-0008-0000-0E00-0000F7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97262</xdr:rowOff>
    </xdr:from>
    <xdr:to>
      <xdr:col>55</xdr:col>
      <xdr:colOff>50800</xdr:colOff>
      <xdr:row>64</xdr:row>
      <xdr:rowOff>27412</xdr:rowOff>
    </xdr:to>
    <xdr:sp macro="" textlink="">
      <xdr:nvSpPr>
        <xdr:cNvPr id="248" name="楕円 247">
          <a:extLst>
            <a:ext uri="{FF2B5EF4-FFF2-40B4-BE49-F238E27FC236}">
              <a16:creationId xmlns:a16="http://schemas.microsoft.com/office/drawing/2014/main" id="{00000000-0008-0000-0E00-0000F8000000}"/>
            </a:ext>
          </a:extLst>
        </xdr:cNvPr>
        <xdr:cNvSpPr/>
      </xdr:nvSpPr>
      <xdr:spPr>
        <a:xfrm>
          <a:off x="10426700" y="10898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75689</xdr:rowOff>
    </xdr:from>
    <xdr:ext cx="534377" cy="259045"/>
    <xdr:sp macro="" textlink="">
      <xdr:nvSpPr>
        <xdr:cNvPr id="249" name="【橋りょう・トンネル】&#10;一人当たり有形固定資産（償却資産）額該当値テキスト">
          <a:extLst>
            <a:ext uri="{FF2B5EF4-FFF2-40B4-BE49-F238E27FC236}">
              <a16:creationId xmlns:a16="http://schemas.microsoft.com/office/drawing/2014/main" id="{00000000-0008-0000-0E00-0000F9000000}"/>
            </a:ext>
          </a:extLst>
        </xdr:cNvPr>
        <xdr:cNvSpPr txBox="1"/>
      </xdr:nvSpPr>
      <xdr:spPr>
        <a:xfrm>
          <a:off x="10515600" y="10877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99916</xdr:rowOff>
    </xdr:from>
    <xdr:to>
      <xdr:col>50</xdr:col>
      <xdr:colOff>165100</xdr:colOff>
      <xdr:row>64</xdr:row>
      <xdr:rowOff>30066</xdr:rowOff>
    </xdr:to>
    <xdr:sp macro="" textlink="">
      <xdr:nvSpPr>
        <xdr:cNvPr id="250" name="楕円 249">
          <a:extLst>
            <a:ext uri="{FF2B5EF4-FFF2-40B4-BE49-F238E27FC236}">
              <a16:creationId xmlns:a16="http://schemas.microsoft.com/office/drawing/2014/main" id="{00000000-0008-0000-0E00-0000FA000000}"/>
            </a:ext>
          </a:extLst>
        </xdr:cNvPr>
        <xdr:cNvSpPr/>
      </xdr:nvSpPr>
      <xdr:spPr>
        <a:xfrm>
          <a:off x="9588500" y="10901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148062</xdr:rowOff>
    </xdr:from>
    <xdr:to>
      <xdr:col>55</xdr:col>
      <xdr:colOff>0</xdr:colOff>
      <xdr:row>63</xdr:row>
      <xdr:rowOff>150716</xdr:rowOff>
    </xdr:to>
    <xdr:cxnSp macro="">
      <xdr:nvCxnSpPr>
        <xdr:cNvPr id="251" name="直線コネクタ 250">
          <a:extLst>
            <a:ext uri="{FF2B5EF4-FFF2-40B4-BE49-F238E27FC236}">
              <a16:creationId xmlns:a16="http://schemas.microsoft.com/office/drawing/2014/main" id="{00000000-0008-0000-0E00-0000FB000000}"/>
            </a:ext>
          </a:extLst>
        </xdr:cNvPr>
        <xdr:cNvCxnSpPr/>
      </xdr:nvCxnSpPr>
      <xdr:spPr>
        <a:xfrm flipV="1">
          <a:off x="9639300" y="10949412"/>
          <a:ext cx="838200" cy="2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100378</xdr:rowOff>
    </xdr:from>
    <xdr:to>
      <xdr:col>46</xdr:col>
      <xdr:colOff>38100</xdr:colOff>
      <xdr:row>64</xdr:row>
      <xdr:rowOff>30528</xdr:rowOff>
    </xdr:to>
    <xdr:sp macro="" textlink="">
      <xdr:nvSpPr>
        <xdr:cNvPr id="252" name="楕円 251">
          <a:extLst>
            <a:ext uri="{FF2B5EF4-FFF2-40B4-BE49-F238E27FC236}">
              <a16:creationId xmlns:a16="http://schemas.microsoft.com/office/drawing/2014/main" id="{00000000-0008-0000-0E00-0000FC000000}"/>
            </a:ext>
          </a:extLst>
        </xdr:cNvPr>
        <xdr:cNvSpPr/>
      </xdr:nvSpPr>
      <xdr:spPr>
        <a:xfrm>
          <a:off x="8699500" y="10901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150716</xdr:rowOff>
    </xdr:from>
    <xdr:to>
      <xdr:col>50</xdr:col>
      <xdr:colOff>114300</xdr:colOff>
      <xdr:row>63</xdr:row>
      <xdr:rowOff>151178</xdr:rowOff>
    </xdr:to>
    <xdr:cxnSp macro="">
      <xdr:nvCxnSpPr>
        <xdr:cNvPr id="253" name="直線コネクタ 252">
          <a:extLst>
            <a:ext uri="{FF2B5EF4-FFF2-40B4-BE49-F238E27FC236}">
              <a16:creationId xmlns:a16="http://schemas.microsoft.com/office/drawing/2014/main" id="{00000000-0008-0000-0E00-0000FD000000}"/>
            </a:ext>
          </a:extLst>
        </xdr:cNvPr>
        <xdr:cNvCxnSpPr/>
      </xdr:nvCxnSpPr>
      <xdr:spPr>
        <a:xfrm flipV="1">
          <a:off x="8750300" y="10952066"/>
          <a:ext cx="889000" cy="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104792</xdr:rowOff>
    </xdr:from>
    <xdr:to>
      <xdr:col>41</xdr:col>
      <xdr:colOff>101600</xdr:colOff>
      <xdr:row>64</xdr:row>
      <xdr:rowOff>34942</xdr:rowOff>
    </xdr:to>
    <xdr:sp macro="" textlink="">
      <xdr:nvSpPr>
        <xdr:cNvPr id="254" name="楕円 253">
          <a:extLst>
            <a:ext uri="{FF2B5EF4-FFF2-40B4-BE49-F238E27FC236}">
              <a16:creationId xmlns:a16="http://schemas.microsoft.com/office/drawing/2014/main" id="{00000000-0008-0000-0E00-0000FE000000}"/>
            </a:ext>
          </a:extLst>
        </xdr:cNvPr>
        <xdr:cNvSpPr/>
      </xdr:nvSpPr>
      <xdr:spPr>
        <a:xfrm>
          <a:off x="7810500" y="10906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151178</xdr:rowOff>
    </xdr:from>
    <xdr:to>
      <xdr:col>45</xdr:col>
      <xdr:colOff>177800</xdr:colOff>
      <xdr:row>63</xdr:row>
      <xdr:rowOff>155592</xdr:rowOff>
    </xdr:to>
    <xdr:cxnSp macro="">
      <xdr:nvCxnSpPr>
        <xdr:cNvPr id="255" name="直線コネクタ 254">
          <a:extLst>
            <a:ext uri="{FF2B5EF4-FFF2-40B4-BE49-F238E27FC236}">
              <a16:creationId xmlns:a16="http://schemas.microsoft.com/office/drawing/2014/main" id="{00000000-0008-0000-0E00-0000FF000000}"/>
            </a:ext>
          </a:extLst>
        </xdr:cNvPr>
        <xdr:cNvCxnSpPr/>
      </xdr:nvCxnSpPr>
      <xdr:spPr>
        <a:xfrm flipV="1">
          <a:off x="7861300" y="10952528"/>
          <a:ext cx="889000" cy="4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106544</xdr:rowOff>
    </xdr:from>
    <xdr:to>
      <xdr:col>36</xdr:col>
      <xdr:colOff>165100</xdr:colOff>
      <xdr:row>64</xdr:row>
      <xdr:rowOff>36694</xdr:rowOff>
    </xdr:to>
    <xdr:sp macro="" textlink="">
      <xdr:nvSpPr>
        <xdr:cNvPr id="256" name="楕円 255">
          <a:extLst>
            <a:ext uri="{FF2B5EF4-FFF2-40B4-BE49-F238E27FC236}">
              <a16:creationId xmlns:a16="http://schemas.microsoft.com/office/drawing/2014/main" id="{00000000-0008-0000-0E00-000000010000}"/>
            </a:ext>
          </a:extLst>
        </xdr:cNvPr>
        <xdr:cNvSpPr/>
      </xdr:nvSpPr>
      <xdr:spPr>
        <a:xfrm>
          <a:off x="6921500" y="10907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155592</xdr:rowOff>
    </xdr:from>
    <xdr:to>
      <xdr:col>41</xdr:col>
      <xdr:colOff>50800</xdr:colOff>
      <xdr:row>63</xdr:row>
      <xdr:rowOff>157344</xdr:rowOff>
    </xdr:to>
    <xdr:cxnSp macro="">
      <xdr:nvCxnSpPr>
        <xdr:cNvPr id="257" name="直線コネクタ 256">
          <a:extLst>
            <a:ext uri="{FF2B5EF4-FFF2-40B4-BE49-F238E27FC236}">
              <a16:creationId xmlns:a16="http://schemas.microsoft.com/office/drawing/2014/main" id="{00000000-0008-0000-0E00-000001010000}"/>
            </a:ext>
          </a:extLst>
        </xdr:cNvPr>
        <xdr:cNvCxnSpPr/>
      </xdr:nvCxnSpPr>
      <xdr:spPr>
        <a:xfrm flipV="1">
          <a:off x="6972300" y="10956942"/>
          <a:ext cx="889000" cy="1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41178</xdr:rowOff>
    </xdr:from>
    <xdr:ext cx="599010" cy="259045"/>
    <xdr:sp macro="" textlink="">
      <xdr:nvSpPr>
        <xdr:cNvPr id="258" name="n_1aveValue【橋りょう・トンネル】&#10;一人当たり有形固定資産（償却資産）額">
          <a:extLst>
            <a:ext uri="{FF2B5EF4-FFF2-40B4-BE49-F238E27FC236}">
              <a16:creationId xmlns:a16="http://schemas.microsoft.com/office/drawing/2014/main" id="{00000000-0008-0000-0E00-000002010000}"/>
            </a:ext>
          </a:extLst>
        </xdr:cNvPr>
        <xdr:cNvSpPr txBox="1"/>
      </xdr:nvSpPr>
      <xdr:spPr>
        <a:xfrm>
          <a:off x="9327095" y="10499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39423</xdr:rowOff>
    </xdr:from>
    <xdr:ext cx="599010" cy="259045"/>
    <xdr:sp macro="" textlink="">
      <xdr:nvSpPr>
        <xdr:cNvPr id="259" name="n_2aveValue【橋りょう・トンネル】&#10;一人当たり有形固定資産（償却資産）額">
          <a:extLst>
            <a:ext uri="{FF2B5EF4-FFF2-40B4-BE49-F238E27FC236}">
              <a16:creationId xmlns:a16="http://schemas.microsoft.com/office/drawing/2014/main" id="{00000000-0008-0000-0E00-000003010000}"/>
            </a:ext>
          </a:extLst>
        </xdr:cNvPr>
        <xdr:cNvSpPr txBox="1"/>
      </xdr:nvSpPr>
      <xdr:spPr>
        <a:xfrm>
          <a:off x="8450795" y="10497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50588</xdr:rowOff>
    </xdr:from>
    <xdr:ext cx="599010" cy="259045"/>
    <xdr:sp macro="" textlink="">
      <xdr:nvSpPr>
        <xdr:cNvPr id="260" name="n_3aveValue【橋りょう・トンネル】&#10;一人当たり有形固定資産（償却資産）額">
          <a:extLst>
            <a:ext uri="{FF2B5EF4-FFF2-40B4-BE49-F238E27FC236}">
              <a16:creationId xmlns:a16="http://schemas.microsoft.com/office/drawing/2014/main" id="{00000000-0008-0000-0E00-000004010000}"/>
            </a:ext>
          </a:extLst>
        </xdr:cNvPr>
        <xdr:cNvSpPr txBox="1"/>
      </xdr:nvSpPr>
      <xdr:spPr>
        <a:xfrm>
          <a:off x="7561795" y="10509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64250</xdr:rowOff>
    </xdr:from>
    <xdr:ext cx="599010" cy="259045"/>
    <xdr:sp macro="" textlink="">
      <xdr:nvSpPr>
        <xdr:cNvPr id="261" name="n_4aveValue【橋りょう・トンネル】&#10;一人当たり有形固定資産（償却資産）額">
          <a:extLst>
            <a:ext uri="{FF2B5EF4-FFF2-40B4-BE49-F238E27FC236}">
              <a16:creationId xmlns:a16="http://schemas.microsoft.com/office/drawing/2014/main" id="{00000000-0008-0000-0E00-000005010000}"/>
            </a:ext>
          </a:extLst>
        </xdr:cNvPr>
        <xdr:cNvSpPr txBox="1"/>
      </xdr:nvSpPr>
      <xdr:spPr>
        <a:xfrm>
          <a:off x="6672795" y="10522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21193</xdr:rowOff>
    </xdr:from>
    <xdr:ext cx="534377" cy="259045"/>
    <xdr:sp macro="" textlink="">
      <xdr:nvSpPr>
        <xdr:cNvPr id="262" name="n_1mainValue【橋りょう・トンネル】&#10;一人当たり有形固定資産（償却資産）額">
          <a:extLst>
            <a:ext uri="{FF2B5EF4-FFF2-40B4-BE49-F238E27FC236}">
              <a16:creationId xmlns:a16="http://schemas.microsoft.com/office/drawing/2014/main" id="{00000000-0008-0000-0E00-000006010000}"/>
            </a:ext>
          </a:extLst>
        </xdr:cNvPr>
        <xdr:cNvSpPr txBox="1"/>
      </xdr:nvSpPr>
      <xdr:spPr>
        <a:xfrm>
          <a:off x="9359411" y="10993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21655</xdr:rowOff>
    </xdr:from>
    <xdr:ext cx="534377" cy="259045"/>
    <xdr:sp macro="" textlink="">
      <xdr:nvSpPr>
        <xdr:cNvPr id="263" name="n_2mainValue【橋りょう・トンネル】&#10;一人当たり有形固定資産（償却資産）額">
          <a:extLst>
            <a:ext uri="{FF2B5EF4-FFF2-40B4-BE49-F238E27FC236}">
              <a16:creationId xmlns:a16="http://schemas.microsoft.com/office/drawing/2014/main" id="{00000000-0008-0000-0E00-000007010000}"/>
            </a:ext>
          </a:extLst>
        </xdr:cNvPr>
        <xdr:cNvSpPr txBox="1"/>
      </xdr:nvSpPr>
      <xdr:spPr>
        <a:xfrm>
          <a:off x="8483111" y="1099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26069</xdr:rowOff>
    </xdr:from>
    <xdr:ext cx="534377" cy="259045"/>
    <xdr:sp macro="" textlink="">
      <xdr:nvSpPr>
        <xdr:cNvPr id="264" name="n_3mainValue【橋りょう・トンネル】&#10;一人当たり有形固定資産（償却資産）額">
          <a:extLst>
            <a:ext uri="{FF2B5EF4-FFF2-40B4-BE49-F238E27FC236}">
              <a16:creationId xmlns:a16="http://schemas.microsoft.com/office/drawing/2014/main" id="{00000000-0008-0000-0E00-000008010000}"/>
            </a:ext>
          </a:extLst>
        </xdr:cNvPr>
        <xdr:cNvSpPr txBox="1"/>
      </xdr:nvSpPr>
      <xdr:spPr>
        <a:xfrm>
          <a:off x="7594111" y="10998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27821</xdr:rowOff>
    </xdr:from>
    <xdr:ext cx="534377" cy="259045"/>
    <xdr:sp macro="" textlink="">
      <xdr:nvSpPr>
        <xdr:cNvPr id="265" name="n_4mainValue【橋りょう・トンネル】&#10;一人当たり有形固定資産（償却資産）額">
          <a:extLst>
            <a:ext uri="{FF2B5EF4-FFF2-40B4-BE49-F238E27FC236}">
              <a16:creationId xmlns:a16="http://schemas.microsoft.com/office/drawing/2014/main" id="{00000000-0008-0000-0E00-000009010000}"/>
            </a:ext>
          </a:extLst>
        </xdr:cNvPr>
        <xdr:cNvSpPr txBox="1"/>
      </xdr:nvSpPr>
      <xdr:spPr>
        <a:xfrm>
          <a:off x="6705111" y="11000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a:extLst>
            <a:ext uri="{FF2B5EF4-FFF2-40B4-BE49-F238E27FC236}">
              <a16:creationId xmlns:a16="http://schemas.microsoft.com/office/drawing/2014/main" id="{00000000-0008-0000-0E00-00000A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a:extLst>
            <a:ext uri="{FF2B5EF4-FFF2-40B4-BE49-F238E27FC236}">
              <a16:creationId xmlns:a16="http://schemas.microsoft.com/office/drawing/2014/main" id="{00000000-0008-0000-0E00-00000B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a:extLst>
            <a:ext uri="{FF2B5EF4-FFF2-40B4-BE49-F238E27FC236}">
              <a16:creationId xmlns:a16="http://schemas.microsoft.com/office/drawing/2014/main" id="{00000000-0008-0000-0E00-00000C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a:extLst>
            <a:ext uri="{FF2B5EF4-FFF2-40B4-BE49-F238E27FC236}">
              <a16:creationId xmlns:a16="http://schemas.microsoft.com/office/drawing/2014/main" id="{00000000-0008-0000-0E00-00000D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a:extLst>
            <a:ext uri="{FF2B5EF4-FFF2-40B4-BE49-F238E27FC236}">
              <a16:creationId xmlns:a16="http://schemas.microsoft.com/office/drawing/2014/main" id="{00000000-0008-0000-0E00-00000E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a:extLst>
            <a:ext uri="{FF2B5EF4-FFF2-40B4-BE49-F238E27FC236}">
              <a16:creationId xmlns:a16="http://schemas.microsoft.com/office/drawing/2014/main" id="{00000000-0008-0000-0E00-00000F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a:extLst>
            <a:ext uri="{FF2B5EF4-FFF2-40B4-BE49-F238E27FC236}">
              <a16:creationId xmlns:a16="http://schemas.microsoft.com/office/drawing/2014/main" id="{00000000-0008-0000-0E00-000010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a:extLst>
            <a:ext uri="{FF2B5EF4-FFF2-40B4-BE49-F238E27FC236}">
              <a16:creationId xmlns:a16="http://schemas.microsoft.com/office/drawing/2014/main" id="{00000000-0008-0000-0E00-000011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a:extLst>
            <a:ext uri="{FF2B5EF4-FFF2-40B4-BE49-F238E27FC236}">
              <a16:creationId xmlns:a16="http://schemas.microsoft.com/office/drawing/2014/main" id="{00000000-0008-0000-0E00-000012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a:extLst>
            <a:ext uri="{FF2B5EF4-FFF2-40B4-BE49-F238E27FC236}">
              <a16:creationId xmlns:a16="http://schemas.microsoft.com/office/drawing/2014/main" id="{00000000-0008-0000-0E00-000013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a:extLst>
            <a:ext uri="{FF2B5EF4-FFF2-40B4-BE49-F238E27FC236}">
              <a16:creationId xmlns:a16="http://schemas.microsoft.com/office/drawing/2014/main" id="{00000000-0008-0000-0E00-000014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a:extLst>
            <a:ext uri="{FF2B5EF4-FFF2-40B4-BE49-F238E27FC236}">
              <a16:creationId xmlns:a16="http://schemas.microsoft.com/office/drawing/2014/main" id="{00000000-0008-0000-0E00-000015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8" name="テキスト ボックス 277">
          <a:extLst>
            <a:ext uri="{FF2B5EF4-FFF2-40B4-BE49-F238E27FC236}">
              <a16:creationId xmlns:a16="http://schemas.microsoft.com/office/drawing/2014/main" id="{00000000-0008-0000-0E00-000016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a:extLst>
            <a:ext uri="{FF2B5EF4-FFF2-40B4-BE49-F238E27FC236}">
              <a16:creationId xmlns:a16="http://schemas.microsoft.com/office/drawing/2014/main" id="{00000000-0008-0000-0E00-000017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0" name="テキスト ボックス 279">
          <a:extLst>
            <a:ext uri="{FF2B5EF4-FFF2-40B4-BE49-F238E27FC236}">
              <a16:creationId xmlns:a16="http://schemas.microsoft.com/office/drawing/2014/main" id="{00000000-0008-0000-0E00-000018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a:extLst>
            <a:ext uri="{FF2B5EF4-FFF2-40B4-BE49-F238E27FC236}">
              <a16:creationId xmlns:a16="http://schemas.microsoft.com/office/drawing/2014/main" id="{00000000-0008-0000-0E00-000019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2" name="テキスト ボックス 281">
          <a:extLst>
            <a:ext uri="{FF2B5EF4-FFF2-40B4-BE49-F238E27FC236}">
              <a16:creationId xmlns:a16="http://schemas.microsoft.com/office/drawing/2014/main" id="{00000000-0008-0000-0E00-00001A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a:extLst>
            <a:ext uri="{FF2B5EF4-FFF2-40B4-BE49-F238E27FC236}">
              <a16:creationId xmlns:a16="http://schemas.microsoft.com/office/drawing/2014/main" id="{00000000-0008-0000-0E00-00001B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4" name="テキスト ボックス 283">
          <a:extLst>
            <a:ext uri="{FF2B5EF4-FFF2-40B4-BE49-F238E27FC236}">
              <a16:creationId xmlns:a16="http://schemas.microsoft.com/office/drawing/2014/main" id="{00000000-0008-0000-0E00-00001C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a:extLst>
            <a:ext uri="{FF2B5EF4-FFF2-40B4-BE49-F238E27FC236}">
              <a16:creationId xmlns:a16="http://schemas.microsoft.com/office/drawing/2014/main" id="{00000000-0008-0000-0E00-00001D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6" name="テキスト ボックス 285">
          <a:extLst>
            <a:ext uri="{FF2B5EF4-FFF2-40B4-BE49-F238E27FC236}">
              <a16:creationId xmlns:a16="http://schemas.microsoft.com/office/drawing/2014/main" id="{00000000-0008-0000-0E00-00001E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a16="http://schemas.microsoft.com/office/drawing/2014/main" id="{00000000-0008-0000-0E00-00001F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8" name="テキスト ボックス 287">
          <a:extLst>
            <a:ext uri="{FF2B5EF4-FFF2-40B4-BE49-F238E27FC236}">
              <a16:creationId xmlns:a16="http://schemas.microsoft.com/office/drawing/2014/main" id="{00000000-0008-0000-0E00-000020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a:extLst>
            <a:ext uri="{FF2B5EF4-FFF2-40B4-BE49-F238E27FC236}">
              <a16:creationId xmlns:a16="http://schemas.microsoft.com/office/drawing/2014/main" id="{00000000-0008-0000-0E00-000021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87630</xdr:rowOff>
    </xdr:from>
    <xdr:to>
      <xdr:col>24</xdr:col>
      <xdr:colOff>62865</xdr:colOff>
      <xdr:row>86</xdr:row>
      <xdr:rowOff>95250</xdr:rowOff>
    </xdr:to>
    <xdr:cxnSp macro="">
      <xdr:nvCxnSpPr>
        <xdr:cNvPr id="290" name="直線コネクタ 289">
          <a:extLst>
            <a:ext uri="{FF2B5EF4-FFF2-40B4-BE49-F238E27FC236}">
              <a16:creationId xmlns:a16="http://schemas.microsoft.com/office/drawing/2014/main" id="{00000000-0008-0000-0E00-000022010000}"/>
            </a:ext>
          </a:extLst>
        </xdr:cNvPr>
        <xdr:cNvCxnSpPr/>
      </xdr:nvCxnSpPr>
      <xdr:spPr>
        <a:xfrm flipV="1">
          <a:off x="4634865" y="13289280"/>
          <a:ext cx="0" cy="1550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99077</xdr:rowOff>
    </xdr:from>
    <xdr:ext cx="405111" cy="259045"/>
    <xdr:sp macro="" textlink="">
      <xdr:nvSpPr>
        <xdr:cNvPr id="291" name="【公営住宅】&#10;有形固定資産減価償却率最小値テキスト">
          <a:extLst>
            <a:ext uri="{FF2B5EF4-FFF2-40B4-BE49-F238E27FC236}">
              <a16:creationId xmlns:a16="http://schemas.microsoft.com/office/drawing/2014/main" id="{00000000-0008-0000-0E00-000023010000}"/>
            </a:ext>
          </a:extLst>
        </xdr:cNvPr>
        <xdr:cNvSpPr txBox="1"/>
      </xdr:nvSpPr>
      <xdr:spPr>
        <a:xfrm>
          <a:off x="4673600" y="1484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95250</xdr:rowOff>
    </xdr:from>
    <xdr:to>
      <xdr:col>24</xdr:col>
      <xdr:colOff>152400</xdr:colOff>
      <xdr:row>86</xdr:row>
      <xdr:rowOff>95250</xdr:rowOff>
    </xdr:to>
    <xdr:cxnSp macro="">
      <xdr:nvCxnSpPr>
        <xdr:cNvPr id="292" name="直線コネクタ 291">
          <a:extLst>
            <a:ext uri="{FF2B5EF4-FFF2-40B4-BE49-F238E27FC236}">
              <a16:creationId xmlns:a16="http://schemas.microsoft.com/office/drawing/2014/main" id="{00000000-0008-0000-0E00-000024010000}"/>
            </a:ext>
          </a:extLst>
        </xdr:cNvPr>
        <xdr:cNvCxnSpPr/>
      </xdr:nvCxnSpPr>
      <xdr:spPr>
        <a:xfrm>
          <a:off x="4546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34307</xdr:rowOff>
    </xdr:from>
    <xdr:ext cx="405111" cy="259045"/>
    <xdr:sp macro="" textlink="">
      <xdr:nvSpPr>
        <xdr:cNvPr id="293" name="【公営住宅】&#10;有形固定資産減価償却率最大値テキスト">
          <a:extLst>
            <a:ext uri="{FF2B5EF4-FFF2-40B4-BE49-F238E27FC236}">
              <a16:creationId xmlns:a16="http://schemas.microsoft.com/office/drawing/2014/main" id="{00000000-0008-0000-0E00-000025010000}"/>
            </a:ext>
          </a:extLst>
        </xdr:cNvPr>
        <xdr:cNvSpPr txBox="1"/>
      </xdr:nvSpPr>
      <xdr:spPr>
        <a:xfrm>
          <a:off x="4673600" y="13064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87630</xdr:rowOff>
    </xdr:from>
    <xdr:to>
      <xdr:col>24</xdr:col>
      <xdr:colOff>152400</xdr:colOff>
      <xdr:row>77</xdr:row>
      <xdr:rowOff>87630</xdr:rowOff>
    </xdr:to>
    <xdr:cxnSp macro="">
      <xdr:nvCxnSpPr>
        <xdr:cNvPr id="294" name="直線コネクタ 293">
          <a:extLst>
            <a:ext uri="{FF2B5EF4-FFF2-40B4-BE49-F238E27FC236}">
              <a16:creationId xmlns:a16="http://schemas.microsoft.com/office/drawing/2014/main" id="{00000000-0008-0000-0E00-000026010000}"/>
            </a:ext>
          </a:extLst>
        </xdr:cNvPr>
        <xdr:cNvCxnSpPr/>
      </xdr:nvCxnSpPr>
      <xdr:spPr>
        <a:xfrm>
          <a:off x="4546600" y="1328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44466</xdr:rowOff>
    </xdr:from>
    <xdr:ext cx="405111" cy="259045"/>
    <xdr:sp macro="" textlink="">
      <xdr:nvSpPr>
        <xdr:cNvPr id="295" name="【公営住宅】&#10;有形固定資産減価償却率平均値テキスト">
          <a:extLst>
            <a:ext uri="{FF2B5EF4-FFF2-40B4-BE49-F238E27FC236}">
              <a16:creationId xmlns:a16="http://schemas.microsoft.com/office/drawing/2014/main" id="{00000000-0008-0000-0E00-000027010000}"/>
            </a:ext>
          </a:extLst>
        </xdr:cNvPr>
        <xdr:cNvSpPr txBox="1"/>
      </xdr:nvSpPr>
      <xdr:spPr>
        <a:xfrm>
          <a:off x="4673600" y="13931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21589</xdr:rowOff>
    </xdr:from>
    <xdr:to>
      <xdr:col>24</xdr:col>
      <xdr:colOff>114300</xdr:colOff>
      <xdr:row>82</xdr:row>
      <xdr:rowOff>123189</xdr:rowOff>
    </xdr:to>
    <xdr:sp macro="" textlink="">
      <xdr:nvSpPr>
        <xdr:cNvPr id="296" name="フローチャート: 判断 295">
          <a:extLst>
            <a:ext uri="{FF2B5EF4-FFF2-40B4-BE49-F238E27FC236}">
              <a16:creationId xmlns:a16="http://schemas.microsoft.com/office/drawing/2014/main" id="{00000000-0008-0000-0E00-000028010000}"/>
            </a:ext>
          </a:extLst>
        </xdr:cNvPr>
        <xdr:cNvSpPr/>
      </xdr:nvSpPr>
      <xdr:spPr>
        <a:xfrm>
          <a:off x="45847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153036</xdr:rowOff>
    </xdr:from>
    <xdr:to>
      <xdr:col>20</xdr:col>
      <xdr:colOff>38100</xdr:colOff>
      <xdr:row>83</xdr:row>
      <xdr:rowOff>83186</xdr:rowOff>
    </xdr:to>
    <xdr:sp macro="" textlink="">
      <xdr:nvSpPr>
        <xdr:cNvPr id="297" name="フローチャート: 判断 296">
          <a:extLst>
            <a:ext uri="{FF2B5EF4-FFF2-40B4-BE49-F238E27FC236}">
              <a16:creationId xmlns:a16="http://schemas.microsoft.com/office/drawing/2014/main" id="{00000000-0008-0000-0E00-000029010000}"/>
            </a:ext>
          </a:extLst>
        </xdr:cNvPr>
        <xdr:cNvSpPr/>
      </xdr:nvSpPr>
      <xdr:spPr>
        <a:xfrm>
          <a:off x="3746500" y="1421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107314</xdr:rowOff>
    </xdr:from>
    <xdr:to>
      <xdr:col>15</xdr:col>
      <xdr:colOff>101600</xdr:colOff>
      <xdr:row>83</xdr:row>
      <xdr:rowOff>37464</xdr:rowOff>
    </xdr:to>
    <xdr:sp macro="" textlink="">
      <xdr:nvSpPr>
        <xdr:cNvPr id="298" name="フローチャート: 判断 297">
          <a:extLst>
            <a:ext uri="{FF2B5EF4-FFF2-40B4-BE49-F238E27FC236}">
              <a16:creationId xmlns:a16="http://schemas.microsoft.com/office/drawing/2014/main" id="{00000000-0008-0000-0E00-00002A010000}"/>
            </a:ext>
          </a:extLst>
        </xdr:cNvPr>
        <xdr:cNvSpPr/>
      </xdr:nvSpPr>
      <xdr:spPr>
        <a:xfrm>
          <a:off x="2857500" y="1416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69214</xdr:rowOff>
    </xdr:from>
    <xdr:to>
      <xdr:col>10</xdr:col>
      <xdr:colOff>165100</xdr:colOff>
      <xdr:row>82</xdr:row>
      <xdr:rowOff>170814</xdr:rowOff>
    </xdr:to>
    <xdr:sp macro="" textlink="">
      <xdr:nvSpPr>
        <xdr:cNvPr id="299" name="フローチャート: 判断 298">
          <a:extLst>
            <a:ext uri="{FF2B5EF4-FFF2-40B4-BE49-F238E27FC236}">
              <a16:creationId xmlns:a16="http://schemas.microsoft.com/office/drawing/2014/main" id="{00000000-0008-0000-0E00-00002B010000}"/>
            </a:ext>
          </a:extLst>
        </xdr:cNvPr>
        <xdr:cNvSpPr/>
      </xdr:nvSpPr>
      <xdr:spPr>
        <a:xfrm>
          <a:off x="19685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61595</xdr:rowOff>
    </xdr:from>
    <xdr:to>
      <xdr:col>6</xdr:col>
      <xdr:colOff>38100</xdr:colOff>
      <xdr:row>82</xdr:row>
      <xdr:rowOff>163195</xdr:rowOff>
    </xdr:to>
    <xdr:sp macro="" textlink="">
      <xdr:nvSpPr>
        <xdr:cNvPr id="300" name="フローチャート: 判断 299">
          <a:extLst>
            <a:ext uri="{FF2B5EF4-FFF2-40B4-BE49-F238E27FC236}">
              <a16:creationId xmlns:a16="http://schemas.microsoft.com/office/drawing/2014/main" id="{00000000-0008-0000-0E00-00002C010000}"/>
            </a:ext>
          </a:extLst>
        </xdr:cNvPr>
        <xdr:cNvSpPr/>
      </xdr:nvSpPr>
      <xdr:spPr>
        <a:xfrm>
          <a:off x="1079500" y="1412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E00-00002D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E00-00002E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E00-00002F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E00-000030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00000000-0008-0000-0E00-000031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166370</xdr:rowOff>
    </xdr:from>
    <xdr:to>
      <xdr:col>24</xdr:col>
      <xdr:colOff>114300</xdr:colOff>
      <xdr:row>85</xdr:row>
      <xdr:rowOff>96520</xdr:rowOff>
    </xdr:to>
    <xdr:sp macro="" textlink="">
      <xdr:nvSpPr>
        <xdr:cNvPr id="306" name="楕円 305">
          <a:extLst>
            <a:ext uri="{FF2B5EF4-FFF2-40B4-BE49-F238E27FC236}">
              <a16:creationId xmlns:a16="http://schemas.microsoft.com/office/drawing/2014/main" id="{00000000-0008-0000-0E00-000032010000}"/>
            </a:ext>
          </a:extLst>
        </xdr:cNvPr>
        <xdr:cNvSpPr/>
      </xdr:nvSpPr>
      <xdr:spPr>
        <a:xfrm>
          <a:off x="4584700" y="1456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144797</xdr:rowOff>
    </xdr:from>
    <xdr:ext cx="405111" cy="259045"/>
    <xdr:sp macro="" textlink="">
      <xdr:nvSpPr>
        <xdr:cNvPr id="307" name="【公営住宅】&#10;有形固定資産減価償却率該当値テキスト">
          <a:extLst>
            <a:ext uri="{FF2B5EF4-FFF2-40B4-BE49-F238E27FC236}">
              <a16:creationId xmlns:a16="http://schemas.microsoft.com/office/drawing/2014/main" id="{00000000-0008-0000-0E00-000033010000}"/>
            </a:ext>
          </a:extLst>
        </xdr:cNvPr>
        <xdr:cNvSpPr txBox="1"/>
      </xdr:nvSpPr>
      <xdr:spPr>
        <a:xfrm>
          <a:off x="4673600" y="14546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116839</xdr:rowOff>
    </xdr:from>
    <xdr:to>
      <xdr:col>20</xdr:col>
      <xdr:colOff>38100</xdr:colOff>
      <xdr:row>84</xdr:row>
      <xdr:rowOff>46989</xdr:rowOff>
    </xdr:to>
    <xdr:sp macro="" textlink="">
      <xdr:nvSpPr>
        <xdr:cNvPr id="308" name="楕円 307">
          <a:extLst>
            <a:ext uri="{FF2B5EF4-FFF2-40B4-BE49-F238E27FC236}">
              <a16:creationId xmlns:a16="http://schemas.microsoft.com/office/drawing/2014/main" id="{00000000-0008-0000-0E00-000034010000}"/>
            </a:ext>
          </a:extLst>
        </xdr:cNvPr>
        <xdr:cNvSpPr/>
      </xdr:nvSpPr>
      <xdr:spPr>
        <a:xfrm>
          <a:off x="3746500" y="14347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167639</xdr:rowOff>
    </xdr:from>
    <xdr:to>
      <xdr:col>24</xdr:col>
      <xdr:colOff>63500</xdr:colOff>
      <xdr:row>85</xdr:row>
      <xdr:rowOff>45720</xdr:rowOff>
    </xdr:to>
    <xdr:cxnSp macro="">
      <xdr:nvCxnSpPr>
        <xdr:cNvPr id="309" name="直線コネクタ 308">
          <a:extLst>
            <a:ext uri="{FF2B5EF4-FFF2-40B4-BE49-F238E27FC236}">
              <a16:creationId xmlns:a16="http://schemas.microsoft.com/office/drawing/2014/main" id="{00000000-0008-0000-0E00-000035010000}"/>
            </a:ext>
          </a:extLst>
        </xdr:cNvPr>
        <xdr:cNvCxnSpPr/>
      </xdr:nvCxnSpPr>
      <xdr:spPr>
        <a:xfrm>
          <a:off x="3797300" y="14397989"/>
          <a:ext cx="838200" cy="220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120650</xdr:rowOff>
    </xdr:from>
    <xdr:to>
      <xdr:col>15</xdr:col>
      <xdr:colOff>101600</xdr:colOff>
      <xdr:row>84</xdr:row>
      <xdr:rowOff>50800</xdr:rowOff>
    </xdr:to>
    <xdr:sp macro="" textlink="">
      <xdr:nvSpPr>
        <xdr:cNvPr id="310" name="楕円 309">
          <a:extLst>
            <a:ext uri="{FF2B5EF4-FFF2-40B4-BE49-F238E27FC236}">
              <a16:creationId xmlns:a16="http://schemas.microsoft.com/office/drawing/2014/main" id="{00000000-0008-0000-0E00-000036010000}"/>
            </a:ext>
          </a:extLst>
        </xdr:cNvPr>
        <xdr:cNvSpPr/>
      </xdr:nvSpPr>
      <xdr:spPr>
        <a:xfrm>
          <a:off x="28575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167639</xdr:rowOff>
    </xdr:from>
    <xdr:to>
      <xdr:col>19</xdr:col>
      <xdr:colOff>177800</xdr:colOff>
      <xdr:row>84</xdr:row>
      <xdr:rowOff>0</xdr:rowOff>
    </xdr:to>
    <xdr:cxnSp macro="">
      <xdr:nvCxnSpPr>
        <xdr:cNvPr id="311" name="直線コネクタ 310">
          <a:extLst>
            <a:ext uri="{FF2B5EF4-FFF2-40B4-BE49-F238E27FC236}">
              <a16:creationId xmlns:a16="http://schemas.microsoft.com/office/drawing/2014/main" id="{00000000-0008-0000-0E00-000037010000}"/>
            </a:ext>
          </a:extLst>
        </xdr:cNvPr>
        <xdr:cNvCxnSpPr/>
      </xdr:nvCxnSpPr>
      <xdr:spPr>
        <a:xfrm flipV="1">
          <a:off x="2908300" y="1439798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61595</xdr:rowOff>
    </xdr:from>
    <xdr:to>
      <xdr:col>10</xdr:col>
      <xdr:colOff>165100</xdr:colOff>
      <xdr:row>83</xdr:row>
      <xdr:rowOff>163195</xdr:rowOff>
    </xdr:to>
    <xdr:sp macro="" textlink="">
      <xdr:nvSpPr>
        <xdr:cNvPr id="312" name="楕円 311">
          <a:extLst>
            <a:ext uri="{FF2B5EF4-FFF2-40B4-BE49-F238E27FC236}">
              <a16:creationId xmlns:a16="http://schemas.microsoft.com/office/drawing/2014/main" id="{00000000-0008-0000-0E00-000038010000}"/>
            </a:ext>
          </a:extLst>
        </xdr:cNvPr>
        <xdr:cNvSpPr/>
      </xdr:nvSpPr>
      <xdr:spPr>
        <a:xfrm>
          <a:off x="1968500" y="1429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112395</xdr:rowOff>
    </xdr:from>
    <xdr:to>
      <xdr:col>15</xdr:col>
      <xdr:colOff>50800</xdr:colOff>
      <xdr:row>84</xdr:row>
      <xdr:rowOff>0</xdr:rowOff>
    </xdr:to>
    <xdr:cxnSp macro="">
      <xdr:nvCxnSpPr>
        <xdr:cNvPr id="313" name="直線コネクタ 312">
          <a:extLst>
            <a:ext uri="{FF2B5EF4-FFF2-40B4-BE49-F238E27FC236}">
              <a16:creationId xmlns:a16="http://schemas.microsoft.com/office/drawing/2014/main" id="{00000000-0008-0000-0E00-000039010000}"/>
            </a:ext>
          </a:extLst>
        </xdr:cNvPr>
        <xdr:cNvCxnSpPr/>
      </xdr:nvCxnSpPr>
      <xdr:spPr>
        <a:xfrm>
          <a:off x="2019300" y="14342745"/>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122555</xdr:rowOff>
    </xdr:from>
    <xdr:to>
      <xdr:col>6</xdr:col>
      <xdr:colOff>38100</xdr:colOff>
      <xdr:row>84</xdr:row>
      <xdr:rowOff>52705</xdr:rowOff>
    </xdr:to>
    <xdr:sp macro="" textlink="">
      <xdr:nvSpPr>
        <xdr:cNvPr id="314" name="楕円 313">
          <a:extLst>
            <a:ext uri="{FF2B5EF4-FFF2-40B4-BE49-F238E27FC236}">
              <a16:creationId xmlns:a16="http://schemas.microsoft.com/office/drawing/2014/main" id="{00000000-0008-0000-0E00-00003A010000}"/>
            </a:ext>
          </a:extLst>
        </xdr:cNvPr>
        <xdr:cNvSpPr/>
      </xdr:nvSpPr>
      <xdr:spPr>
        <a:xfrm>
          <a:off x="1079500" y="1435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112395</xdr:rowOff>
    </xdr:from>
    <xdr:to>
      <xdr:col>10</xdr:col>
      <xdr:colOff>114300</xdr:colOff>
      <xdr:row>84</xdr:row>
      <xdr:rowOff>1905</xdr:rowOff>
    </xdr:to>
    <xdr:cxnSp macro="">
      <xdr:nvCxnSpPr>
        <xdr:cNvPr id="315" name="直線コネクタ 314">
          <a:extLst>
            <a:ext uri="{FF2B5EF4-FFF2-40B4-BE49-F238E27FC236}">
              <a16:creationId xmlns:a16="http://schemas.microsoft.com/office/drawing/2014/main" id="{00000000-0008-0000-0E00-00003B010000}"/>
            </a:ext>
          </a:extLst>
        </xdr:cNvPr>
        <xdr:cNvCxnSpPr/>
      </xdr:nvCxnSpPr>
      <xdr:spPr>
        <a:xfrm flipV="1">
          <a:off x="1130300" y="14342745"/>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99713</xdr:rowOff>
    </xdr:from>
    <xdr:ext cx="405111" cy="259045"/>
    <xdr:sp macro="" textlink="">
      <xdr:nvSpPr>
        <xdr:cNvPr id="316" name="n_1aveValue【公営住宅】&#10;有形固定資産減価償却率">
          <a:extLst>
            <a:ext uri="{FF2B5EF4-FFF2-40B4-BE49-F238E27FC236}">
              <a16:creationId xmlns:a16="http://schemas.microsoft.com/office/drawing/2014/main" id="{00000000-0008-0000-0E00-00003C010000}"/>
            </a:ext>
          </a:extLst>
        </xdr:cNvPr>
        <xdr:cNvSpPr txBox="1"/>
      </xdr:nvSpPr>
      <xdr:spPr>
        <a:xfrm>
          <a:off x="3582044" y="13987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53991</xdr:rowOff>
    </xdr:from>
    <xdr:ext cx="405111" cy="259045"/>
    <xdr:sp macro="" textlink="">
      <xdr:nvSpPr>
        <xdr:cNvPr id="317" name="n_2aveValue【公営住宅】&#10;有形固定資産減価償却率">
          <a:extLst>
            <a:ext uri="{FF2B5EF4-FFF2-40B4-BE49-F238E27FC236}">
              <a16:creationId xmlns:a16="http://schemas.microsoft.com/office/drawing/2014/main" id="{00000000-0008-0000-0E00-00003D010000}"/>
            </a:ext>
          </a:extLst>
        </xdr:cNvPr>
        <xdr:cNvSpPr txBox="1"/>
      </xdr:nvSpPr>
      <xdr:spPr>
        <a:xfrm>
          <a:off x="2705744" y="13941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15891</xdr:rowOff>
    </xdr:from>
    <xdr:ext cx="405111" cy="259045"/>
    <xdr:sp macro="" textlink="">
      <xdr:nvSpPr>
        <xdr:cNvPr id="318" name="n_3aveValue【公営住宅】&#10;有形固定資産減価償却率">
          <a:extLst>
            <a:ext uri="{FF2B5EF4-FFF2-40B4-BE49-F238E27FC236}">
              <a16:creationId xmlns:a16="http://schemas.microsoft.com/office/drawing/2014/main" id="{00000000-0008-0000-0E00-00003E010000}"/>
            </a:ext>
          </a:extLst>
        </xdr:cNvPr>
        <xdr:cNvSpPr txBox="1"/>
      </xdr:nvSpPr>
      <xdr:spPr>
        <a:xfrm>
          <a:off x="1816744" y="13903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8272</xdr:rowOff>
    </xdr:from>
    <xdr:ext cx="405111" cy="259045"/>
    <xdr:sp macro="" textlink="">
      <xdr:nvSpPr>
        <xdr:cNvPr id="319" name="n_4aveValue【公営住宅】&#10;有形固定資産減価償却率">
          <a:extLst>
            <a:ext uri="{FF2B5EF4-FFF2-40B4-BE49-F238E27FC236}">
              <a16:creationId xmlns:a16="http://schemas.microsoft.com/office/drawing/2014/main" id="{00000000-0008-0000-0E00-00003F010000}"/>
            </a:ext>
          </a:extLst>
        </xdr:cNvPr>
        <xdr:cNvSpPr txBox="1"/>
      </xdr:nvSpPr>
      <xdr:spPr>
        <a:xfrm>
          <a:off x="927744" y="1389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38116</xdr:rowOff>
    </xdr:from>
    <xdr:ext cx="405111" cy="259045"/>
    <xdr:sp macro="" textlink="">
      <xdr:nvSpPr>
        <xdr:cNvPr id="320" name="n_1mainValue【公営住宅】&#10;有形固定資産減価償却率">
          <a:extLst>
            <a:ext uri="{FF2B5EF4-FFF2-40B4-BE49-F238E27FC236}">
              <a16:creationId xmlns:a16="http://schemas.microsoft.com/office/drawing/2014/main" id="{00000000-0008-0000-0E00-000040010000}"/>
            </a:ext>
          </a:extLst>
        </xdr:cNvPr>
        <xdr:cNvSpPr txBox="1"/>
      </xdr:nvSpPr>
      <xdr:spPr>
        <a:xfrm>
          <a:off x="3582044" y="14439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41927</xdr:rowOff>
    </xdr:from>
    <xdr:ext cx="405111" cy="259045"/>
    <xdr:sp macro="" textlink="">
      <xdr:nvSpPr>
        <xdr:cNvPr id="321" name="n_2mainValue【公営住宅】&#10;有形固定資産減価償却率">
          <a:extLst>
            <a:ext uri="{FF2B5EF4-FFF2-40B4-BE49-F238E27FC236}">
              <a16:creationId xmlns:a16="http://schemas.microsoft.com/office/drawing/2014/main" id="{00000000-0008-0000-0E00-000041010000}"/>
            </a:ext>
          </a:extLst>
        </xdr:cNvPr>
        <xdr:cNvSpPr txBox="1"/>
      </xdr:nvSpPr>
      <xdr:spPr>
        <a:xfrm>
          <a:off x="2705744" y="1444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154322</xdr:rowOff>
    </xdr:from>
    <xdr:ext cx="405111" cy="259045"/>
    <xdr:sp macro="" textlink="">
      <xdr:nvSpPr>
        <xdr:cNvPr id="322" name="n_3mainValue【公営住宅】&#10;有形固定資産減価償却率">
          <a:extLst>
            <a:ext uri="{FF2B5EF4-FFF2-40B4-BE49-F238E27FC236}">
              <a16:creationId xmlns:a16="http://schemas.microsoft.com/office/drawing/2014/main" id="{00000000-0008-0000-0E00-000042010000}"/>
            </a:ext>
          </a:extLst>
        </xdr:cNvPr>
        <xdr:cNvSpPr txBox="1"/>
      </xdr:nvSpPr>
      <xdr:spPr>
        <a:xfrm>
          <a:off x="1816744" y="1438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43832</xdr:rowOff>
    </xdr:from>
    <xdr:ext cx="405111" cy="259045"/>
    <xdr:sp macro="" textlink="">
      <xdr:nvSpPr>
        <xdr:cNvPr id="323" name="n_4mainValue【公営住宅】&#10;有形固定資産減価償却率">
          <a:extLst>
            <a:ext uri="{FF2B5EF4-FFF2-40B4-BE49-F238E27FC236}">
              <a16:creationId xmlns:a16="http://schemas.microsoft.com/office/drawing/2014/main" id="{00000000-0008-0000-0E00-000043010000}"/>
            </a:ext>
          </a:extLst>
        </xdr:cNvPr>
        <xdr:cNvSpPr txBox="1"/>
      </xdr:nvSpPr>
      <xdr:spPr>
        <a:xfrm>
          <a:off x="927744" y="14445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a16="http://schemas.microsoft.com/office/drawing/2014/main" id="{00000000-0008-0000-0E00-000044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a16="http://schemas.microsoft.com/office/drawing/2014/main" id="{00000000-0008-0000-0E00-000045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a16="http://schemas.microsoft.com/office/drawing/2014/main" id="{00000000-0008-0000-0E00-000046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a16="http://schemas.microsoft.com/office/drawing/2014/main" id="{00000000-0008-0000-0E00-000047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a16="http://schemas.microsoft.com/office/drawing/2014/main" id="{00000000-0008-0000-0E00-000048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a16="http://schemas.microsoft.com/office/drawing/2014/main" id="{00000000-0008-0000-0E00-000049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a16="http://schemas.microsoft.com/office/drawing/2014/main" id="{00000000-0008-0000-0E00-00004A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a16="http://schemas.microsoft.com/office/drawing/2014/main" id="{00000000-0008-0000-0E00-00004B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a:extLst>
            <a:ext uri="{FF2B5EF4-FFF2-40B4-BE49-F238E27FC236}">
              <a16:creationId xmlns:a16="http://schemas.microsoft.com/office/drawing/2014/main" id="{00000000-0008-0000-0E00-00004C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id="{00000000-0008-0000-0E00-00004D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4" name="直線コネクタ 333">
          <a:extLst>
            <a:ext uri="{FF2B5EF4-FFF2-40B4-BE49-F238E27FC236}">
              <a16:creationId xmlns:a16="http://schemas.microsoft.com/office/drawing/2014/main" id="{00000000-0008-0000-0E00-00004E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5" name="テキスト ボックス 334">
          <a:extLst>
            <a:ext uri="{FF2B5EF4-FFF2-40B4-BE49-F238E27FC236}">
              <a16:creationId xmlns:a16="http://schemas.microsoft.com/office/drawing/2014/main" id="{00000000-0008-0000-0E00-00004F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6" name="直線コネクタ 335">
          <a:extLst>
            <a:ext uri="{FF2B5EF4-FFF2-40B4-BE49-F238E27FC236}">
              <a16:creationId xmlns:a16="http://schemas.microsoft.com/office/drawing/2014/main" id="{00000000-0008-0000-0E00-000050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7" name="テキスト ボックス 336">
          <a:extLst>
            <a:ext uri="{FF2B5EF4-FFF2-40B4-BE49-F238E27FC236}">
              <a16:creationId xmlns:a16="http://schemas.microsoft.com/office/drawing/2014/main" id="{00000000-0008-0000-0E00-000051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8" name="直線コネクタ 337">
          <a:extLst>
            <a:ext uri="{FF2B5EF4-FFF2-40B4-BE49-F238E27FC236}">
              <a16:creationId xmlns:a16="http://schemas.microsoft.com/office/drawing/2014/main" id="{00000000-0008-0000-0E00-000052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9" name="テキスト ボックス 338">
          <a:extLst>
            <a:ext uri="{FF2B5EF4-FFF2-40B4-BE49-F238E27FC236}">
              <a16:creationId xmlns:a16="http://schemas.microsoft.com/office/drawing/2014/main" id="{00000000-0008-0000-0E00-000053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0" name="直線コネクタ 339">
          <a:extLst>
            <a:ext uri="{FF2B5EF4-FFF2-40B4-BE49-F238E27FC236}">
              <a16:creationId xmlns:a16="http://schemas.microsoft.com/office/drawing/2014/main" id="{00000000-0008-0000-0E00-000054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1" name="テキスト ボックス 340">
          <a:extLst>
            <a:ext uri="{FF2B5EF4-FFF2-40B4-BE49-F238E27FC236}">
              <a16:creationId xmlns:a16="http://schemas.microsoft.com/office/drawing/2014/main" id="{00000000-0008-0000-0E00-000055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2" name="直線コネクタ 341">
          <a:extLst>
            <a:ext uri="{FF2B5EF4-FFF2-40B4-BE49-F238E27FC236}">
              <a16:creationId xmlns:a16="http://schemas.microsoft.com/office/drawing/2014/main" id="{00000000-0008-0000-0E00-000056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3" name="テキスト ボックス 342">
          <a:extLst>
            <a:ext uri="{FF2B5EF4-FFF2-40B4-BE49-F238E27FC236}">
              <a16:creationId xmlns:a16="http://schemas.microsoft.com/office/drawing/2014/main" id="{00000000-0008-0000-0E00-000057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a:extLst>
            <a:ext uri="{FF2B5EF4-FFF2-40B4-BE49-F238E27FC236}">
              <a16:creationId xmlns:a16="http://schemas.microsoft.com/office/drawing/2014/main" id="{00000000-0008-0000-0E00-000058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5" name="テキスト ボックス 344">
          <a:extLst>
            <a:ext uri="{FF2B5EF4-FFF2-40B4-BE49-F238E27FC236}">
              <a16:creationId xmlns:a16="http://schemas.microsoft.com/office/drawing/2014/main" id="{00000000-0008-0000-0E00-000059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a:extLst>
            <a:ext uri="{FF2B5EF4-FFF2-40B4-BE49-F238E27FC236}">
              <a16:creationId xmlns:a16="http://schemas.microsoft.com/office/drawing/2014/main" id="{00000000-0008-0000-0E00-00005A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164973</xdr:rowOff>
    </xdr:from>
    <xdr:to>
      <xdr:col>54</xdr:col>
      <xdr:colOff>189865</xdr:colOff>
      <xdr:row>86</xdr:row>
      <xdr:rowOff>93345</xdr:rowOff>
    </xdr:to>
    <xdr:cxnSp macro="">
      <xdr:nvCxnSpPr>
        <xdr:cNvPr id="347" name="直線コネクタ 346">
          <a:extLst>
            <a:ext uri="{FF2B5EF4-FFF2-40B4-BE49-F238E27FC236}">
              <a16:creationId xmlns:a16="http://schemas.microsoft.com/office/drawing/2014/main" id="{00000000-0008-0000-0E00-00005B010000}"/>
            </a:ext>
          </a:extLst>
        </xdr:cNvPr>
        <xdr:cNvCxnSpPr/>
      </xdr:nvCxnSpPr>
      <xdr:spPr>
        <a:xfrm flipV="1">
          <a:off x="10476865" y="13366623"/>
          <a:ext cx="0" cy="1471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97172</xdr:rowOff>
    </xdr:from>
    <xdr:ext cx="469744" cy="259045"/>
    <xdr:sp macro="" textlink="">
      <xdr:nvSpPr>
        <xdr:cNvPr id="348" name="【公営住宅】&#10;一人当たり面積最小値テキスト">
          <a:extLst>
            <a:ext uri="{FF2B5EF4-FFF2-40B4-BE49-F238E27FC236}">
              <a16:creationId xmlns:a16="http://schemas.microsoft.com/office/drawing/2014/main" id="{00000000-0008-0000-0E00-00005C010000}"/>
            </a:ext>
          </a:extLst>
        </xdr:cNvPr>
        <xdr:cNvSpPr txBox="1"/>
      </xdr:nvSpPr>
      <xdr:spPr>
        <a:xfrm>
          <a:off x="10515600" y="1484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93345</xdr:rowOff>
    </xdr:from>
    <xdr:to>
      <xdr:col>55</xdr:col>
      <xdr:colOff>88900</xdr:colOff>
      <xdr:row>86</xdr:row>
      <xdr:rowOff>93345</xdr:rowOff>
    </xdr:to>
    <xdr:cxnSp macro="">
      <xdr:nvCxnSpPr>
        <xdr:cNvPr id="349" name="直線コネクタ 348">
          <a:extLst>
            <a:ext uri="{FF2B5EF4-FFF2-40B4-BE49-F238E27FC236}">
              <a16:creationId xmlns:a16="http://schemas.microsoft.com/office/drawing/2014/main" id="{00000000-0008-0000-0E00-00005D010000}"/>
            </a:ext>
          </a:extLst>
        </xdr:cNvPr>
        <xdr:cNvCxnSpPr/>
      </xdr:nvCxnSpPr>
      <xdr:spPr>
        <a:xfrm>
          <a:off x="10388600" y="1483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111650</xdr:rowOff>
    </xdr:from>
    <xdr:ext cx="469744" cy="259045"/>
    <xdr:sp macro="" textlink="">
      <xdr:nvSpPr>
        <xdr:cNvPr id="350" name="【公営住宅】&#10;一人当たり面積最大値テキスト">
          <a:extLst>
            <a:ext uri="{FF2B5EF4-FFF2-40B4-BE49-F238E27FC236}">
              <a16:creationId xmlns:a16="http://schemas.microsoft.com/office/drawing/2014/main" id="{00000000-0008-0000-0E00-00005E010000}"/>
            </a:ext>
          </a:extLst>
        </xdr:cNvPr>
        <xdr:cNvSpPr txBox="1"/>
      </xdr:nvSpPr>
      <xdr:spPr>
        <a:xfrm>
          <a:off x="10515600" y="13141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164973</xdr:rowOff>
    </xdr:from>
    <xdr:to>
      <xdr:col>55</xdr:col>
      <xdr:colOff>88900</xdr:colOff>
      <xdr:row>77</xdr:row>
      <xdr:rowOff>164973</xdr:rowOff>
    </xdr:to>
    <xdr:cxnSp macro="">
      <xdr:nvCxnSpPr>
        <xdr:cNvPr id="351" name="直線コネクタ 350">
          <a:extLst>
            <a:ext uri="{FF2B5EF4-FFF2-40B4-BE49-F238E27FC236}">
              <a16:creationId xmlns:a16="http://schemas.microsoft.com/office/drawing/2014/main" id="{00000000-0008-0000-0E00-00005F010000}"/>
            </a:ext>
          </a:extLst>
        </xdr:cNvPr>
        <xdr:cNvCxnSpPr/>
      </xdr:nvCxnSpPr>
      <xdr:spPr>
        <a:xfrm>
          <a:off x="10388600" y="13366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137050</xdr:rowOff>
    </xdr:from>
    <xdr:ext cx="469744" cy="259045"/>
    <xdr:sp macro="" textlink="">
      <xdr:nvSpPr>
        <xdr:cNvPr id="352" name="【公営住宅】&#10;一人当たり面積平均値テキスト">
          <a:extLst>
            <a:ext uri="{FF2B5EF4-FFF2-40B4-BE49-F238E27FC236}">
              <a16:creationId xmlns:a16="http://schemas.microsoft.com/office/drawing/2014/main" id="{00000000-0008-0000-0E00-000060010000}"/>
            </a:ext>
          </a:extLst>
        </xdr:cNvPr>
        <xdr:cNvSpPr txBox="1"/>
      </xdr:nvSpPr>
      <xdr:spPr>
        <a:xfrm>
          <a:off x="10515600" y="143674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114173</xdr:rowOff>
    </xdr:from>
    <xdr:to>
      <xdr:col>55</xdr:col>
      <xdr:colOff>50800</xdr:colOff>
      <xdr:row>85</xdr:row>
      <xdr:rowOff>44323</xdr:rowOff>
    </xdr:to>
    <xdr:sp macro="" textlink="">
      <xdr:nvSpPr>
        <xdr:cNvPr id="353" name="フローチャート: 判断 352">
          <a:extLst>
            <a:ext uri="{FF2B5EF4-FFF2-40B4-BE49-F238E27FC236}">
              <a16:creationId xmlns:a16="http://schemas.microsoft.com/office/drawing/2014/main" id="{00000000-0008-0000-0E00-000061010000}"/>
            </a:ext>
          </a:extLst>
        </xdr:cNvPr>
        <xdr:cNvSpPr/>
      </xdr:nvSpPr>
      <xdr:spPr>
        <a:xfrm>
          <a:off x="10426700" y="1451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32258</xdr:rowOff>
    </xdr:from>
    <xdr:to>
      <xdr:col>50</xdr:col>
      <xdr:colOff>165100</xdr:colOff>
      <xdr:row>85</xdr:row>
      <xdr:rowOff>133858</xdr:rowOff>
    </xdr:to>
    <xdr:sp macro="" textlink="">
      <xdr:nvSpPr>
        <xdr:cNvPr id="354" name="フローチャート: 判断 353">
          <a:extLst>
            <a:ext uri="{FF2B5EF4-FFF2-40B4-BE49-F238E27FC236}">
              <a16:creationId xmlns:a16="http://schemas.microsoft.com/office/drawing/2014/main" id="{00000000-0008-0000-0E00-000062010000}"/>
            </a:ext>
          </a:extLst>
        </xdr:cNvPr>
        <xdr:cNvSpPr/>
      </xdr:nvSpPr>
      <xdr:spPr>
        <a:xfrm>
          <a:off x="9588500" y="1460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31877</xdr:rowOff>
    </xdr:from>
    <xdr:to>
      <xdr:col>46</xdr:col>
      <xdr:colOff>38100</xdr:colOff>
      <xdr:row>85</xdr:row>
      <xdr:rowOff>133477</xdr:rowOff>
    </xdr:to>
    <xdr:sp macro="" textlink="">
      <xdr:nvSpPr>
        <xdr:cNvPr id="355" name="フローチャート: 判断 354">
          <a:extLst>
            <a:ext uri="{FF2B5EF4-FFF2-40B4-BE49-F238E27FC236}">
              <a16:creationId xmlns:a16="http://schemas.microsoft.com/office/drawing/2014/main" id="{00000000-0008-0000-0E00-000063010000}"/>
            </a:ext>
          </a:extLst>
        </xdr:cNvPr>
        <xdr:cNvSpPr/>
      </xdr:nvSpPr>
      <xdr:spPr>
        <a:xfrm>
          <a:off x="8699500" y="14605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31496</xdr:rowOff>
    </xdr:from>
    <xdr:to>
      <xdr:col>41</xdr:col>
      <xdr:colOff>101600</xdr:colOff>
      <xdr:row>85</xdr:row>
      <xdr:rowOff>133096</xdr:rowOff>
    </xdr:to>
    <xdr:sp macro="" textlink="">
      <xdr:nvSpPr>
        <xdr:cNvPr id="356" name="フローチャート: 判断 355">
          <a:extLst>
            <a:ext uri="{FF2B5EF4-FFF2-40B4-BE49-F238E27FC236}">
              <a16:creationId xmlns:a16="http://schemas.microsoft.com/office/drawing/2014/main" id="{00000000-0008-0000-0E00-000064010000}"/>
            </a:ext>
          </a:extLst>
        </xdr:cNvPr>
        <xdr:cNvSpPr/>
      </xdr:nvSpPr>
      <xdr:spPr>
        <a:xfrm>
          <a:off x="7810500" y="14604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37212</xdr:rowOff>
    </xdr:from>
    <xdr:to>
      <xdr:col>36</xdr:col>
      <xdr:colOff>165100</xdr:colOff>
      <xdr:row>85</xdr:row>
      <xdr:rowOff>138812</xdr:rowOff>
    </xdr:to>
    <xdr:sp macro="" textlink="">
      <xdr:nvSpPr>
        <xdr:cNvPr id="357" name="フローチャート: 判断 356">
          <a:extLst>
            <a:ext uri="{FF2B5EF4-FFF2-40B4-BE49-F238E27FC236}">
              <a16:creationId xmlns:a16="http://schemas.microsoft.com/office/drawing/2014/main" id="{00000000-0008-0000-0E00-000065010000}"/>
            </a:ext>
          </a:extLst>
        </xdr:cNvPr>
        <xdr:cNvSpPr/>
      </xdr:nvSpPr>
      <xdr:spPr>
        <a:xfrm>
          <a:off x="6921500" y="1461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E00-000066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E00-000067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E00-000068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00000000-0008-0000-0E00-000069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00000000-0008-0000-0E00-00006A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127888</xdr:rowOff>
    </xdr:from>
    <xdr:to>
      <xdr:col>55</xdr:col>
      <xdr:colOff>50800</xdr:colOff>
      <xdr:row>85</xdr:row>
      <xdr:rowOff>58038</xdr:rowOff>
    </xdr:to>
    <xdr:sp macro="" textlink="">
      <xdr:nvSpPr>
        <xdr:cNvPr id="363" name="楕円 362">
          <a:extLst>
            <a:ext uri="{FF2B5EF4-FFF2-40B4-BE49-F238E27FC236}">
              <a16:creationId xmlns:a16="http://schemas.microsoft.com/office/drawing/2014/main" id="{00000000-0008-0000-0E00-00006B010000}"/>
            </a:ext>
          </a:extLst>
        </xdr:cNvPr>
        <xdr:cNvSpPr/>
      </xdr:nvSpPr>
      <xdr:spPr>
        <a:xfrm>
          <a:off x="10426700" y="1452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106315</xdr:rowOff>
    </xdr:from>
    <xdr:ext cx="469744" cy="259045"/>
    <xdr:sp macro="" textlink="">
      <xdr:nvSpPr>
        <xdr:cNvPr id="364" name="【公営住宅】&#10;一人当たり面積該当値テキスト">
          <a:extLst>
            <a:ext uri="{FF2B5EF4-FFF2-40B4-BE49-F238E27FC236}">
              <a16:creationId xmlns:a16="http://schemas.microsoft.com/office/drawing/2014/main" id="{00000000-0008-0000-0E00-00006C010000}"/>
            </a:ext>
          </a:extLst>
        </xdr:cNvPr>
        <xdr:cNvSpPr txBox="1"/>
      </xdr:nvSpPr>
      <xdr:spPr>
        <a:xfrm>
          <a:off x="10515600" y="14508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108077</xdr:rowOff>
    </xdr:from>
    <xdr:to>
      <xdr:col>50</xdr:col>
      <xdr:colOff>165100</xdr:colOff>
      <xdr:row>85</xdr:row>
      <xdr:rowOff>38227</xdr:rowOff>
    </xdr:to>
    <xdr:sp macro="" textlink="">
      <xdr:nvSpPr>
        <xdr:cNvPr id="365" name="楕円 364">
          <a:extLst>
            <a:ext uri="{FF2B5EF4-FFF2-40B4-BE49-F238E27FC236}">
              <a16:creationId xmlns:a16="http://schemas.microsoft.com/office/drawing/2014/main" id="{00000000-0008-0000-0E00-00006D010000}"/>
            </a:ext>
          </a:extLst>
        </xdr:cNvPr>
        <xdr:cNvSpPr/>
      </xdr:nvSpPr>
      <xdr:spPr>
        <a:xfrm>
          <a:off x="9588500" y="14509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158877</xdr:rowOff>
    </xdr:from>
    <xdr:to>
      <xdr:col>55</xdr:col>
      <xdr:colOff>0</xdr:colOff>
      <xdr:row>85</xdr:row>
      <xdr:rowOff>7238</xdr:rowOff>
    </xdr:to>
    <xdr:cxnSp macro="">
      <xdr:nvCxnSpPr>
        <xdr:cNvPr id="366" name="直線コネクタ 365">
          <a:extLst>
            <a:ext uri="{FF2B5EF4-FFF2-40B4-BE49-F238E27FC236}">
              <a16:creationId xmlns:a16="http://schemas.microsoft.com/office/drawing/2014/main" id="{00000000-0008-0000-0E00-00006E010000}"/>
            </a:ext>
          </a:extLst>
        </xdr:cNvPr>
        <xdr:cNvCxnSpPr/>
      </xdr:nvCxnSpPr>
      <xdr:spPr>
        <a:xfrm>
          <a:off x="9639300" y="14560677"/>
          <a:ext cx="838200" cy="19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70738</xdr:rowOff>
    </xdr:from>
    <xdr:to>
      <xdr:col>46</xdr:col>
      <xdr:colOff>38100</xdr:colOff>
      <xdr:row>85</xdr:row>
      <xdr:rowOff>888</xdr:rowOff>
    </xdr:to>
    <xdr:sp macro="" textlink="">
      <xdr:nvSpPr>
        <xdr:cNvPr id="367" name="楕円 366">
          <a:extLst>
            <a:ext uri="{FF2B5EF4-FFF2-40B4-BE49-F238E27FC236}">
              <a16:creationId xmlns:a16="http://schemas.microsoft.com/office/drawing/2014/main" id="{00000000-0008-0000-0E00-00006F010000}"/>
            </a:ext>
          </a:extLst>
        </xdr:cNvPr>
        <xdr:cNvSpPr/>
      </xdr:nvSpPr>
      <xdr:spPr>
        <a:xfrm>
          <a:off x="8699500" y="1447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121538</xdr:rowOff>
    </xdr:from>
    <xdr:to>
      <xdr:col>50</xdr:col>
      <xdr:colOff>114300</xdr:colOff>
      <xdr:row>84</xdr:row>
      <xdr:rowOff>158877</xdr:rowOff>
    </xdr:to>
    <xdr:cxnSp macro="">
      <xdr:nvCxnSpPr>
        <xdr:cNvPr id="368" name="直線コネクタ 367">
          <a:extLst>
            <a:ext uri="{FF2B5EF4-FFF2-40B4-BE49-F238E27FC236}">
              <a16:creationId xmlns:a16="http://schemas.microsoft.com/office/drawing/2014/main" id="{00000000-0008-0000-0E00-000070010000}"/>
            </a:ext>
          </a:extLst>
        </xdr:cNvPr>
        <xdr:cNvCxnSpPr/>
      </xdr:nvCxnSpPr>
      <xdr:spPr>
        <a:xfrm>
          <a:off x="8750300" y="14523338"/>
          <a:ext cx="889000" cy="37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49785</xdr:rowOff>
    </xdr:from>
    <xdr:to>
      <xdr:col>41</xdr:col>
      <xdr:colOff>101600</xdr:colOff>
      <xdr:row>84</xdr:row>
      <xdr:rowOff>151385</xdr:rowOff>
    </xdr:to>
    <xdr:sp macro="" textlink="">
      <xdr:nvSpPr>
        <xdr:cNvPr id="369" name="楕円 368">
          <a:extLst>
            <a:ext uri="{FF2B5EF4-FFF2-40B4-BE49-F238E27FC236}">
              <a16:creationId xmlns:a16="http://schemas.microsoft.com/office/drawing/2014/main" id="{00000000-0008-0000-0E00-000071010000}"/>
            </a:ext>
          </a:extLst>
        </xdr:cNvPr>
        <xdr:cNvSpPr/>
      </xdr:nvSpPr>
      <xdr:spPr>
        <a:xfrm>
          <a:off x="7810500" y="1445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100585</xdr:rowOff>
    </xdr:from>
    <xdr:to>
      <xdr:col>45</xdr:col>
      <xdr:colOff>177800</xdr:colOff>
      <xdr:row>84</xdr:row>
      <xdr:rowOff>121538</xdr:rowOff>
    </xdr:to>
    <xdr:cxnSp macro="">
      <xdr:nvCxnSpPr>
        <xdr:cNvPr id="370" name="直線コネクタ 369">
          <a:extLst>
            <a:ext uri="{FF2B5EF4-FFF2-40B4-BE49-F238E27FC236}">
              <a16:creationId xmlns:a16="http://schemas.microsoft.com/office/drawing/2014/main" id="{00000000-0008-0000-0E00-000072010000}"/>
            </a:ext>
          </a:extLst>
        </xdr:cNvPr>
        <xdr:cNvCxnSpPr/>
      </xdr:nvCxnSpPr>
      <xdr:spPr>
        <a:xfrm>
          <a:off x="7861300" y="14502385"/>
          <a:ext cx="889000" cy="20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66929</xdr:rowOff>
    </xdr:from>
    <xdr:to>
      <xdr:col>36</xdr:col>
      <xdr:colOff>165100</xdr:colOff>
      <xdr:row>84</xdr:row>
      <xdr:rowOff>168529</xdr:rowOff>
    </xdr:to>
    <xdr:sp macro="" textlink="">
      <xdr:nvSpPr>
        <xdr:cNvPr id="371" name="楕円 370">
          <a:extLst>
            <a:ext uri="{FF2B5EF4-FFF2-40B4-BE49-F238E27FC236}">
              <a16:creationId xmlns:a16="http://schemas.microsoft.com/office/drawing/2014/main" id="{00000000-0008-0000-0E00-000073010000}"/>
            </a:ext>
          </a:extLst>
        </xdr:cNvPr>
        <xdr:cNvSpPr/>
      </xdr:nvSpPr>
      <xdr:spPr>
        <a:xfrm>
          <a:off x="6921500" y="14468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100585</xdr:rowOff>
    </xdr:from>
    <xdr:to>
      <xdr:col>41</xdr:col>
      <xdr:colOff>50800</xdr:colOff>
      <xdr:row>84</xdr:row>
      <xdr:rowOff>117729</xdr:rowOff>
    </xdr:to>
    <xdr:cxnSp macro="">
      <xdr:nvCxnSpPr>
        <xdr:cNvPr id="372" name="直線コネクタ 371">
          <a:extLst>
            <a:ext uri="{FF2B5EF4-FFF2-40B4-BE49-F238E27FC236}">
              <a16:creationId xmlns:a16="http://schemas.microsoft.com/office/drawing/2014/main" id="{00000000-0008-0000-0E00-000074010000}"/>
            </a:ext>
          </a:extLst>
        </xdr:cNvPr>
        <xdr:cNvCxnSpPr/>
      </xdr:nvCxnSpPr>
      <xdr:spPr>
        <a:xfrm flipV="1">
          <a:off x="6972300" y="14502385"/>
          <a:ext cx="8890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124985</xdr:rowOff>
    </xdr:from>
    <xdr:ext cx="469744" cy="259045"/>
    <xdr:sp macro="" textlink="">
      <xdr:nvSpPr>
        <xdr:cNvPr id="373" name="n_1aveValue【公営住宅】&#10;一人当たり面積">
          <a:extLst>
            <a:ext uri="{FF2B5EF4-FFF2-40B4-BE49-F238E27FC236}">
              <a16:creationId xmlns:a16="http://schemas.microsoft.com/office/drawing/2014/main" id="{00000000-0008-0000-0E00-000075010000}"/>
            </a:ext>
          </a:extLst>
        </xdr:cNvPr>
        <xdr:cNvSpPr txBox="1"/>
      </xdr:nvSpPr>
      <xdr:spPr>
        <a:xfrm>
          <a:off x="9391727" y="14698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124604</xdr:rowOff>
    </xdr:from>
    <xdr:ext cx="469744" cy="259045"/>
    <xdr:sp macro="" textlink="">
      <xdr:nvSpPr>
        <xdr:cNvPr id="374" name="n_2aveValue【公営住宅】&#10;一人当たり面積">
          <a:extLst>
            <a:ext uri="{FF2B5EF4-FFF2-40B4-BE49-F238E27FC236}">
              <a16:creationId xmlns:a16="http://schemas.microsoft.com/office/drawing/2014/main" id="{00000000-0008-0000-0E00-000076010000}"/>
            </a:ext>
          </a:extLst>
        </xdr:cNvPr>
        <xdr:cNvSpPr txBox="1"/>
      </xdr:nvSpPr>
      <xdr:spPr>
        <a:xfrm>
          <a:off x="8515427" y="14697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124223</xdr:rowOff>
    </xdr:from>
    <xdr:ext cx="469744" cy="259045"/>
    <xdr:sp macro="" textlink="">
      <xdr:nvSpPr>
        <xdr:cNvPr id="375" name="n_3aveValue【公営住宅】&#10;一人当たり面積">
          <a:extLst>
            <a:ext uri="{FF2B5EF4-FFF2-40B4-BE49-F238E27FC236}">
              <a16:creationId xmlns:a16="http://schemas.microsoft.com/office/drawing/2014/main" id="{00000000-0008-0000-0E00-000077010000}"/>
            </a:ext>
          </a:extLst>
        </xdr:cNvPr>
        <xdr:cNvSpPr txBox="1"/>
      </xdr:nvSpPr>
      <xdr:spPr>
        <a:xfrm>
          <a:off x="7626427" y="14697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129939</xdr:rowOff>
    </xdr:from>
    <xdr:ext cx="469744" cy="259045"/>
    <xdr:sp macro="" textlink="">
      <xdr:nvSpPr>
        <xdr:cNvPr id="376" name="n_4aveValue【公営住宅】&#10;一人当たり面積">
          <a:extLst>
            <a:ext uri="{FF2B5EF4-FFF2-40B4-BE49-F238E27FC236}">
              <a16:creationId xmlns:a16="http://schemas.microsoft.com/office/drawing/2014/main" id="{00000000-0008-0000-0E00-000078010000}"/>
            </a:ext>
          </a:extLst>
        </xdr:cNvPr>
        <xdr:cNvSpPr txBox="1"/>
      </xdr:nvSpPr>
      <xdr:spPr>
        <a:xfrm>
          <a:off x="6737427" y="14703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54754</xdr:rowOff>
    </xdr:from>
    <xdr:ext cx="469744" cy="259045"/>
    <xdr:sp macro="" textlink="">
      <xdr:nvSpPr>
        <xdr:cNvPr id="377" name="n_1mainValue【公営住宅】&#10;一人当たり面積">
          <a:extLst>
            <a:ext uri="{FF2B5EF4-FFF2-40B4-BE49-F238E27FC236}">
              <a16:creationId xmlns:a16="http://schemas.microsoft.com/office/drawing/2014/main" id="{00000000-0008-0000-0E00-000079010000}"/>
            </a:ext>
          </a:extLst>
        </xdr:cNvPr>
        <xdr:cNvSpPr txBox="1"/>
      </xdr:nvSpPr>
      <xdr:spPr>
        <a:xfrm>
          <a:off x="9391727" y="14285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17415</xdr:rowOff>
    </xdr:from>
    <xdr:ext cx="469744" cy="259045"/>
    <xdr:sp macro="" textlink="">
      <xdr:nvSpPr>
        <xdr:cNvPr id="378" name="n_2mainValue【公営住宅】&#10;一人当たり面積">
          <a:extLst>
            <a:ext uri="{FF2B5EF4-FFF2-40B4-BE49-F238E27FC236}">
              <a16:creationId xmlns:a16="http://schemas.microsoft.com/office/drawing/2014/main" id="{00000000-0008-0000-0E00-00007A010000}"/>
            </a:ext>
          </a:extLst>
        </xdr:cNvPr>
        <xdr:cNvSpPr txBox="1"/>
      </xdr:nvSpPr>
      <xdr:spPr>
        <a:xfrm>
          <a:off x="8515427" y="14247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167912</xdr:rowOff>
    </xdr:from>
    <xdr:ext cx="469744" cy="259045"/>
    <xdr:sp macro="" textlink="">
      <xdr:nvSpPr>
        <xdr:cNvPr id="379" name="n_3mainValue【公営住宅】&#10;一人当たり面積">
          <a:extLst>
            <a:ext uri="{FF2B5EF4-FFF2-40B4-BE49-F238E27FC236}">
              <a16:creationId xmlns:a16="http://schemas.microsoft.com/office/drawing/2014/main" id="{00000000-0008-0000-0E00-00007B010000}"/>
            </a:ext>
          </a:extLst>
        </xdr:cNvPr>
        <xdr:cNvSpPr txBox="1"/>
      </xdr:nvSpPr>
      <xdr:spPr>
        <a:xfrm>
          <a:off x="7626427" y="14226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13606</xdr:rowOff>
    </xdr:from>
    <xdr:ext cx="469744" cy="259045"/>
    <xdr:sp macro="" textlink="">
      <xdr:nvSpPr>
        <xdr:cNvPr id="380" name="n_4mainValue【公営住宅】&#10;一人当たり面積">
          <a:extLst>
            <a:ext uri="{FF2B5EF4-FFF2-40B4-BE49-F238E27FC236}">
              <a16:creationId xmlns:a16="http://schemas.microsoft.com/office/drawing/2014/main" id="{00000000-0008-0000-0E00-00007C010000}"/>
            </a:ext>
          </a:extLst>
        </xdr:cNvPr>
        <xdr:cNvSpPr txBox="1"/>
      </xdr:nvSpPr>
      <xdr:spPr>
        <a:xfrm>
          <a:off x="6737427" y="14243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a:extLst>
            <a:ext uri="{FF2B5EF4-FFF2-40B4-BE49-F238E27FC236}">
              <a16:creationId xmlns:a16="http://schemas.microsoft.com/office/drawing/2014/main" id="{00000000-0008-0000-0E00-00007D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a:extLst>
            <a:ext uri="{FF2B5EF4-FFF2-40B4-BE49-F238E27FC236}">
              <a16:creationId xmlns:a16="http://schemas.microsoft.com/office/drawing/2014/main" id="{00000000-0008-0000-0E00-00007E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a:extLst>
            <a:ext uri="{FF2B5EF4-FFF2-40B4-BE49-F238E27FC236}">
              <a16:creationId xmlns:a16="http://schemas.microsoft.com/office/drawing/2014/main" id="{00000000-0008-0000-0E00-00007F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a:extLst>
            <a:ext uri="{FF2B5EF4-FFF2-40B4-BE49-F238E27FC236}">
              <a16:creationId xmlns:a16="http://schemas.microsoft.com/office/drawing/2014/main" id="{00000000-0008-0000-0E00-000080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a:extLst>
            <a:ext uri="{FF2B5EF4-FFF2-40B4-BE49-F238E27FC236}">
              <a16:creationId xmlns:a16="http://schemas.microsoft.com/office/drawing/2014/main" id="{00000000-0008-0000-0E00-000081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a:extLst>
            <a:ext uri="{FF2B5EF4-FFF2-40B4-BE49-F238E27FC236}">
              <a16:creationId xmlns:a16="http://schemas.microsoft.com/office/drawing/2014/main" id="{00000000-0008-0000-0E00-000082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a:extLst>
            <a:ext uri="{FF2B5EF4-FFF2-40B4-BE49-F238E27FC236}">
              <a16:creationId xmlns:a16="http://schemas.microsoft.com/office/drawing/2014/main" id="{00000000-0008-0000-0E00-000083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a:extLst>
            <a:ext uri="{FF2B5EF4-FFF2-40B4-BE49-F238E27FC236}">
              <a16:creationId xmlns:a16="http://schemas.microsoft.com/office/drawing/2014/main" id="{00000000-0008-0000-0E00-000084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a:extLst>
            <a:ext uri="{FF2B5EF4-FFF2-40B4-BE49-F238E27FC236}">
              <a16:creationId xmlns:a16="http://schemas.microsoft.com/office/drawing/2014/main" id="{00000000-0008-0000-0E00-000085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0" name="正方形/長方形 389">
          <a:extLst>
            <a:ext uri="{FF2B5EF4-FFF2-40B4-BE49-F238E27FC236}">
              <a16:creationId xmlns:a16="http://schemas.microsoft.com/office/drawing/2014/main" id="{00000000-0008-0000-0E00-000086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1" name="正方形/長方形 390">
          <a:extLst>
            <a:ext uri="{FF2B5EF4-FFF2-40B4-BE49-F238E27FC236}">
              <a16:creationId xmlns:a16="http://schemas.microsoft.com/office/drawing/2014/main" id="{00000000-0008-0000-0E00-000087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2" name="正方形/長方形 391">
          <a:extLst>
            <a:ext uri="{FF2B5EF4-FFF2-40B4-BE49-F238E27FC236}">
              <a16:creationId xmlns:a16="http://schemas.microsoft.com/office/drawing/2014/main" id="{00000000-0008-0000-0E00-000088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3" name="正方形/長方形 392">
          <a:extLst>
            <a:ext uri="{FF2B5EF4-FFF2-40B4-BE49-F238E27FC236}">
              <a16:creationId xmlns:a16="http://schemas.microsoft.com/office/drawing/2014/main" id="{00000000-0008-0000-0E00-000089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4" name="正方形/長方形 393">
          <a:extLst>
            <a:ext uri="{FF2B5EF4-FFF2-40B4-BE49-F238E27FC236}">
              <a16:creationId xmlns:a16="http://schemas.microsoft.com/office/drawing/2014/main" id="{00000000-0008-0000-0E00-00008A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5" name="正方形/長方形 394">
          <a:extLst>
            <a:ext uri="{FF2B5EF4-FFF2-40B4-BE49-F238E27FC236}">
              <a16:creationId xmlns:a16="http://schemas.microsoft.com/office/drawing/2014/main" id="{00000000-0008-0000-0E00-00008B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a:extLst>
            <a:ext uri="{FF2B5EF4-FFF2-40B4-BE49-F238E27FC236}">
              <a16:creationId xmlns:a16="http://schemas.microsoft.com/office/drawing/2014/main" id="{00000000-0008-0000-0E00-00008C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a:extLst>
            <a:ext uri="{FF2B5EF4-FFF2-40B4-BE49-F238E27FC236}">
              <a16:creationId xmlns:a16="http://schemas.microsoft.com/office/drawing/2014/main" id="{00000000-0008-0000-0E00-00008D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a:extLst>
            <a:ext uri="{FF2B5EF4-FFF2-40B4-BE49-F238E27FC236}">
              <a16:creationId xmlns:a16="http://schemas.microsoft.com/office/drawing/2014/main" id="{00000000-0008-0000-0E00-00008E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a:extLst>
            <a:ext uri="{FF2B5EF4-FFF2-40B4-BE49-F238E27FC236}">
              <a16:creationId xmlns:a16="http://schemas.microsoft.com/office/drawing/2014/main" id="{00000000-0008-0000-0E00-00008F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a:extLst>
            <a:ext uri="{FF2B5EF4-FFF2-40B4-BE49-F238E27FC236}">
              <a16:creationId xmlns:a16="http://schemas.microsoft.com/office/drawing/2014/main" id="{00000000-0008-0000-0E00-000090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a:extLst>
            <a:ext uri="{FF2B5EF4-FFF2-40B4-BE49-F238E27FC236}">
              <a16:creationId xmlns:a16="http://schemas.microsoft.com/office/drawing/2014/main" id="{00000000-0008-0000-0E00-000091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a:extLst>
            <a:ext uri="{FF2B5EF4-FFF2-40B4-BE49-F238E27FC236}">
              <a16:creationId xmlns:a16="http://schemas.microsoft.com/office/drawing/2014/main" id="{00000000-0008-0000-0E00-000092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a:extLst>
            <a:ext uri="{FF2B5EF4-FFF2-40B4-BE49-F238E27FC236}">
              <a16:creationId xmlns:a16="http://schemas.microsoft.com/office/drawing/2014/main" id="{00000000-0008-0000-0E00-000093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a:extLst>
            <a:ext uri="{FF2B5EF4-FFF2-40B4-BE49-F238E27FC236}">
              <a16:creationId xmlns:a16="http://schemas.microsoft.com/office/drawing/2014/main" id="{00000000-0008-0000-0E00-000094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5" name="テキスト ボックス 404">
          <a:extLst>
            <a:ext uri="{FF2B5EF4-FFF2-40B4-BE49-F238E27FC236}">
              <a16:creationId xmlns:a16="http://schemas.microsoft.com/office/drawing/2014/main" id="{00000000-0008-0000-0E00-000095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a:extLst>
            <a:ext uri="{FF2B5EF4-FFF2-40B4-BE49-F238E27FC236}">
              <a16:creationId xmlns:a16="http://schemas.microsoft.com/office/drawing/2014/main" id="{00000000-0008-0000-0E00-000096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7" name="テキスト ボックス 406">
          <a:extLst>
            <a:ext uri="{FF2B5EF4-FFF2-40B4-BE49-F238E27FC236}">
              <a16:creationId xmlns:a16="http://schemas.microsoft.com/office/drawing/2014/main" id="{00000000-0008-0000-0E00-000097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8" name="直線コネクタ 407">
          <a:extLst>
            <a:ext uri="{FF2B5EF4-FFF2-40B4-BE49-F238E27FC236}">
              <a16:creationId xmlns:a16="http://schemas.microsoft.com/office/drawing/2014/main" id="{00000000-0008-0000-0E00-000098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9" name="テキスト ボックス 408">
          <a:extLst>
            <a:ext uri="{FF2B5EF4-FFF2-40B4-BE49-F238E27FC236}">
              <a16:creationId xmlns:a16="http://schemas.microsoft.com/office/drawing/2014/main" id="{00000000-0008-0000-0E00-000099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0" name="直線コネクタ 409">
          <a:extLst>
            <a:ext uri="{FF2B5EF4-FFF2-40B4-BE49-F238E27FC236}">
              <a16:creationId xmlns:a16="http://schemas.microsoft.com/office/drawing/2014/main" id="{00000000-0008-0000-0E00-00009A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1" name="テキスト ボックス 410">
          <a:extLst>
            <a:ext uri="{FF2B5EF4-FFF2-40B4-BE49-F238E27FC236}">
              <a16:creationId xmlns:a16="http://schemas.microsoft.com/office/drawing/2014/main" id="{00000000-0008-0000-0E00-00009B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2" name="直線コネクタ 411">
          <a:extLst>
            <a:ext uri="{FF2B5EF4-FFF2-40B4-BE49-F238E27FC236}">
              <a16:creationId xmlns:a16="http://schemas.microsoft.com/office/drawing/2014/main" id="{00000000-0008-0000-0E00-00009C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3" name="テキスト ボックス 412">
          <a:extLst>
            <a:ext uri="{FF2B5EF4-FFF2-40B4-BE49-F238E27FC236}">
              <a16:creationId xmlns:a16="http://schemas.microsoft.com/office/drawing/2014/main" id="{00000000-0008-0000-0E00-00009D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4" name="直線コネクタ 413">
          <a:extLst>
            <a:ext uri="{FF2B5EF4-FFF2-40B4-BE49-F238E27FC236}">
              <a16:creationId xmlns:a16="http://schemas.microsoft.com/office/drawing/2014/main" id="{00000000-0008-0000-0E00-00009E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5" name="テキスト ボックス 414">
          <a:extLst>
            <a:ext uri="{FF2B5EF4-FFF2-40B4-BE49-F238E27FC236}">
              <a16:creationId xmlns:a16="http://schemas.microsoft.com/office/drawing/2014/main" id="{00000000-0008-0000-0E00-00009F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6" name="直線コネクタ 415">
          <a:extLst>
            <a:ext uri="{FF2B5EF4-FFF2-40B4-BE49-F238E27FC236}">
              <a16:creationId xmlns:a16="http://schemas.microsoft.com/office/drawing/2014/main" id="{00000000-0008-0000-0E00-0000A0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7" name="テキスト ボックス 416">
          <a:extLst>
            <a:ext uri="{FF2B5EF4-FFF2-40B4-BE49-F238E27FC236}">
              <a16:creationId xmlns:a16="http://schemas.microsoft.com/office/drawing/2014/main" id="{00000000-0008-0000-0E00-0000A1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a:extLst>
            <a:ext uri="{FF2B5EF4-FFF2-40B4-BE49-F238E27FC236}">
              <a16:creationId xmlns:a16="http://schemas.microsoft.com/office/drawing/2014/main" id="{00000000-0008-0000-0E00-0000A2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9" name="テキスト ボックス 418">
          <a:extLst>
            <a:ext uri="{FF2B5EF4-FFF2-40B4-BE49-F238E27FC236}">
              <a16:creationId xmlns:a16="http://schemas.microsoft.com/office/drawing/2014/main" id="{00000000-0008-0000-0E00-0000A3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a:extLst>
            <a:ext uri="{FF2B5EF4-FFF2-40B4-BE49-F238E27FC236}">
              <a16:creationId xmlns:a16="http://schemas.microsoft.com/office/drawing/2014/main" id="{00000000-0008-0000-0E00-0000A4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140970</xdr:rowOff>
    </xdr:from>
    <xdr:to>
      <xdr:col>85</xdr:col>
      <xdr:colOff>126364</xdr:colOff>
      <xdr:row>42</xdr:row>
      <xdr:rowOff>38100</xdr:rowOff>
    </xdr:to>
    <xdr:cxnSp macro="">
      <xdr:nvCxnSpPr>
        <xdr:cNvPr id="421" name="直線コネクタ 420">
          <a:extLst>
            <a:ext uri="{FF2B5EF4-FFF2-40B4-BE49-F238E27FC236}">
              <a16:creationId xmlns:a16="http://schemas.microsoft.com/office/drawing/2014/main" id="{00000000-0008-0000-0E00-0000A5010000}"/>
            </a:ext>
          </a:extLst>
        </xdr:cNvPr>
        <xdr:cNvCxnSpPr/>
      </xdr:nvCxnSpPr>
      <xdr:spPr>
        <a:xfrm flipV="1">
          <a:off x="16318864" y="579882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22" name="【認定こども園・幼稚園・保育所】&#10;有形固定資産減価償却率最小値テキスト">
          <a:extLst>
            <a:ext uri="{FF2B5EF4-FFF2-40B4-BE49-F238E27FC236}">
              <a16:creationId xmlns:a16="http://schemas.microsoft.com/office/drawing/2014/main" id="{00000000-0008-0000-0E00-0000A6010000}"/>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3" name="直線コネクタ 422">
          <a:extLst>
            <a:ext uri="{FF2B5EF4-FFF2-40B4-BE49-F238E27FC236}">
              <a16:creationId xmlns:a16="http://schemas.microsoft.com/office/drawing/2014/main" id="{00000000-0008-0000-0E00-0000A7010000}"/>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87647</xdr:rowOff>
    </xdr:from>
    <xdr:ext cx="405111" cy="259045"/>
    <xdr:sp macro="" textlink="">
      <xdr:nvSpPr>
        <xdr:cNvPr id="424" name="【認定こども園・幼稚園・保育所】&#10;有形固定資産減価償却率最大値テキスト">
          <a:extLst>
            <a:ext uri="{FF2B5EF4-FFF2-40B4-BE49-F238E27FC236}">
              <a16:creationId xmlns:a16="http://schemas.microsoft.com/office/drawing/2014/main" id="{00000000-0008-0000-0E00-0000A8010000}"/>
            </a:ext>
          </a:extLst>
        </xdr:cNvPr>
        <xdr:cNvSpPr txBox="1"/>
      </xdr:nvSpPr>
      <xdr:spPr>
        <a:xfrm>
          <a:off x="16357600" y="5574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140970</xdr:rowOff>
    </xdr:from>
    <xdr:to>
      <xdr:col>86</xdr:col>
      <xdr:colOff>25400</xdr:colOff>
      <xdr:row>33</xdr:row>
      <xdr:rowOff>140970</xdr:rowOff>
    </xdr:to>
    <xdr:cxnSp macro="">
      <xdr:nvCxnSpPr>
        <xdr:cNvPr id="425" name="直線コネクタ 424">
          <a:extLst>
            <a:ext uri="{FF2B5EF4-FFF2-40B4-BE49-F238E27FC236}">
              <a16:creationId xmlns:a16="http://schemas.microsoft.com/office/drawing/2014/main" id="{00000000-0008-0000-0E00-0000A9010000}"/>
            </a:ext>
          </a:extLst>
        </xdr:cNvPr>
        <xdr:cNvCxnSpPr/>
      </xdr:nvCxnSpPr>
      <xdr:spPr>
        <a:xfrm>
          <a:off x="16230600" y="579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124477</xdr:rowOff>
    </xdr:from>
    <xdr:ext cx="405111" cy="259045"/>
    <xdr:sp macro="" textlink="">
      <xdr:nvSpPr>
        <xdr:cNvPr id="426" name="【認定こども園・幼稚園・保育所】&#10;有形固定資産減価償却率平均値テキスト">
          <a:extLst>
            <a:ext uri="{FF2B5EF4-FFF2-40B4-BE49-F238E27FC236}">
              <a16:creationId xmlns:a16="http://schemas.microsoft.com/office/drawing/2014/main" id="{00000000-0008-0000-0E00-0000AA010000}"/>
            </a:ext>
          </a:extLst>
        </xdr:cNvPr>
        <xdr:cNvSpPr txBox="1"/>
      </xdr:nvSpPr>
      <xdr:spPr>
        <a:xfrm>
          <a:off x="16357600" y="6125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101600</xdr:rowOff>
    </xdr:from>
    <xdr:to>
      <xdr:col>85</xdr:col>
      <xdr:colOff>177800</xdr:colOff>
      <xdr:row>37</xdr:row>
      <xdr:rowOff>31750</xdr:rowOff>
    </xdr:to>
    <xdr:sp macro="" textlink="">
      <xdr:nvSpPr>
        <xdr:cNvPr id="427" name="フローチャート: 判断 426">
          <a:extLst>
            <a:ext uri="{FF2B5EF4-FFF2-40B4-BE49-F238E27FC236}">
              <a16:creationId xmlns:a16="http://schemas.microsoft.com/office/drawing/2014/main" id="{00000000-0008-0000-0E00-0000AB010000}"/>
            </a:ext>
          </a:extLst>
        </xdr:cNvPr>
        <xdr:cNvSpPr/>
      </xdr:nvSpPr>
      <xdr:spPr>
        <a:xfrm>
          <a:off x="162687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92075</xdr:rowOff>
    </xdr:from>
    <xdr:to>
      <xdr:col>81</xdr:col>
      <xdr:colOff>101600</xdr:colOff>
      <xdr:row>38</xdr:row>
      <xdr:rowOff>22225</xdr:rowOff>
    </xdr:to>
    <xdr:sp macro="" textlink="">
      <xdr:nvSpPr>
        <xdr:cNvPr id="428" name="フローチャート: 判断 427">
          <a:extLst>
            <a:ext uri="{FF2B5EF4-FFF2-40B4-BE49-F238E27FC236}">
              <a16:creationId xmlns:a16="http://schemas.microsoft.com/office/drawing/2014/main" id="{00000000-0008-0000-0E00-0000AC010000}"/>
            </a:ext>
          </a:extLst>
        </xdr:cNvPr>
        <xdr:cNvSpPr/>
      </xdr:nvSpPr>
      <xdr:spPr>
        <a:xfrm>
          <a:off x="15430500" y="64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107315</xdr:rowOff>
    </xdr:from>
    <xdr:to>
      <xdr:col>76</xdr:col>
      <xdr:colOff>165100</xdr:colOff>
      <xdr:row>38</xdr:row>
      <xdr:rowOff>37465</xdr:rowOff>
    </xdr:to>
    <xdr:sp macro="" textlink="">
      <xdr:nvSpPr>
        <xdr:cNvPr id="429" name="フローチャート: 判断 428">
          <a:extLst>
            <a:ext uri="{FF2B5EF4-FFF2-40B4-BE49-F238E27FC236}">
              <a16:creationId xmlns:a16="http://schemas.microsoft.com/office/drawing/2014/main" id="{00000000-0008-0000-0E00-0000AD010000}"/>
            </a:ext>
          </a:extLst>
        </xdr:cNvPr>
        <xdr:cNvSpPr/>
      </xdr:nvSpPr>
      <xdr:spPr>
        <a:xfrm>
          <a:off x="14541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88265</xdr:rowOff>
    </xdr:from>
    <xdr:to>
      <xdr:col>72</xdr:col>
      <xdr:colOff>38100</xdr:colOff>
      <xdr:row>38</xdr:row>
      <xdr:rowOff>18415</xdr:rowOff>
    </xdr:to>
    <xdr:sp macro="" textlink="">
      <xdr:nvSpPr>
        <xdr:cNvPr id="430" name="フローチャート: 判断 429">
          <a:extLst>
            <a:ext uri="{FF2B5EF4-FFF2-40B4-BE49-F238E27FC236}">
              <a16:creationId xmlns:a16="http://schemas.microsoft.com/office/drawing/2014/main" id="{00000000-0008-0000-0E00-0000AE010000}"/>
            </a:ext>
          </a:extLst>
        </xdr:cNvPr>
        <xdr:cNvSpPr/>
      </xdr:nvSpPr>
      <xdr:spPr>
        <a:xfrm>
          <a:off x="13652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82550</xdr:rowOff>
    </xdr:from>
    <xdr:to>
      <xdr:col>67</xdr:col>
      <xdr:colOff>101600</xdr:colOff>
      <xdr:row>38</xdr:row>
      <xdr:rowOff>12700</xdr:rowOff>
    </xdr:to>
    <xdr:sp macro="" textlink="">
      <xdr:nvSpPr>
        <xdr:cNvPr id="431" name="フローチャート: 判断 430">
          <a:extLst>
            <a:ext uri="{FF2B5EF4-FFF2-40B4-BE49-F238E27FC236}">
              <a16:creationId xmlns:a16="http://schemas.microsoft.com/office/drawing/2014/main" id="{00000000-0008-0000-0E00-0000AF010000}"/>
            </a:ext>
          </a:extLst>
        </xdr:cNvPr>
        <xdr:cNvSpPr/>
      </xdr:nvSpPr>
      <xdr:spPr>
        <a:xfrm>
          <a:off x="12763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00000000-0008-0000-0E00-0000B0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00000000-0008-0000-0E00-0000B1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00000000-0008-0000-0E00-0000B2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00000000-0008-0000-0E00-0000B3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00000000-0008-0000-0E00-0000B4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143510</xdr:rowOff>
    </xdr:from>
    <xdr:to>
      <xdr:col>85</xdr:col>
      <xdr:colOff>177800</xdr:colOff>
      <xdr:row>40</xdr:row>
      <xdr:rowOff>73660</xdr:rowOff>
    </xdr:to>
    <xdr:sp macro="" textlink="">
      <xdr:nvSpPr>
        <xdr:cNvPr id="437" name="楕円 436">
          <a:extLst>
            <a:ext uri="{FF2B5EF4-FFF2-40B4-BE49-F238E27FC236}">
              <a16:creationId xmlns:a16="http://schemas.microsoft.com/office/drawing/2014/main" id="{00000000-0008-0000-0E00-0000B5010000}"/>
            </a:ext>
          </a:extLst>
        </xdr:cNvPr>
        <xdr:cNvSpPr/>
      </xdr:nvSpPr>
      <xdr:spPr>
        <a:xfrm>
          <a:off x="16268700" y="683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121937</xdr:rowOff>
    </xdr:from>
    <xdr:ext cx="405111" cy="259045"/>
    <xdr:sp macro="" textlink="">
      <xdr:nvSpPr>
        <xdr:cNvPr id="438" name="【認定こども園・幼稚園・保育所】&#10;有形固定資産減価償却率該当値テキスト">
          <a:extLst>
            <a:ext uri="{FF2B5EF4-FFF2-40B4-BE49-F238E27FC236}">
              <a16:creationId xmlns:a16="http://schemas.microsoft.com/office/drawing/2014/main" id="{00000000-0008-0000-0E00-0000B6010000}"/>
            </a:ext>
          </a:extLst>
        </xdr:cNvPr>
        <xdr:cNvSpPr txBox="1"/>
      </xdr:nvSpPr>
      <xdr:spPr>
        <a:xfrm>
          <a:off x="16357600" y="6808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40640</xdr:rowOff>
    </xdr:from>
    <xdr:to>
      <xdr:col>81</xdr:col>
      <xdr:colOff>101600</xdr:colOff>
      <xdr:row>39</xdr:row>
      <xdr:rowOff>142240</xdr:rowOff>
    </xdr:to>
    <xdr:sp macro="" textlink="">
      <xdr:nvSpPr>
        <xdr:cNvPr id="439" name="楕円 438">
          <a:extLst>
            <a:ext uri="{FF2B5EF4-FFF2-40B4-BE49-F238E27FC236}">
              <a16:creationId xmlns:a16="http://schemas.microsoft.com/office/drawing/2014/main" id="{00000000-0008-0000-0E00-0000B7010000}"/>
            </a:ext>
          </a:extLst>
        </xdr:cNvPr>
        <xdr:cNvSpPr/>
      </xdr:nvSpPr>
      <xdr:spPr>
        <a:xfrm>
          <a:off x="15430500" y="672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91440</xdr:rowOff>
    </xdr:from>
    <xdr:to>
      <xdr:col>85</xdr:col>
      <xdr:colOff>127000</xdr:colOff>
      <xdr:row>40</xdr:row>
      <xdr:rowOff>22860</xdr:rowOff>
    </xdr:to>
    <xdr:cxnSp macro="">
      <xdr:nvCxnSpPr>
        <xdr:cNvPr id="440" name="直線コネクタ 439">
          <a:extLst>
            <a:ext uri="{FF2B5EF4-FFF2-40B4-BE49-F238E27FC236}">
              <a16:creationId xmlns:a16="http://schemas.microsoft.com/office/drawing/2014/main" id="{00000000-0008-0000-0E00-0000B8010000}"/>
            </a:ext>
          </a:extLst>
        </xdr:cNvPr>
        <xdr:cNvCxnSpPr/>
      </xdr:nvCxnSpPr>
      <xdr:spPr>
        <a:xfrm>
          <a:off x="15481300" y="6777990"/>
          <a:ext cx="8382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103505</xdr:rowOff>
    </xdr:from>
    <xdr:to>
      <xdr:col>76</xdr:col>
      <xdr:colOff>165100</xdr:colOff>
      <xdr:row>40</xdr:row>
      <xdr:rowOff>33655</xdr:rowOff>
    </xdr:to>
    <xdr:sp macro="" textlink="">
      <xdr:nvSpPr>
        <xdr:cNvPr id="441" name="楕円 440">
          <a:extLst>
            <a:ext uri="{FF2B5EF4-FFF2-40B4-BE49-F238E27FC236}">
              <a16:creationId xmlns:a16="http://schemas.microsoft.com/office/drawing/2014/main" id="{00000000-0008-0000-0E00-0000B9010000}"/>
            </a:ext>
          </a:extLst>
        </xdr:cNvPr>
        <xdr:cNvSpPr/>
      </xdr:nvSpPr>
      <xdr:spPr>
        <a:xfrm>
          <a:off x="14541500" y="679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91440</xdr:rowOff>
    </xdr:from>
    <xdr:to>
      <xdr:col>81</xdr:col>
      <xdr:colOff>50800</xdr:colOff>
      <xdr:row>39</xdr:row>
      <xdr:rowOff>154305</xdr:rowOff>
    </xdr:to>
    <xdr:cxnSp macro="">
      <xdr:nvCxnSpPr>
        <xdr:cNvPr id="442" name="直線コネクタ 441">
          <a:extLst>
            <a:ext uri="{FF2B5EF4-FFF2-40B4-BE49-F238E27FC236}">
              <a16:creationId xmlns:a16="http://schemas.microsoft.com/office/drawing/2014/main" id="{00000000-0008-0000-0E00-0000BA010000}"/>
            </a:ext>
          </a:extLst>
        </xdr:cNvPr>
        <xdr:cNvCxnSpPr/>
      </xdr:nvCxnSpPr>
      <xdr:spPr>
        <a:xfrm flipV="1">
          <a:off x="14592300" y="6777990"/>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73025</xdr:rowOff>
    </xdr:from>
    <xdr:to>
      <xdr:col>72</xdr:col>
      <xdr:colOff>38100</xdr:colOff>
      <xdr:row>40</xdr:row>
      <xdr:rowOff>3175</xdr:rowOff>
    </xdr:to>
    <xdr:sp macro="" textlink="">
      <xdr:nvSpPr>
        <xdr:cNvPr id="443" name="楕円 442">
          <a:extLst>
            <a:ext uri="{FF2B5EF4-FFF2-40B4-BE49-F238E27FC236}">
              <a16:creationId xmlns:a16="http://schemas.microsoft.com/office/drawing/2014/main" id="{00000000-0008-0000-0E00-0000BB010000}"/>
            </a:ext>
          </a:extLst>
        </xdr:cNvPr>
        <xdr:cNvSpPr/>
      </xdr:nvSpPr>
      <xdr:spPr>
        <a:xfrm>
          <a:off x="13652500" y="675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123825</xdr:rowOff>
    </xdr:from>
    <xdr:to>
      <xdr:col>76</xdr:col>
      <xdr:colOff>114300</xdr:colOff>
      <xdr:row>39</xdr:row>
      <xdr:rowOff>154305</xdr:rowOff>
    </xdr:to>
    <xdr:cxnSp macro="">
      <xdr:nvCxnSpPr>
        <xdr:cNvPr id="444" name="直線コネクタ 443">
          <a:extLst>
            <a:ext uri="{FF2B5EF4-FFF2-40B4-BE49-F238E27FC236}">
              <a16:creationId xmlns:a16="http://schemas.microsoft.com/office/drawing/2014/main" id="{00000000-0008-0000-0E00-0000BC010000}"/>
            </a:ext>
          </a:extLst>
        </xdr:cNvPr>
        <xdr:cNvCxnSpPr/>
      </xdr:nvCxnSpPr>
      <xdr:spPr>
        <a:xfrm>
          <a:off x="13703300" y="681037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46355</xdr:rowOff>
    </xdr:from>
    <xdr:to>
      <xdr:col>67</xdr:col>
      <xdr:colOff>101600</xdr:colOff>
      <xdr:row>39</xdr:row>
      <xdr:rowOff>147955</xdr:rowOff>
    </xdr:to>
    <xdr:sp macro="" textlink="">
      <xdr:nvSpPr>
        <xdr:cNvPr id="445" name="楕円 444">
          <a:extLst>
            <a:ext uri="{FF2B5EF4-FFF2-40B4-BE49-F238E27FC236}">
              <a16:creationId xmlns:a16="http://schemas.microsoft.com/office/drawing/2014/main" id="{00000000-0008-0000-0E00-0000BD010000}"/>
            </a:ext>
          </a:extLst>
        </xdr:cNvPr>
        <xdr:cNvSpPr/>
      </xdr:nvSpPr>
      <xdr:spPr>
        <a:xfrm>
          <a:off x="12763500" y="673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97155</xdr:rowOff>
    </xdr:from>
    <xdr:to>
      <xdr:col>71</xdr:col>
      <xdr:colOff>177800</xdr:colOff>
      <xdr:row>39</xdr:row>
      <xdr:rowOff>123825</xdr:rowOff>
    </xdr:to>
    <xdr:cxnSp macro="">
      <xdr:nvCxnSpPr>
        <xdr:cNvPr id="446" name="直線コネクタ 445">
          <a:extLst>
            <a:ext uri="{FF2B5EF4-FFF2-40B4-BE49-F238E27FC236}">
              <a16:creationId xmlns:a16="http://schemas.microsoft.com/office/drawing/2014/main" id="{00000000-0008-0000-0E00-0000BE010000}"/>
            </a:ext>
          </a:extLst>
        </xdr:cNvPr>
        <xdr:cNvCxnSpPr/>
      </xdr:nvCxnSpPr>
      <xdr:spPr>
        <a:xfrm>
          <a:off x="12814300" y="678370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38752</xdr:rowOff>
    </xdr:from>
    <xdr:ext cx="405111" cy="259045"/>
    <xdr:sp macro="" textlink="">
      <xdr:nvSpPr>
        <xdr:cNvPr id="447" name="n_1aveValue【認定こども園・幼稚園・保育所】&#10;有形固定資産減価償却率">
          <a:extLst>
            <a:ext uri="{FF2B5EF4-FFF2-40B4-BE49-F238E27FC236}">
              <a16:creationId xmlns:a16="http://schemas.microsoft.com/office/drawing/2014/main" id="{00000000-0008-0000-0E00-0000BF010000}"/>
            </a:ext>
          </a:extLst>
        </xdr:cNvPr>
        <xdr:cNvSpPr txBox="1"/>
      </xdr:nvSpPr>
      <xdr:spPr>
        <a:xfrm>
          <a:off x="15266044" y="621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53992</xdr:rowOff>
    </xdr:from>
    <xdr:ext cx="405111" cy="259045"/>
    <xdr:sp macro="" textlink="">
      <xdr:nvSpPr>
        <xdr:cNvPr id="448" name="n_2aveValue【認定こども園・幼稚園・保育所】&#10;有形固定資産減価償却率">
          <a:extLst>
            <a:ext uri="{FF2B5EF4-FFF2-40B4-BE49-F238E27FC236}">
              <a16:creationId xmlns:a16="http://schemas.microsoft.com/office/drawing/2014/main" id="{00000000-0008-0000-0E00-0000C0010000}"/>
            </a:ext>
          </a:extLst>
        </xdr:cNvPr>
        <xdr:cNvSpPr txBox="1"/>
      </xdr:nvSpPr>
      <xdr:spPr>
        <a:xfrm>
          <a:off x="14389744"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34942</xdr:rowOff>
    </xdr:from>
    <xdr:ext cx="405111" cy="259045"/>
    <xdr:sp macro="" textlink="">
      <xdr:nvSpPr>
        <xdr:cNvPr id="449" name="n_3aveValue【認定こども園・幼稚園・保育所】&#10;有形固定資産減価償却率">
          <a:extLst>
            <a:ext uri="{FF2B5EF4-FFF2-40B4-BE49-F238E27FC236}">
              <a16:creationId xmlns:a16="http://schemas.microsoft.com/office/drawing/2014/main" id="{00000000-0008-0000-0E00-0000C1010000}"/>
            </a:ext>
          </a:extLst>
        </xdr:cNvPr>
        <xdr:cNvSpPr txBox="1"/>
      </xdr:nvSpPr>
      <xdr:spPr>
        <a:xfrm>
          <a:off x="135007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29227</xdr:rowOff>
    </xdr:from>
    <xdr:ext cx="405111" cy="259045"/>
    <xdr:sp macro="" textlink="">
      <xdr:nvSpPr>
        <xdr:cNvPr id="450" name="n_4aveValue【認定こども園・幼稚園・保育所】&#10;有形固定資産減価償却率">
          <a:extLst>
            <a:ext uri="{FF2B5EF4-FFF2-40B4-BE49-F238E27FC236}">
              <a16:creationId xmlns:a16="http://schemas.microsoft.com/office/drawing/2014/main" id="{00000000-0008-0000-0E00-0000C2010000}"/>
            </a:ext>
          </a:extLst>
        </xdr:cNvPr>
        <xdr:cNvSpPr txBox="1"/>
      </xdr:nvSpPr>
      <xdr:spPr>
        <a:xfrm>
          <a:off x="12611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133367</xdr:rowOff>
    </xdr:from>
    <xdr:ext cx="405111" cy="259045"/>
    <xdr:sp macro="" textlink="">
      <xdr:nvSpPr>
        <xdr:cNvPr id="451" name="n_1mainValue【認定こども園・幼稚園・保育所】&#10;有形固定資産減価償却率">
          <a:extLst>
            <a:ext uri="{FF2B5EF4-FFF2-40B4-BE49-F238E27FC236}">
              <a16:creationId xmlns:a16="http://schemas.microsoft.com/office/drawing/2014/main" id="{00000000-0008-0000-0E00-0000C3010000}"/>
            </a:ext>
          </a:extLst>
        </xdr:cNvPr>
        <xdr:cNvSpPr txBox="1"/>
      </xdr:nvSpPr>
      <xdr:spPr>
        <a:xfrm>
          <a:off x="15266044" y="6819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24782</xdr:rowOff>
    </xdr:from>
    <xdr:ext cx="405111" cy="259045"/>
    <xdr:sp macro="" textlink="">
      <xdr:nvSpPr>
        <xdr:cNvPr id="452" name="n_2mainValue【認定こども園・幼稚園・保育所】&#10;有形固定資産減価償却率">
          <a:extLst>
            <a:ext uri="{FF2B5EF4-FFF2-40B4-BE49-F238E27FC236}">
              <a16:creationId xmlns:a16="http://schemas.microsoft.com/office/drawing/2014/main" id="{00000000-0008-0000-0E00-0000C4010000}"/>
            </a:ext>
          </a:extLst>
        </xdr:cNvPr>
        <xdr:cNvSpPr txBox="1"/>
      </xdr:nvSpPr>
      <xdr:spPr>
        <a:xfrm>
          <a:off x="14389744" y="688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165752</xdr:rowOff>
    </xdr:from>
    <xdr:ext cx="405111" cy="259045"/>
    <xdr:sp macro="" textlink="">
      <xdr:nvSpPr>
        <xdr:cNvPr id="453" name="n_3mainValue【認定こども園・幼稚園・保育所】&#10;有形固定資産減価償却率">
          <a:extLst>
            <a:ext uri="{FF2B5EF4-FFF2-40B4-BE49-F238E27FC236}">
              <a16:creationId xmlns:a16="http://schemas.microsoft.com/office/drawing/2014/main" id="{00000000-0008-0000-0E00-0000C5010000}"/>
            </a:ext>
          </a:extLst>
        </xdr:cNvPr>
        <xdr:cNvSpPr txBox="1"/>
      </xdr:nvSpPr>
      <xdr:spPr>
        <a:xfrm>
          <a:off x="13500744" y="6852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139082</xdr:rowOff>
    </xdr:from>
    <xdr:ext cx="405111" cy="259045"/>
    <xdr:sp macro="" textlink="">
      <xdr:nvSpPr>
        <xdr:cNvPr id="454" name="n_4mainValue【認定こども園・幼稚園・保育所】&#10;有形固定資産減価償却率">
          <a:extLst>
            <a:ext uri="{FF2B5EF4-FFF2-40B4-BE49-F238E27FC236}">
              <a16:creationId xmlns:a16="http://schemas.microsoft.com/office/drawing/2014/main" id="{00000000-0008-0000-0E00-0000C6010000}"/>
            </a:ext>
          </a:extLst>
        </xdr:cNvPr>
        <xdr:cNvSpPr txBox="1"/>
      </xdr:nvSpPr>
      <xdr:spPr>
        <a:xfrm>
          <a:off x="12611744" y="6825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a:extLst>
            <a:ext uri="{FF2B5EF4-FFF2-40B4-BE49-F238E27FC236}">
              <a16:creationId xmlns:a16="http://schemas.microsoft.com/office/drawing/2014/main" id="{00000000-0008-0000-0E00-0000C7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a:extLst>
            <a:ext uri="{FF2B5EF4-FFF2-40B4-BE49-F238E27FC236}">
              <a16:creationId xmlns:a16="http://schemas.microsoft.com/office/drawing/2014/main" id="{00000000-0008-0000-0E00-0000C8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a:extLst>
            <a:ext uri="{FF2B5EF4-FFF2-40B4-BE49-F238E27FC236}">
              <a16:creationId xmlns:a16="http://schemas.microsoft.com/office/drawing/2014/main" id="{00000000-0008-0000-0E00-0000C9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a:extLst>
            <a:ext uri="{FF2B5EF4-FFF2-40B4-BE49-F238E27FC236}">
              <a16:creationId xmlns:a16="http://schemas.microsoft.com/office/drawing/2014/main" id="{00000000-0008-0000-0E00-0000CA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a:extLst>
            <a:ext uri="{FF2B5EF4-FFF2-40B4-BE49-F238E27FC236}">
              <a16:creationId xmlns:a16="http://schemas.microsoft.com/office/drawing/2014/main" id="{00000000-0008-0000-0E00-0000CB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a:extLst>
            <a:ext uri="{FF2B5EF4-FFF2-40B4-BE49-F238E27FC236}">
              <a16:creationId xmlns:a16="http://schemas.microsoft.com/office/drawing/2014/main" id="{00000000-0008-0000-0E00-0000CC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a:extLst>
            <a:ext uri="{FF2B5EF4-FFF2-40B4-BE49-F238E27FC236}">
              <a16:creationId xmlns:a16="http://schemas.microsoft.com/office/drawing/2014/main" id="{00000000-0008-0000-0E00-0000CD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a:extLst>
            <a:ext uri="{FF2B5EF4-FFF2-40B4-BE49-F238E27FC236}">
              <a16:creationId xmlns:a16="http://schemas.microsoft.com/office/drawing/2014/main" id="{00000000-0008-0000-0E00-0000CE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a:extLst>
            <a:ext uri="{FF2B5EF4-FFF2-40B4-BE49-F238E27FC236}">
              <a16:creationId xmlns:a16="http://schemas.microsoft.com/office/drawing/2014/main" id="{00000000-0008-0000-0E00-0000CF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a:extLst>
            <a:ext uri="{FF2B5EF4-FFF2-40B4-BE49-F238E27FC236}">
              <a16:creationId xmlns:a16="http://schemas.microsoft.com/office/drawing/2014/main" id="{00000000-0008-0000-0E00-0000D0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5" name="直線コネクタ 464">
          <a:extLst>
            <a:ext uri="{FF2B5EF4-FFF2-40B4-BE49-F238E27FC236}">
              <a16:creationId xmlns:a16="http://schemas.microsoft.com/office/drawing/2014/main" id="{00000000-0008-0000-0E00-0000D1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6" name="テキスト ボックス 465">
          <a:extLst>
            <a:ext uri="{FF2B5EF4-FFF2-40B4-BE49-F238E27FC236}">
              <a16:creationId xmlns:a16="http://schemas.microsoft.com/office/drawing/2014/main" id="{00000000-0008-0000-0E00-0000D201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7" name="直線コネクタ 466">
          <a:extLst>
            <a:ext uri="{FF2B5EF4-FFF2-40B4-BE49-F238E27FC236}">
              <a16:creationId xmlns:a16="http://schemas.microsoft.com/office/drawing/2014/main" id="{00000000-0008-0000-0E00-0000D3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8" name="テキスト ボックス 467">
          <a:extLst>
            <a:ext uri="{FF2B5EF4-FFF2-40B4-BE49-F238E27FC236}">
              <a16:creationId xmlns:a16="http://schemas.microsoft.com/office/drawing/2014/main" id="{00000000-0008-0000-0E00-0000D401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9" name="直線コネクタ 468">
          <a:extLst>
            <a:ext uri="{FF2B5EF4-FFF2-40B4-BE49-F238E27FC236}">
              <a16:creationId xmlns:a16="http://schemas.microsoft.com/office/drawing/2014/main" id="{00000000-0008-0000-0E00-0000D5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70" name="テキスト ボックス 469">
          <a:extLst>
            <a:ext uri="{FF2B5EF4-FFF2-40B4-BE49-F238E27FC236}">
              <a16:creationId xmlns:a16="http://schemas.microsoft.com/office/drawing/2014/main" id="{00000000-0008-0000-0E00-0000D601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1" name="直線コネクタ 470">
          <a:extLst>
            <a:ext uri="{FF2B5EF4-FFF2-40B4-BE49-F238E27FC236}">
              <a16:creationId xmlns:a16="http://schemas.microsoft.com/office/drawing/2014/main" id="{00000000-0008-0000-0E00-0000D7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2" name="テキスト ボックス 471">
          <a:extLst>
            <a:ext uri="{FF2B5EF4-FFF2-40B4-BE49-F238E27FC236}">
              <a16:creationId xmlns:a16="http://schemas.microsoft.com/office/drawing/2014/main" id="{00000000-0008-0000-0E00-0000D801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a:extLst>
            <a:ext uri="{FF2B5EF4-FFF2-40B4-BE49-F238E27FC236}">
              <a16:creationId xmlns:a16="http://schemas.microsoft.com/office/drawing/2014/main" id="{00000000-0008-0000-0E00-0000D9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4" name="テキスト ボックス 473">
          <a:extLst>
            <a:ext uri="{FF2B5EF4-FFF2-40B4-BE49-F238E27FC236}">
              <a16:creationId xmlns:a16="http://schemas.microsoft.com/office/drawing/2014/main" id="{00000000-0008-0000-0E00-0000DA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a:extLst>
            <a:ext uri="{FF2B5EF4-FFF2-40B4-BE49-F238E27FC236}">
              <a16:creationId xmlns:a16="http://schemas.microsoft.com/office/drawing/2014/main" id="{00000000-0008-0000-0E00-0000DB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73914</xdr:rowOff>
    </xdr:from>
    <xdr:to>
      <xdr:col>116</xdr:col>
      <xdr:colOff>62864</xdr:colOff>
      <xdr:row>41</xdr:row>
      <xdr:rowOff>105918</xdr:rowOff>
    </xdr:to>
    <xdr:cxnSp macro="">
      <xdr:nvCxnSpPr>
        <xdr:cNvPr id="476" name="直線コネクタ 475">
          <a:extLst>
            <a:ext uri="{FF2B5EF4-FFF2-40B4-BE49-F238E27FC236}">
              <a16:creationId xmlns:a16="http://schemas.microsoft.com/office/drawing/2014/main" id="{00000000-0008-0000-0E00-0000DC010000}"/>
            </a:ext>
          </a:extLst>
        </xdr:cNvPr>
        <xdr:cNvCxnSpPr/>
      </xdr:nvCxnSpPr>
      <xdr:spPr>
        <a:xfrm flipV="1">
          <a:off x="22160864" y="5903214"/>
          <a:ext cx="0" cy="1232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109745</xdr:rowOff>
    </xdr:from>
    <xdr:ext cx="469744" cy="259045"/>
    <xdr:sp macro="" textlink="">
      <xdr:nvSpPr>
        <xdr:cNvPr id="477" name="【認定こども園・幼稚園・保育所】&#10;一人当たり面積最小値テキスト">
          <a:extLst>
            <a:ext uri="{FF2B5EF4-FFF2-40B4-BE49-F238E27FC236}">
              <a16:creationId xmlns:a16="http://schemas.microsoft.com/office/drawing/2014/main" id="{00000000-0008-0000-0E00-0000DD010000}"/>
            </a:ext>
          </a:extLst>
        </xdr:cNvPr>
        <xdr:cNvSpPr txBox="1"/>
      </xdr:nvSpPr>
      <xdr:spPr>
        <a:xfrm>
          <a:off x="22199600" y="713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105918</xdr:rowOff>
    </xdr:from>
    <xdr:to>
      <xdr:col>116</xdr:col>
      <xdr:colOff>152400</xdr:colOff>
      <xdr:row>41</xdr:row>
      <xdr:rowOff>105918</xdr:rowOff>
    </xdr:to>
    <xdr:cxnSp macro="">
      <xdr:nvCxnSpPr>
        <xdr:cNvPr id="478" name="直線コネクタ 477">
          <a:extLst>
            <a:ext uri="{FF2B5EF4-FFF2-40B4-BE49-F238E27FC236}">
              <a16:creationId xmlns:a16="http://schemas.microsoft.com/office/drawing/2014/main" id="{00000000-0008-0000-0E00-0000DE010000}"/>
            </a:ext>
          </a:extLst>
        </xdr:cNvPr>
        <xdr:cNvCxnSpPr/>
      </xdr:nvCxnSpPr>
      <xdr:spPr>
        <a:xfrm>
          <a:off x="22072600" y="713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20591</xdr:rowOff>
    </xdr:from>
    <xdr:ext cx="469744" cy="259045"/>
    <xdr:sp macro="" textlink="">
      <xdr:nvSpPr>
        <xdr:cNvPr id="479" name="【認定こども園・幼稚園・保育所】&#10;一人当たり面積最大値テキスト">
          <a:extLst>
            <a:ext uri="{FF2B5EF4-FFF2-40B4-BE49-F238E27FC236}">
              <a16:creationId xmlns:a16="http://schemas.microsoft.com/office/drawing/2014/main" id="{00000000-0008-0000-0E00-0000DF010000}"/>
            </a:ext>
          </a:extLst>
        </xdr:cNvPr>
        <xdr:cNvSpPr txBox="1"/>
      </xdr:nvSpPr>
      <xdr:spPr>
        <a:xfrm>
          <a:off x="22199600" y="5678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73914</xdr:rowOff>
    </xdr:from>
    <xdr:to>
      <xdr:col>116</xdr:col>
      <xdr:colOff>152400</xdr:colOff>
      <xdr:row>34</xdr:row>
      <xdr:rowOff>73914</xdr:rowOff>
    </xdr:to>
    <xdr:cxnSp macro="">
      <xdr:nvCxnSpPr>
        <xdr:cNvPr id="480" name="直線コネクタ 479">
          <a:extLst>
            <a:ext uri="{FF2B5EF4-FFF2-40B4-BE49-F238E27FC236}">
              <a16:creationId xmlns:a16="http://schemas.microsoft.com/office/drawing/2014/main" id="{00000000-0008-0000-0E00-0000E0010000}"/>
            </a:ext>
          </a:extLst>
        </xdr:cNvPr>
        <xdr:cNvCxnSpPr/>
      </xdr:nvCxnSpPr>
      <xdr:spPr>
        <a:xfrm>
          <a:off x="22072600" y="590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127271</xdr:rowOff>
    </xdr:from>
    <xdr:ext cx="469744" cy="259045"/>
    <xdr:sp macro="" textlink="">
      <xdr:nvSpPr>
        <xdr:cNvPr id="481" name="【認定こども園・幼稚園・保育所】&#10;一人当たり面積平均値テキスト">
          <a:extLst>
            <a:ext uri="{FF2B5EF4-FFF2-40B4-BE49-F238E27FC236}">
              <a16:creationId xmlns:a16="http://schemas.microsoft.com/office/drawing/2014/main" id="{00000000-0008-0000-0E00-0000E1010000}"/>
            </a:ext>
          </a:extLst>
        </xdr:cNvPr>
        <xdr:cNvSpPr txBox="1"/>
      </xdr:nvSpPr>
      <xdr:spPr>
        <a:xfrm>
          <a:off x="22199600" y="66423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148844</xdr:rowOff>
    </xdr:from>
    <xdr:to>
      <xdr:col>116</xdr:col>
      <xdr:colOff>114300</xdr:colOff>
      <xdr:row>39</xdr:row>
      <xdr:rowOff>78994</xdr:rowOff>
    </xdr:to>
    <xdr:sp macro="" textlink="">
      <xdr:nvSpPr>
        <xdr:cNvPr id="482" name="フローチャート: 判断 481">
          <a:extLst>
            <a:ext uri="{FF2B5EF4-FFF2-40B4-BE49-F238E27FC236}">
              <a16:creationId xmlns:a16="http://schemas.microsoft.com/office/drawing/2014/main" id="{00000000-0008-0000-0E00-0000E2010000}"/>
            </a:ext>
          </a:extLst>
        </xdr:cNvPr>
        <xdr:cNvSpPr/>
      </xdr:nvSpPr>
      <xdr:spPr>
        <a:xfrm>
          <a:off x="22110700" y="666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75692</xdr:rowOff>
    </xdr:from>
    <xdr:to>
      <xdr:col>112</xdr:col>
      <xdr:colOff>38100</xdr:colOff>
      <xdr:row>40</xdr:row>
      <xdr:rowOff>5842</xdr:rowOff>
    </xdr:to>
    <xdr:sp macro="" textlink="">
      <xdr:nvSpPr>
        <xdr:cNvPr id="483" name="フローチャート: 判断 482">
          <a:extLst>
            <a:ext uri="{FF2B5EF4-FFF2-40B4-BE49-F238E27FC236}">
              <a16:creationId xmlns:a16="http://schemas.microsoft.com/office/drawing/2014/main" id="{00000000-0008-0000-0E00-0000E3010000}"/>
            </a:ext>
          </a:extLst>
        </xdr:cNvPr>
        <xdr:cNvSpPr/>
      </xdr:nvSpPr>
      <xdr:spPr>
        <a:xfrm>
          <a:off x="21272500" y="676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80264</xdr:rowOff>
    </xdr:from>
    <xdr:to>
      <xdr:col>107</xdr:col>
      <xdr:colOff>101600</xdr:colOff>
      <xdr:row>40</xdr:row>
      <xdr:rowOff>10414</xdr:rowOff>
    </xdr:to>
    <xdr:sp macro="" textlink="">
      <xdr:nvSpPr>
        <xdr:cNvPr id="484" name="フローチャート: 判断 483">
          <a:extLst>
            <a:ext uri="{FF2B5EF4-FFF2-40B4-BE49-F238E27FC236}">
              <a16:creationId xmlns:a16="http://schemas.microsoft.com/office/drawing/2014/main" id="{00000000-0008-0000-0E00-0000E4010000}"/>
            </a:ext>
          </a:extLst>
        </xdr:cNvPr>
        <xdr:cNvSpPr/>
      </xdr:nvSpPr>
      <xdr:spPr>
        <a:xfrm>
          <a:off x="20383500" y="6766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77978</xdr:rowOff>
    </xdr:from>
    <xdr:to>
      <xdr:col>102</xdr:col>
      <xdr:colOff>165100</xdr:colOff>
      <xdr:row>40</xdr:row>
      <xdr:rowOff>8128</xdr:rowOff>
    </xdr:to>
    <xdr:sp macro="" textlink="">
      <xdr:nvSpPr>
        <xdr:cNvPr id="485" name="フローチャート: 判断 484">
          <a:extLst>
            <a:ext uri="{FF2B5EF4-FFF2-40B4-BE49-F238E27FC236}">
              <a16:creationId xmlns:a16="http://schemas.microsoft.com/office/drawing/2014/main" id="{00000000-0008-0000-0E00-0000E5010000}"/>
            </a:ext>
          </a:extLst>
        </xdr:cNvPr>
        <xdr:cNvSpPr/>
      </xdr:nvSpPr>
      <xdr:spPr>
        <a:xfrm>
          <a:off x="19494500" y="676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89408</xdr:rowOff>
    </xdr:from>
    <xdr:to>
      <xdr:col>98</xdr:col>
      <xdr:colOff>38100</xdr:colOff>
      <xdr:row>40</xdr:row>
      <xdr:rowOff>19558</xdr:rowOff>
    </xdr:to>
    <xdr:sp macro="" textlink="">
      <xdr:nvSpPr>
        <xdr:cNvPr id="486" name="フローチャート: 判断 485">
          <a:extLst>
            <a:ext uri="{FF2B5EF4-FFF2-40B4-BE49-F238E27FC236}">
              <a16:creationId xmlns:a16="http://schemas.microsoft.com/office/drawing/2014/main" id="{00000000-0008-0000-0E00-0000E6010000}"/>
            </a:ext>
          </a:extLst>
        </xdr:cNvPr>
        <xdr:cNvSpPr/>
      </xdr:nvSpPr>
      <xdr:spPr>
        <a:xfrm>
          <a:off x="18605500" y="677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00000000-0008-0000-0E00-0000E7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00000000-0008-0000-0E00-0000E8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00000000-0008-0000-0E00-0000E9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00000000-0008-0000-0E00-0000EA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00000000-0008-0000-0E00-0000EB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11684</xdr:rowOff>
    </xdr:from>
    <xdr:to>
      <xdr:col>116</xdr:col>
      <xdr:colOff>114300</xdr:colOff>
      <xdr:row>38</xdr:row>
      <xdr:rowOff>113284</xdr:rowOff>
    </xdr:to>
    <xdr:sp macro="" textlink="">
      <xdr:nvSpPr>
        <xdr:cNvPr id="492" name="楕円 491">
          <a:extLst>
            <a:ext uri="{FF2B5EF4-FFF2-40B4-BE49-F238E27FC236}">
              <a16:creationId xmlns:a16="http://schemas.microsoft.com/office/drawing/2014/main" id="{00000000-0008-0000-0E00-0000EC010000}"/>
            </a:ext>
          </a:extLst>
        </xdr:cNvPr>
        <xdr:cNvSpPr/>
      </xdr:nvSpPr>
      <xdr:spPr>
        <a:xfrm>
          <a:off x="22110700" y="6526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34561</xdr:rowOff>
    </xdr:from>
    <xdr:ext cx="469744" cy="259045"/>
    <xdr:sp macro="" textlink="">
      <xdr:nvSpPr>
        <xdr:cNvPr id="493" name="【認定こども園・幼稚園・保育所】&#10;一人当たり面積該当値テキスト">
          <a:extLst>
            <a:ext uri="{FF2B5EF4-FFF2-40B4-BE49-F238E27FC236}">
              <a16:creationId xmlns:a16="http://schemas.microsoft.com/office/drawing/2014/main" id="{00000000-0008-0000-0E00-0000ED010000}"/>
            </a:ext>
          </a:extLst>
        </xdr:cNvPr>
        <xdr:cNvSpPr txBox="1"/>
      </xdr:nvSpPr>
      <xdr:spPr>
        <a:xfrm>
          <a:off x="22199600" y="6378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162560</xdr:rowOff>
    </xdr:from>
    <xdr:to>
      <xdr:col>112</xdr:col>
      <xdr:colOff>38100</xdr:colOff>
      <xdr:row>38</xdr:row>
      <xdr:rowOff>92710</xdr:rowOff>
    </xdr:to>
    <xdr:sp macro="" textlink="">
      <xdr:nvSpPr>
        <xdr:cNvPr id="494" name="楕円 493">
          <a:extLst>
            <a:ext uri="{FF2B5EF4-FFF2-40B4-BE49-F238E27FC236}">
              <a16:creationId xmlns:a16="http://schemas.microsoft.com/office/drawing/2014/main" id="{00000000-0008-0000-0E00-0000EE010000}"/>
            </a:ext>
          </a:extLst>
        </xdr:cNvPr>
        <xdr:cNvSpPr/>
      </xdr:nvSpPr>
      <xdr:spPr>
        <a:xfrm>
          <a:off x="21272500" y="650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41910</xdr:rowOff>
    </xdr:from>
    <xdr:to>
      <xdr:col>116</xdr:col>
      <xdr:colOff>63500</xdr:colOff>
      <xdr:row>38</xdr:row>
      <xdr:rowOff>62484</xdr:rowOff>
    </xdr:to>
    <xdr:cxnSp macro="">
      <xdr:nvCxnSpPr>
        <xdr:cNvPr id="495" name="直線コネクタ 494">
          <a:extLst>
            <a:ext uri="{FF2B5EF4-FFF2-40B4-BE49-F238E27FC236}">
              <a16:creationId xmlns:a16="http://schemas.microsoft.com/office/drawing/2014/main" id="{00000000-0008-0000-0E00-0000EF010000}"/>
            </a:ext>
          </a:extLst>
        </xdr:cNvPr>
        <xdr:cNvCxnSpPr/>
      </xdr:nvCxnSpPr>
      <xdr:spPr>
        <a:xfrm>
          <a:off x="21323300" y="6557010"/>
          <a:ext cx="8382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103124</xdr:rowOff>
    </xdr:from>
    <xdr:to>
      <xdr:col>107</xdr:col>
      <xdr:colOff>101600</xdr:colOff>
      <xdr:row>38</xdr:row>
      <xdr:rowOff>33274</xdr:rowOff>
    </xdr:to>
    <xdr:sp macro="" textlink="">
      <xdr:nvSpPr>
        <xdr:cNvPr id="496" name="楕円 495">
          <a:extLst>
            <a:ext uri="{FF2B5EF4-FFF2-40B4-BE49-F238E27FC236}">
              <a16:creationId xmlns:a16="http://schemas.microsoft.com/office/drawing/2014/main" id="{00000000-0008-0000-0E00-0000F0010000}"/>
            </a:ext>
          </a:extLst>
        </xdr:cNvPr>
        <xdr:cNvSpPr/>
      </xdr:nvSpPr>
      <xdr:spPr>
        <a:xfrm>
          <a:off x="20383500" y="644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153924</xdr:rowOff>
    </xdr:from>
    <xdr:to>
      <xdr:col>111</xdr:col>
      <xdr:colOff>177800</xdr:colOff>
      <xdr:row>38</xdr:row>
      <xdr:rowOff>41910</xdr:rowOff>
    </xdr:to>
    <xdr:cxnSp macro="">
      <xdr:nvCxnSpPr>
        <xdr:cNvPr id="497" name="直線コネクタ 496">
          <a:extLst>
            <a:ext uri="{FF2B5EF4-FFF2-40B4-BE49-F238E27FC236}">
              <a16:creationId xmlns:a16="http://schemas.microsoft.com/office/drawing/2014/main" id="{00000000-0008-0000-0E00-0000F1010000}"/>
            </a:ext>
          </a:extLst>
        </xdr:cNvPr>
        <xdr:cNvCxnSpPr/>
      </xdr:nvCxnSpPr>
      <xdr:spPr>
        <a:xfrm>
          <a:off x="20434300" y="649757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114554</xdr:rowOff>
    </xdr:from>
    <xdr:to>
      <xdr:col>102</xdr:col>
      <xdr:colOff>165100</xdr:colOff>
      <xdr:row>38</xdr:row>
      <xdr:rowOff>44704</xdr:rowOff>
    </xdr:to>
    <xdr:sp macro="" textlink="">
      <xdr:nvSpPr>
        <xdr:cNvPr id="498" name="楕円 497">
          <a:extLst>
            <a:ext uri="{FF2B5EF4-FFF2-40B4-BE49-F238E27FC236}">
              <a16:creationId xmlns:a16="http://schemas.microsoft.com/office/drawing/2014/main" id="{00000000-0008-0000-0E00-0000F2010000}"/>
            </a:ext>
          </a:extLst>
        </xdr:cNvPr>
        <xdr:cNvSpPr/>
      </xdr:nvSpPr>
      <xdr:spPr>
        <a:xfrm>
          <a:off x="19494500" y="645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153924</xdr:rowOff>
    </xdr:from>
    <xdr:to>
      <xdr:col>107</xdr:col>
      <xdr:colOff>50800</xdr:colOff>
      <xdr:row>37</xdr:row>
      <xdr:rowOff>165354</xdr:rowOff>
    </xdr:to>
    <xdr:cxnSp macro="">
      <xdr:nvCxnSpPr>
        <xdr:cNvPr id="499" name="直線コネクタ 498">
          <a:extLst>
            <a:ext uri="{FF2B5EF4-FFF2-40B4-BE49-F238E27FC236}">
              <a16:creationId xmlns:a16="http://schemas.microsoft.com/office/drawing/2014/main" id="{00000000-0008-0000-0E00-0000F3010000}"/>
            </a:ext>
          </a:extLst>
        </xdr:cNvPr>
        <xdr:cNvCxnSpPr/>
      </xdr:nvCxnSpPr>
      <xdr:spPr>
        <a:xfrm flipV="1">
          <a:off x="19545300" y="6497574"/>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7112</xdr:rowOff>
    </xdr:from>
    <xdr:to>
      <xdr:col>98</xdr:col>
      <xdr:colOff>38100</xdr:colOff>
      <xdr:row>38</xdr:row>
      <xdr:rowOff>108712</xdr:rowOff>
    </xdr:to>
    <xdr:sp macro="" textlink="">
      <xdr:nvSpPr>
        <xdr:cNvPr id="500" name="楕円 499">
          <a:extLst>
            <a:ext uri="{FF2B5EF4-FFF2-40B4-BE49-F238E27FC236}">
              <a16:creationId xmlns:a16="http://schemas.microsoft.com/office/drawing/2014/main" id="{00000000-0008-0000-0E00-0000F4010000}"/>
            </a:ext>
          </a:extLst>
        </xdr:cNvPr>
        <xdr:cNvSpPr/>
      </xdr:nvSpPr>
      <xdr:spPr>
        <a:xfrm>
          <a:off x="18605500" y="6522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165354</xdr:rowOff>
    </xdr:from>
    <xdr:to>
      <xdr:col>102</xdr:col>
      <xdr:colOff>114300</xdr:colOff>
      <xdr:row>38</xdr:row>
      <xdr:rowOff>57912</xdr:rowOff>
    </xdr:to>
    <xdr:cxnSp macro="">
      <xdr:nvCxnSpPr>
        <xdr:cNvPr id="501" name="直線コネクタ 500">
          <a:extLst>
            <a:ext uri="{FF2B5EF4-FFF2-40B4-BE49-F238E27FC236}">
              <a16:creationId xmlns:a16="http://schemas.microsoft.com/office/drawing/2014/main" id="{00000000-0008-0000-0E00-0000F5010000}"/>
            </a:ext>
          </a:extLst>
        </xdr:cNvPr>
        <xdr:cNvCxnSpPr/>
      </xdr:nvCxnSpPr>
      <xdr:spPr>
        <a:xfrm flipV="1">
          <a:off x="18656300" y="650900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168419</xdr:rowOff>
    </xdr:from>
    <xdr:ext cx="469744" cy="259045"/>
    <xdr:sp macro="" textlink="">
      <xdr:nvSpPr>
        <xdr:cNvPr id="502" name="n_1aveValue【認定こども園・幼稚園・保育所】&#10;一人当たり面積">
          <a:extLst>
            <a:ext uri="{FF2B5EF4-FFF2-40B4-BE49-F238E27FC236}">
              <a16:creationId xmlns:a16="http://schemas.microsoft.com/office/drawing/2014/main" id="{00000000-0008-0000-0E00-0000F6010000}"/>
            </a:ext>
          </a:extLst>
        </xdr:cNvPr>
        <xdr:cNvSpPr txBox="1"/>
      </xdr:nvSpPr>
      <xdr:spPr>
        <a:xfrm>
          <a:off x="21075727" y="6854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1541</xdr:rowOff>
    </xdr:from>
    <xdr:ext cx="469744" cy="259045"/>
    <xdr:sp macro="" textlink="">
      <xdr:nvSpPr>
        <xdr:cNvPr id="503" name="n_2aveValue【認定こども園・幼稚園・保育所】&#10;一人当たり面積">
          <a:extLst>
            <a:ext uri="{FF2B5EF4-FFF2-40B4-BE49-F238E27FC236}">
              <a16:creationId xmlns:a16="http://schemas.microsoft.com/office/drawing/2014/main" id="{00000000-0008-0000-0E00-0000F7010000}"/>
            </a:ext>
          </a:extLst>
        </xdr:cNvPr>
        <xdr:cNvSpPr txBox="1"/>
      </xdr:nvSpPr>
      <xdr:spPr>
        <a:xfrm>
          <a:off x="20199427" y="6859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170705</xdr:rowOff>
    </xdr:from>
    <xdr:ext cx="469744" cy="259045"/>
    <xdr:sp macro="" textlink="">
      <xdr:nvSpPr>
        <xdr:cNvPr id="504" name="n_3aveValue【認定こども園・幼稚園・保育所】&#10;一人当たり面積">
          <a:extLst>
            <a:ext uri="{FF2B5EF4-FFF2-40B4-BE49-F238E27FC236}">
              <a16:creationId xmlns:a16="http://schemas.microsoft.com/office/drawing/2014/main" id="{00000000-0008-0000-0E00-0000F8010000}"/>
            </a:ext>
          </a:extLst>
        </xdr:cNvPr>
        <xdr:cNvSpPr txBox="1"/>
      </xdr:nvSpPr>
      <xdr:spPr>
        <a:xfrm>
          <a:off x="19310427" y="685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10685</xdr:rowOff>
    </xdr:from>
    <xdr:ext cx="469744" cy="259045"/>
    <xdr:sp macro="" textlink="">
      <xdr:nvSpPr>
        <xdr:cNvPr id="505" name="n_4aveValue【認定こども園・幼稚園・保育所】&#10;一人当たり面積">
          <a:extLst>
            <a:ext uri="{FF2B5EF4-FFF2-40B4-BE49-F238E27FC236}">
              <a16:creationId xmlns:a16="http://schemas.microsoft.com/office/drawing/2014/main" id="{00000000-0008-0000-0E00-0000F9010000}"/>
            </a:ext>
          </a:extLst>
        </xdr:cNvPr>
        <xdr:cNvSpPr txBox="1"/>
      </xdr:nvSpPr>
      <xdr:spPr>
        <a:xfrm>
          <a:off x="18421427" y="6868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109237</xdr:rowOff>
    </xdr:from>
    <xdr:ext cx="469744" cy="259045"/>
    <xdr:sp macro="" textlink="">
      <xdr:nvSpPr>
        <xdr:cNvPr id="506" name="n_1mainValue【認定こども園・幼稚園・保育所】&#10;一人当たり面積">
          <a:extLst>
            <a:ext uri="{FF2B5EF4-FFF2-40B4-BE49-F238E27FC236}">
              <a16:creationId xmlns:a16="http://schemas.microsoft.com/office/drawing/2014/main" id="{00000000-0008-0000-0E00-0000FA010000}"/>
            </a:ext>
          </a:extLst>
        </xdr:cNvPr>
        <xdr:cNvSpPr txBox="1"/>
      </xdr:nvSpPr>
      <xdr:spPr>
        <a:xfrm>
          <a:off x="21075727" y="6281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49801</xdr:rowOff>
    </xdr:from>
    <xdr:ext cx="469744" cy="259045"/>
    <xdr:sp macro="" textlink="">
      <xdr:nvSpPr>
        <xdr:cNvPr id="507" name="n_2mainValue【認定こども園・幼稚園・保育所】&#10;一人当たり面積">
          <a:extLst>
            <a:ext uri="{FF2B5EF4-FFF2-40B4-BE49-F238E27FC236}">
              <a16:creationId xmlns:a16="http://schemas.microsoft.com/office/drawing/2014/main" id="{00000000-0008-0000-0E00-0000FB010000}"/>
            </a:ext>
          </a:extLst>
        </xdr:cNvPr>
        <xdr:cNvSpPr txBox="1"/>
      </xdr:nvSpPr>
      <xdr:spPr>
        <a:xfrm>
          <a:off x="20199427" y="6222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61231</xdr:rowOff>
    </xdr:from>
    <xdr:ext cx="469744" cy="259045"/>
    <xdr:sp macro="" textlink="">
      <xdr:nvSpPr>
        <xdr:cNvPr id="508" name="n_3mainValue【認定こども園・幼稚園・保育所】&#10;一人当たり面積">
          <a:extLst>
            <a:ext uri="{FF2B5EF4-FFF2-40B4-BE49-F238E27FC236}">
              <a16:creationId xmlns:a16="http://schemas.microsoft.com/office/drawing/2014/main" id="{00000000-0008-0000-0E00-0000FC010000}"/>
            </a:ext>
          </a:extLst>
        </xdr:cNvPr>
        <xdr:cNvSpPr txBox="1"/>
      </xdr:nvSpPr>
      <xdr:spPr>
        <a:xfrm>
          <a:off x="19310427" y="6233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125239</xdr:rowOff>
    </xdr:from>
    <xdr:ext cx="469744" cy="259045"/>
    <xdr:sp macro="" textlink="">
      <xdr:nvSpPr>
        <xdr:cNvPr id="509" name="n_4mainValue【認定こども園・幼稚園・保育所】&#10;一人当たり面積">
          <a:extLst>
            <a:ext uri="{FF2B5EF4-FFF2-40B4-BE49-F238E27FC236}">
              <a16:creationId xmlns:a16="http://schemas.microsoft.com/office/drawing/2014/main" id="{00000000-0008-0000-0E00-0000FD010000}"/>
            </a:ext>
          </a:extLst>
        </xdr:cNvPr>
        <xdr:cNvSpPr txBox="1"/>
      </xdr:nvSpPr>
      <xdr:spPr>
        <a:xfrm>
          <a:off x="18421427" y="6297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a:extLst>
            <a:ext uri="{FF2B5EF4-FFF2-40B4-BE49-F238E27FC236}">
              <a16:creationId xmlns:a16="http://schemas.microsoft.com/office/drawing/2014/main" id="{00000000-0008-0000-0E00-0000FE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a:extLst>
            <a:ext uri="{FF2B5EF4-FFF2-40B4-BE49-F238E27FC236}">
              <a16:creationId xmlns:a16="http://schemas.microsoft.com/office/drawing/2014/main" id="{00000000-0008-0000-0E00-0000FF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a:extLst>
            <a:ext uri="{FF2B5EF4-FFF2-40B4-BE49-F238E27FC236}">
              <a16:creationId xmlns:a16="http://schemas.microsoft.com/office/drawing/2014/main" id="{00000000-0008-0000-0E00-000000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a:extLst>
            <a:ext uri="{FF2B5EF4-FFF2-40B4-BE49-F238E27FC236}">
              <a16:creationId xmlns:a16="http://schemas.microsoft.com/office/drawing/2014/main" id="{00000000-0008-0000-0E00-000001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a:extLst>
            <a:ext uri="{FF2B5EF4-FFF2-40B4-BE49-F238E27FC236}">
              <a16:creationId xmlns:a16="http://schemas.microsoft.com/office/drawing/2014/main" id="{00000000-0008-0000-0E00-000002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a:extLst>
            <a:ext uri="{FF2B5EF4-FFF2-40B4-BE49-F238E27FC236}">
              <a16:creationId xmlns:a16="http://schemas.microsoft.com/office/drawing/2014/main" id="{00000000-0008-0000-0E00-000003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a:extLst>
            <a:ext uri="{FF2B5EF4-FFF2-40B4-BE49-F238E27FC236}">
              <a16:creationId xmlns:a16="http://schemas.microsoft.com/office/drawing/2014/main" id="{00000000-0008-0000-0E00-000004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a:extLst>
            <a:ext uri="{FF2B5EF4-FFF2-40B4-BE49-F238E27FC236}">
              <a16:creationId xmlns:a16="http://schemas.microsoft.com/office/drawing/2014/main" id="{00000000-0008-0000-0E00-000005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a:extLst>
            <a:ext uri="{FF2B5EF4-FFF2-40B4-BE49-F238E27FC236}">
              <a16:creationId xmlns:a16="http://schemas.microsoft.com/office/drawing/2014/main" id="{00000000-0008-0000-0E00-000006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a:extLst>
            <a:ext uri="{FF2B5EF4-FFF2-40B4-BE49-F238E27FC236}">
              <a16:creationId xmlns:a16="http://schemas.microsoft.com/office/drawing/2014/main" id="{00000000-0008-0000-0E00-000007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a:extLst>
            <a:ext uri="{FF2B5EF4-FFF2-40B4-BE49-F238E27FC236}">
              <a16:creationId xmlns:a16="http://schemas.microsoft.com/office/drawing/2014/main" id="{00000000-0008-0000-0E00-000008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1" name="直線コネクタ 520">
          <a:extLst>
            <a:ext uri="{FF2B5EF4-FFF2-40B4-BE49-F238E27FC236}">
              <a16:creationId xmlns:a16="http://schemas.microsoft.com/office/drawing/2014/main" id="{00000000-0008-0000-0E00-000009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2" name="テキスト ボックス 521">
          <a:extLst>
            <a:ext uri="{FF2B5EF4-FFF2-40B4-BE49-F238E27FC236}">
              <a16:creationId xmlns:a16="http://schemas.microsoft.com/office/drawing/2014/main" id="{00000000-0008-0000-0E00-00000A02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3" name="直線コネクタ 522">
          <a:extLst>
            <a:ext uri="{FF2B5EF4-FFF2-40B4-BE49-F238E27FC236}">
              <a16:creationId xmlns:a16="http://schemas.microsoft.com/office/drawing/2014/main" id="{00000000-0008-0000-0E00-00000B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4" name="テキスト ボックス 523">
          <a:extLst>
            <a:ext uri="{FF2B5EF4-FFF2-40B4-BE49-F238E27FC236}">
              <a16:creationId xmlns:a16="http://schemas.microsoft.com/office/drawing/2014/main" id="{00000000-0008-0000-0E00-00000C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5" name="直線コネクタ 524">
          <a:extLst>
            <a:ext uri="{FF2B5EF4-FFF2-40B4-BE49-F238E27FC236}">
              <a16:creationId xmlns:a16="http://schemas.microsoft.com/office/drawing/2014/main" id="{00000000-0008-0000-0E00-00000D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6" name="テキスト ボックス 525">
          <a:extLst>
            <a:ext uri="{FF2B5EF4-FFF2-40B4-BE49-F238E27FC236}">
              <a16:creationId xmlns:a16="http://schemas.microsoft.com/office/drawing/2014/main" id="{00000000-0008-0000-0E00-00000E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7" name="直線コネクタ 526">
          <a:extLst>
            <a:ext uri="{FF2B5EF4-FFF2-40B4-BE49-F238E27FC236}">
              <a16:creationId xmlns:a16="http://schemas.microsoft.com/office/drawing/2014/main" id="{00000000-0008-0000-0E00-00000F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8" name="テキスト ボックス 527">
          <a:extLst>
            <a:ext uri="{FF2B5EF4-FFF2-40B4-BE49-F238E27FC236}">
              <a16:creationId xmlns:a16="http://schemas.microsoft.com/office/drawing/2014/main" id="{00000000-0008-0000-0E00-000010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9" name="直線コネクタ 528">
          <a:extLst>
            <a:ext uri="{FF2B5EF4-FFF2-40B4-BE49-F238E27FC236}">
              <a16:creationId xmlns:a16="http://schemas.microsoft.com/office/drawing/2014/main" id="{00000000-0008-0000-0E00-000011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0" name="テキスト ボックス 529">
          <a:extLst>
            <a:ext uri="{FF2B5EF4-FFF2-40B4-BE49-F238E27FC236}">
              <a16:creationId xmlns:a16="http://schemas.microsoft.com/office/drawing/2014/main" id="{00000000-0008-0000-0E00-000012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1" name="直線コネクタ 530">
          <a:extLst>
            <a:ext uri="{FF2B5EF4-FFF2-40B4-BE49-F238E27FC236}">
              <a16:creationId xmlns:a16="http://schemas.microsoft.com/office/drawing/2014/main" id="{00000000-0008-0000-0E00-000013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2" name="テキスト ボックス 531">
          <a:extLst>
            <a:ext uri="{FF2B5EF4-FFF2-40B4-BE49-F238E27FC236}">
              <a16:creationId xmlns:a16="http://schemas.microsoft.com/office/drawing/2014/main" id="{00000000-0008-0000-0E00-00001402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3" name="【学校施設】&#10;有形固定資産減価償却率グラフ枠">
          <a:extLst>
            <a:ext uri="{FF2B5EF4-FFF2-40B4-BE49-F238E27FC236}">
              <a16:creationId xmlns:a16="http://schemas.microsoft.com/office/drawing/2014/main" id="{00000000-0008-0000-0E00-000015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133350</xdr:rowOff>
    </xdr:from>
    <xdr:to>
      <xdr:col>85</xdr:col>
      <xdr:colOff>126364</xdr:colOff>
      <xdr:row>62</xdr:row>
      <xdr:rowOff>160020</xdr:rowOff>
    </xdr:to>
    <xdr:cxnSp macro="">
      <xdr:nvCxnSpPr>
        <xdr:cNvPr id="534" name="直線コネクタ 533">
          <a:extLst>
            <a:ext uri="{FF2B5EF4-FFF2-40B4-BE49-F238E27FC236}">
              <a16:creationId xmlns:a16="http://schemas.microsoft.com/office/drawing/2014/main" id="{00000000-0008-0000-0E00-000016020000}"/>
            </a:ext>
          </a:extLst>
        </xdr:cNvPr>
        <xdr:cNvCxnSpPr/>
      </xdr:nvCxnSpPr>
      <xdr:spPr>
        <a:xfrm flipV="1">
          <a:off x="16318864" y="9734550"/>
          <a:ext cx="0" cy="1055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163847</xdr:rowOff>
    </xdr:from>
    <xdr:ext cx="405111" cy="259045"/>
    <xdr:sp macro="" textlink="">
      <xdr:nvSpPr>
        <xdr:cNvPr id="535" name="【学校施設】&#10;有形固定資産減価償却率最小値テキスト">
          <a:extLst>
            <a:ext uri="{FF2B5EF4-FFF2-40B4-BE49-F238E27FC236}">
              <a16:creationId xmlns:a16="http://schemas.microsoft.com/office/drawing/2014/main" id="{00000000-0008-0000-0E00-000017020000}"/>
            </a:ext>
          </a:extLst>
        </xdr:cNvPr>
        <xdr:cNvSpPr txBox="1"/>
      </xdr:nvSpPr>
      <xdr:spPr>
        <a:xfrm>
          <a:off x="16357600" y="1079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160020</xdr:rowOff>
    </xdr:from>
    <xdr:to>
      <xdr:col>86</xdr:col>
      <xdr:colOff>25400</xdr:colOff>
      <xdr:row>62</xdr:row>
      <xdr:rowOff>160020</xdr:rowOff>
    </xdr:to>
    <xdr:cxnSp macro="">
      <xdr:nvCxnSpPr>
        <xdr:cNvPr id="536" name="直線コネクタ 535">
          <a:extLst>
            <a:ext uri="{FF2B5EF4-FFF2-40B4-BE49-F238E27FC236}">
              <a16:creationId xmlns:a16="http://schemas.microsoft.com/office/drawing/2014/main" id="{00000000-0008-0000-0E00-000018020000}"/>
            </a:ext>
          </a:extLst>
        </xdr:cNvPr>
        <xdr:cNvCxnSpPr/>
      </xdr:nvCxnSpPr>
      <xdr:spPr>
        <a:xfrm>
          <a:off x="16230600" y="1078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80027</xdr:rowOff>
    </xdr:from>
    <xdr:ext cx="405111" cy="259045"/>
    <xdr:sp macro="" textlink="">
      <xdr:nvSpPr>
        <xdr:cNvPr id="537" name="【学校施設】&#10;有形固定資産減価償却率最大値テキスト">
          <a:extLst>
            <a:ext uri="{FF2B5EF4-FFF2-40B4-BE49-F238E27FC236}">
              <a16:creationId xmlns:a16="http://schemas.microsoft.com/office/drawing/2014/main" id="{00000000-0008-0000-0E00-000019020000}"/>
            </a:ext>
          </a:extLst>
        </xdr:cNvPr>
        <xdr:cNvSpPr txBox="1"/>
      </xdr:nvSpPr>
      <xdr:spPr>
        <a:xfrm>
          <a:off x="16357600" y="9509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133350</xdr:rowOff>
    </xdr:from>
    <xdr:to>
      <xdr:col>86</xdr:col>
      <xdr:colOff>25400</xdr:colOff>
      <xdr:row>56</xdr:row>
      <xdr:rowOff>133350</xdr:rowOff>
    </xdr:to>
    <xdr:cxnSp macro="">
      <xdr:nvCxnSpPr>
        <xdr:cNvPr id="538" name="直線コネクタ 537">
          <a:extLst>
            <a:ext uri="{FF2B5EF4-FFF2-40B4-BE49-F238E27FC236}">
              <a16:creationId xmlns:a16="http://schemas.microsoft.com/office/drawing/2014/main" id="{00000000-0008-0000-0E00-00001A020000}"/>
            </a:ext>
          </a:extLst>
        </xdr:cNvPr>
        <xdr:cNvCxnSpPr/>
      </xdr:nvCxnSpPr>
      <xdr:spPr>
        <a:xfrm>
          <a:off x="16230600" y="973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12082</xdr:rowOff>
    </xdr:from>
    <xdr:ext cx="405111" cy="259045"/>
    <xdr:sp macro="" textlink="">
      <xdr:nvSpPr>
        <xdr:cNvPr id="539" name="【学校施設】&#10;有形固定資産減価償却率平均値テキスト">
          <a:extLst>
            <a:ext uri="{FF2B5EF4-FFF2-40B4-BE49-F238E27FC236}">
              <a16:creationId xmlns:a16="http://schemas.microsoft.com/office/drawing/2014/main" id="{00000000-0008-0000-0E00-00001B020000}"/>
            </a:ext>
          </a:extLst>
        </xdr:cNvPr>
        <xdr:cNvSpPr txBox="1"/>
      </xdr:nvSpPr>
      <xdr:spPr>
        <a:xfrm>
          <a:off x="16357600" y="101276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160655</xdr:rowOff>
    </xdr:from>
    <xdr:to>
      <xdr:col>85</xdr:col>
      <xdr:colOff>177800</xdr:colOff>
      <xdr:row>60</xdr:row>
      <xdr:rowOff>90805</xdr:rowOff>
    </xdr:to>
    <xdr:sp macro="" textlink="">
      <xdr:nvSpPr>
        <xdr:cNvPr id="540" name="フローチャート: 判断 539">
          <a:extLst>
            <a:ext uri="{FF2B5EF4-FFF2-40B4-BE49-F238E27FC236}">
              <a16:creationId xmlns:a16="http://schemas.microsoft.com/office/drawing/2014/main" id="{00000000-0008-0000-0E00-00001C020000}"/>
            </a:ext>
          </a:extLst>
        </xdr:cNvPr>
        <xdr:cNvSpPr/>
      </xdr:nvSpPr>
      <xdr:spPr>
        <a:xfrm>
          <a:off x="16268700" y="1027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34925</xdr:rowOff>
    </xdr:from>
    <xdr:to>
      <xdr:col>81</xdr:col>
      <xdr:colOff>101600</xdr:colOff>
      <xdr:row>60</xdr:row>
      <xdr:rowOff>136525</xdr:rowOff>
    </xdr:to>
    <xdr:sp macro="" textlink="">
      <xdr:nvSpPr>
        <xdr:cNvPr id="541" name="フローチャート: 判断 540">
          <a:extLst>
            <a:ext uri="{FF2B5EF4-FFF2-40B4-BE49-F238E27FC236}">
              <a16:creationId xmlns:a16="http://schemas.microsoft.com/office/drawing/2014/main" id="{00000000-0008-0000-0E00-00001D020000}"/>
            </a:ext>
          </a:extLst>
        </xdr:cNvPr>
        <xdr:cNvSpPr/>
      </xdr:nvSpPr>
      <xdr:spPr>
        <a:xfrm>
          <a:off x="154305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23495</xdr:rowOff>
    </xdr:from>
    <xdr:to>
      <xdr:col>76</xdr:col>
      <xdr:colOff>165100</xdr:colOff>
      <xdr:row>60</xdr:row>
      <xdr:rowOff>125095</xdr:rowOff>
    </xdr:to>
    <xdr:sp macro="" textlink="">
      <xdr:nvSpPr>
        <xdr:cNvPr id="542" name="フローチャート: 判断 541">
          <a:extLst>
            <a:ext uri="{FF2B5EF4-FFF2-40B4-BE49-F238E27FC236}">
              <a16:creationId xmlns:a16="http://schemas.microsoft.com/office/drawing/2014/main" id="{00000000-0008-0000-0E00-00001E020000}"/>
            </a:ext>
          </a:extLst>
        </xdr:cNvPr>
        <xdr:cNvSpPr/>
      </xdr:nvSpPr>
      <xdr:spPr>
        <a:xfrm>
          <a:off x="14541500" y="1031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12065</xdr:rowOff>
    </xdr:from>
    <xdr:to>
      <xdr:col>72</xdr:col>
      <xdr:colOff>38100</xdr:colOff>
      <xdr:row>60</xdr:row>
      <xdr:rowOff>113665</xdr:rowOff>
    </xdr:to>
    <xdr:sp macro="" textlink="">
      <xdr:nvSpPr>
        <xdr:cNvPr id="543" name="フローチャート: 判断 542">
          <a:extLst>
            <a:ext uri="{FF2B5EF4-FFF2-40B4-BE49-F238E27FC236}">
              <a16:creationId xmlns:a16="http://schemas.microsoft.com/office/drawing/2014/main" id="{00000000-0008-0000-0E00-00001F020000}"/>
            </a:ext>
          </a:extLst>
        </xdr:cNvPr>
        <xdr:cNvSpPr/>
      </xdr:nvSpPr>
      <xdr:spPr>
        <a:xfrm>
          <a:off x="13652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166370</xdr:rowOff>
    </xdr:from>
    <xdr:to>
      <xdr:col>67</xdr:col>
      <xdr:colOff>101600</xdr:colOff>
      <xdr:row>60</xdr:row>
      <xdr:rowOff>96520</xdr:rowOff>
    </xdr:to>
    <xdr:sp macro="" textlink="">
      <xdr:nvSpPr>
        <xdr:cNvPr id="544" name="フローチャート: 判断 543">
          <a:extLst>
            <a:ext uri="{FF2B5EF4-FFF2-40B4-BE49-F238E27FC236}">
              <a16:creationId xmlns:a16="http://schemas.microsoft.com/office/drawing/2014/main" id="{00000000-0008-0000-0E00-000020020000}"/>
            </a:ext>
          </a:extLst>
        </xdr:cNvPr>
        <xdr:cNvSpPr/>
      </xdr:nvSpPr>
      <xdr:spPr>
        <a:xfrm>
          <a:off x="12763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00000000-0008-0000-0E00-000021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00000000-0008-0000-0E00-000022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00000000-0008-0000-0E00-000023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00000000-0008-0000-0E00-000024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00000000-0008-0000-0E00-000025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166370</xdr:rowOff>
    </xdr:from>
    <xdr:to>
      <xdr:col>85</xdr:col>
      <xdr:colOff>177800</xdr:colOff>
      <xdr:row>62</xdr:row>
      <xdr:rowOff>96520</xdr:rowOff>
    </xdr:to>
    <xdr:sp macro="" textlink="">
      <xdr:nvSpPr>
        <xdr:cNvPr id="550" name="楕円 549">
          <a:extLst>
            <a:ext uri="{FF2B5EF4-FFF2-40B4-BE49-F238E27FC236}">
              <a16:creationId xmlns:a16="http://schemas.microsoft.com/office/drawing/2014/main" id="{00000000-0008-0000-0E00-000026020000}"/>
            </a:ext>
          </a:extLst>
        </xdr:cNvPr>
        <xdr:cNvSpPr/>
      </xdr:nvSpPr>
      <xdr:spPr>
        <a:xfrm>
          <a:off x="162687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81297</xdr:rowOff>
    </xdr:from>
    <xdr:ext cx="405111" cy="259045"/>
    <xdr:sp macro="" textlink="">
      <xdr:nvSpPr>
        <xdr:cNvPr id="551" name="【学校施設】&#10;有形固定資産減価償却率該当値テキスト">
          <a:extLst>
            <a:ext uri="{FF2B5EF4-FFF2-40B4-BE49-F238E27FC236}">
              <a16:creationId xmlns:a16="http://schemas.microsoft.com/office/drawing/2014/main" id="{00000000-0008-0000-0E00-000027020000}"/>
            </a:ext>
          </a:extLst>
        </xdr:cNvPr>
        <xdr:cNvSpPr txBox="1"/>
      </xdr:nvSpPr>
      <xdr:spPr>
        <a:xfrm>
          <a:off x="16357600" y="1053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76835</xdr:rowOff>
    </xdr:from>
    <xdr:to>
      <xdr:col>81</xdr:col>
      <xdr:colOff>101600</xdr:colOff>
      <xdr:row>62</xdr:row>
      <xdr:rowOff>6985</xdr:rowOff>
    </xdr:to>
    <xdr:sp macro="" textlink="">
      <xdr:nvSpPr>
        <xdr:cNvPr id="552" name="楕円 551">
          <a:extLst>
            <a:ext uri="{FF2B5EF4-FFF2-40B4-BE49-F238E27FC236}">
              <a16:creationId xmlns:a16="http://schemas.microsoft.com/office/drawing/2014/main" id="{00000000-0008-0000-0E00-000028020000}"/>
            </a:ext>
          </a:extLst>
        </xdr:cNvPr>
        <xdr:cNvSpPr/>
      </xdr:nvSpPr>
      <xdr:spPr>
        <a:xfrm>
          <a:off x="15430500" y="1053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127635</xdr:rowOff>
    </xdr:from>
    <xdr:to>
      <xdr:col>85</xdr:col>
      <xdr:colOff>127000</xdr:colOff>
      <xdr:row>62</xdr:row>
      <xdr:rowOff>45720</xdr:rowOff>
    </xdr:to>
    <xdr:cxnSp macro="">
      <xdr:nvCxnSpPr>
        <xdr:cNvPr id="553" name="直線コネクタ 552">
          <a:extLst>
            <a:ext uri="{FF2B5EF4-FFF2-40B4-BE49-F238E27FC236}">
              <a16:creationId xmlns:a16="http://schemas.microsoft.com/office/drawing/2014/main" id="{00000000-0008-0000-0E00-000029020000}"/>
            </a:ext>
          </a:extLst>
        </xdr:cNvPr>
        <xdr:cNvCxnSpPr/>
      </xdr:nvCxnSpPr>
      <xdr:spPr>
        <a:xfrm>
          <a:off x="15481300" y="10586085"/>
          <a:ext cx="838200" cy="89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90170</xdr:rowOff>
    </xdr:from>
    <xdr:to>
      <xdr:col>76</xdr:col>
      <xdr:colOff>165100</xdr:colOff>
      <xdr:row>62</xdr:row>
      <xdr:rowOff>20320</xdr:rowOff>
    </xdr:to>
    <xdr:sp macro="" textlink="">
      <xdr:nvSpPr>
        <xdr:cNvPr id="554" name="楕円 553">
          <a:extLst>
            <a:ext uri="{FF2B5EF4-FFF2-40B4-BE49-F238E27FC236}">
              <a16:creationId xmlns:a16="http://schemas.microsoft.com/office/drawing/2014/main" id="{00000000-0008-0000-0E00-00002A020000}"/>
            </a:ext>
          </a:extLst>
        </xdr:cNvPr>
        <xdr:cNvSpPr/>
      </xdr:nvSpPr>
      <xdr:spPr>
        <a:xfrm>
          <a:off x="14541500" y="1054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127635</xdr:rowOff>
    </xdr:from>
    <xdr:to>
      <xdr:col>81</xdr:col>
      <xdr:colOff>50800</xdr:colOff>
      <xdr:row>61</xdr:row>
      <xdr:rowOff>140970</xdr:rowOff>
    </xdr:to>
    <xdr:cxnSp macro="">
      <xdr:nvCxnSpPr>
        <xdr:cNvPr id="555" name="直線コネクタ 554">
          <a:extLst>
            <a:ext uri="{FF2B5EF4-FFF2-40B4-BE49-F238E27FC236}">
              <a16:creationId xmlns:a16="http://schemas.microsoft.com/office/drawing/2014/main" id="{00000000-0008-0000-0E00-00002B020000}"/>
            </a:ext>
          </a:extLst>
        </xdr:cNvPr>
        <xdr:cNvCxnSpPr/>
      </xdr:nvCxnSpPr>
      <xdr:spPr>
        <a:xfrm flipV="1">
          <a:off x="14592300" y="1058608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67310</xdr:rowOff>
    </xdr:from>
    <xdr:to>
      <xdr:col>72</xdr:col>
      <xdr:colOff>38100</xdr:colOff>
      <xdr:row>61</xdr:row>
      <xdr:rowOff>168910</xdr:rowOff>
    </xdr:to>
    <xdr:sp macro="" textlink="">
      <xdr:nvSpPr>
        <xdr:cNvPr id="556" name="楕円 555">
          <a:extLst>
            <a:ext uri="{FF2B5EF4-FFF2-40B4-BE49-F238E27FC236}">
              <a16:creationId xmlns:a16="http://schemas.microsoft.com/office/drawing/2014/main" id="{00000000-0008-0000-0E00-00002C020000}"/>
            </a:ext>
          </a:extLst>
        </xdr:cNvPr>
        <xdr:cNvSpPr/>
      </xdr:nvSpPr>
      <xdr:spPr>
        <a:xfrm>
          <a:off x="13652500" y="1052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118110</xdr:rowOff>
    </xdr:from>
    <xdr:to>
      <xdr:col>76</xdr:col>
      <xdr:colOff>114300</xdr:colOff>
      <xdr:row>61</xdr:row>
      <xdr:rowOff>140970</xdr:rowOff>
    </xdr:to>
    <xdr:cxnSp macro="">
      <xdr:nvCxnSpPr>
        <xdr:cNvPr id="557" name="直線コネクタ 556">
          <a:extLst>
            <a:ext uri="{FF2B5EF4-FFF2-40B4-BE49-F238E27FC236}">
              <a16:creationId xmlns:a16="http://schemas.microsoft.com/office/drawing/2014/main" id="{00000000-0008-0000-0E00-00002D020000}"/>
            </a:ext>
          </a:extLst>
        </xdr:cNvPr>
        <xdr:cNvCxnSpPr/>
      </xdr:nvCxnSpPr>
      <xdr:spPr>
        <a:xfrm>
          <a:off x="13703300" y="105765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55880</xdr:rowOff>
    </xdr:from>
    <xdr:to>
      <xdr:col>67</xdr:col>
      <xdr:colOff>101600</xdr:colOff>
      <xdr:row>61</xdr:row>
      <xdr:rowOff>157480</xdr:rowOff>
    </xdr:to>
    <xdr:sp macro="" textlink="">
      <xdr:nvSpPr>
        <xdr:cNvPr id="558" name="楕円 557">
          <a:extLst>
            <a:ext uri="{FF2B5EF4-FFF2-40B4-BE49-F238E27FC236}">
              <a16:creationId xmlns:a16="http://schemas.microsoft.com/office/drawing/2014/main" id="{00000000-0008-0000-0E00-00002E020000}"/>
            </a:ext>
          </a:extLst>
        </xdr:cNvPr>
        <xdr:cNvSpPr/>
      </xdr:nvSpPr>
      <xdr:spPr>
        <a:xfrm>
          <a:off x="12763500" y="1051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106680</xdr:rowOff>
    </xdr:from>
    <xdr:to>
      <xdr:col>71</xdr:col>
      <xdr:colOff>177800</xdr:colOff>
      <xdr:row>61</xdr:row>
      <xdr:rowOff>118110</xdr:rowOff>
    </xdr:to>
    <xdr:cxnSp macro="">
      <xdr:nvCxnSpPr>
        <xdr:cNvPr id="559" name="直線コネクタ 558">
          <a:extLst>
            <a:ext uri="{FF2B5EF4-FFF2-40B4-BE49-F238E27FC236}">
              <a16:creationId xmlns:a16="http://schemas.microsoft.com/office/drawing/2014/main" id="{00000000-0008-0000-0E00-00002F020000}"/>
            </a:ext>
          </a:extLst>
        </xdr:cNvPr>
        <xdr:cNvCxnSpPr/>
      </xdr:nvCxnSpPr>
      <xdr:spPr>
        <a:xfrm>
          <a:off x="12814300" y="1056513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153052</xdr:rowOff>
    </xdr:from>
    <xdr:ext cx="405111" cy="259045"/>
    <xdr:sp macro="" textlink="">
      <xdr:nvSpPr>
        <xdr:cNvPr id="560" name="n_1aveValue【学校施設】&#10;有形固定資産減価償却率">
          <a:extLst>
            <a:ext uri="{FF2B5EF4-FFF2-40B4-BE49-F238E27FC236}">
              <a16:creationId xmlns:a16="http://schemas.microsoft.com/office/drawing/2014/main" id="{00000000-0008-0000-0E00-000030020000}"/>
            </a:ext>
          </a:extLst>
        </xdr:cNvPr>
        <xdr:cNvSpPr txBox="1"/>
      </xdr:nvSpPr>
      <xdr:spPr>
        <a:xfrm>
          <a:off x="15266044" y="1009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141622</xdr:rowOff>
    </xdr:from>
    <xdr:ext cx="405111" cy="259045"/>
    <xdr:sp macro="" textlink="">
      <xdr:nvSpPr>
        <xdr:cNvPr id="561" name="n_2aveValue【学校施設】&#10;有形固定資産減価償却率">
          <a:extLst>
            <a:ext uri="{FF2B5EF4-FFF2-40B4-BE49-F238E27FC236}">
              <a16:creationId xmlns:a16="http://schemas.microsoft.com/office/drawing/2014/main" id="{00000000-0008-0000-0E00-000031020000}"/>
            </a:ext>
          </a:extLst>
        </xdr:cNvPr>
        <xdr:cNvSpPr txBox="1"/>
      </xdr:nvSpPr>
      <xdr:spPr>
        <a:xfrm>
          <a:off x="14389744" y="1008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130192</xdr:rowOff>
    </xdr:from>
    <xdr:ext cx="405111" cy="259045"/>
    <xdr:sp macro="" textlink="">
      <xdr:nvSpPr>
        <xdr:cNvPr id="562" name="n_3aveValue【学校施設】&#10;有形固定資産減価償却率">
          <a:extLst>
            <a:ext uri="{FF2B5EF4-FFF2-40B4-BE49-F238E27FC236}">
              <a16:creationId xmlns:a16="http://schemas.microsoft.com/office/drawing/2014/main" id="{00000000-0008-0000-0E00-000032020000}"/>
            </a:ext>
          </a:extLst>
        </xdr:cNvPr>
        <xdr:cNvSpPr txBox="1"/>
      </xdr:nvSpPr>
      <xdr:spPr>
        <a:xfrm>
          <a:off x="13500744" y="1007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113047</xdr:rowOff>
    </xdr:from>
    <xdr:ext cx="405111" cy="259045"/>
    <xdr:sp macro="" textlink="">
      <xdr:nvSpPr>
        <xdr:cNvPr id="563" name="n_4aveValue【学校施設】&#10;有形固定資産減価償却率">
          <a:extLst>
            <a:ext uri="{FF2B5EF4-FFF2-40B4-BE49-F238E27FC236}">
              <a16:creationId xmlns:a16="http://schemas.microsoft.com/office/drawing/2014/main" id="{00000000-0008-0000-0E00-000033020000}"/>
            </a:ext>
          </a:extLst>
        </xdr:cNvPr>
        <xdr:cNvSpPr txBox="1"/>
      </xdr:nvSpPr>
      <xdr:spPr>
        <a:xfrm>
          <a:off x="12611744" y="1005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169562</xdr:rowOff>
    </xdr:from>
    <xdr:ext cx="405111" cy="259045"/>
    <xdr:sp macro="" textlink="">
      <xdr:nvSpPr>
        <xdr:cNvPr id="564" name="n_1mainValue【学校施設】&#10;有形固定資産減価償却率">
          <a:extLst>
            <a:ext uri="{FF2B5EF4-FFF2-40B4-BE49-F238E27FC236}">
              <a16:creationId xmlns:a16="http://schemas.microsoft.com/office/drawing/2014/main" id="{00000000-0008-0000-0E00-000034020000}"/>
            </a:ext>
          </a:extLst>
        </xdr:cNvPr>
        <xdr:cNvSpPr txBox="1"/>
      </xdr:nvSpPr>
      <xdr:spPr>
        <a:xfrm>
          <a:off x="15266044" y="10628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11447</xdr:rowOff>
    </xdr:from>
    <xdr:ext cx="405111" cy="259045"/>
    <xdr:sp macro="" textlink="">
      <xdr:nvSpPr>
        <xdr:cNvPr id="565" name="n_2mainValue【学校施設】&#10;有形固定資産減価償却率">
          <a:extLst>
            <a:ext uri="{FF2B5EF4-FFF2-40B4-BE49-F238E27FC236}">
              <a16:creationId xmlns:a16="http://schemas.microsoft.com/office/drawing/2014/main" id="{00000000-0008-0000-0E00-000035020000}"/>
            </a:ext>
          </a:extLst>
        </xdr:cNvPr>
        <xdr:cNvSpPr txBox="1"/>
      </xdr:nvSpPr>
      <xdr:spPr>
        <a:xfrm>
          <a:off x="14389744" y="1064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160037</xdr:rowOff>
    </xdr:from>
    <xdr:ext cx="405111" cy="259045"/>
    <xdr:sp macro="" textlink="">
      <xdr:nvSpPr>
        <xdr:cNvPr id="566" name="n_3mainValue【学校施設】&#10;有形固定資産減価償却率">
          <a:extLst>
            <a:ext uri="{FF2B5EF4-FFF2-40B4-BE49-F238E27FC236}">
              <a16:creationId xmlns:a16="http://schemas.microsoft.com/office/drawing/2014/main" id="{00000000-0008-0000-0E00-000036020000}"/>
            </a:ext>
          </a:extLst>
        </xdr:cNvPr>
        <xdr:cNvSpPr txBox="1"/>
      </xdr:nvSpPr>
      <xdr:spPr>
        <a:xfrm>
          <a:off x="13500744" y="10618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148607</xdr:rowOff>
    </xdr:from>
    <xdr:ext cx="405111" cy="259045"/>
    <xdr:sp macro="" textlink="">
      <xdr:nvSpPr>
        <xdr:cNvPr id="567" name="n_4mainValue【学校施設】&#10;有形固定資産減価償却率">
          <a:extLst>
            <a:ext uri="{FF2B5EF4-FFF2-40B4-BE49-F238E27FC236}">
              <a16:creationId xmlns:a16="http://schemas.microsoft.com/office/drawing/2014/main" id="{00000000-0008-0000-0E00-000037020000}"/>
            </a:ext>
          </a:extLst>
        </xdr:cNvPr>
        <xdr:cNvSpPr txBox="1"/>
      </xdr:nvSpPr>
      <xdr:spPr>
        <a:xfrm>
          <a:off x="12611744" y="1060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8" name="正方形/長方形 567">
          <a:extLst>
            <a:ext uri="{FF2B5EF4-FFF2-40B4-BE49-F238E27FC236}">
              <a16:creationId xmlns:a16="http://schemas.microsoft.com/office/drawing/2014/main" id="{00000000-0008-0000-0E00-000038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9" name="正方形/長方形 568">
          <a:extLst>
            <a:ext uri="{FF2B5EF4-FFF2-40B4-BE49-F238E27FC236}">
              <a16:creationId xmlns:a16="http://schemas.microsoft.com/office/drawing/2014/main" id="{00000000-0008-0000-0E00-000039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0" name="正方形/長方形 569">
          <a:extLst>
            <a:ext uri="{FF2B5EF4-FFF2-40B4-BE49-F238E27FC236}">
              <a16:creationId xmlns:a16="http://schemas.microsoft.com/office/drawing/2014/main" id="{00000000-0008-0000-0E00-00003A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1" name="正方形/長方形 570">
          <a:extLst>
            <a:ext uri="{FF2B5EF4-FFF2-40B4-BE49-F238E27FC236}">
              <a16:creationId xmlns:a16="http://schemas.microsoft.com/office/drawing/2014/main" id="{00000000-0008-0000-0E00-00003B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2" name="正方形/長方形 571">
          <a:extLst>
            <a:ext uri="{FF2B5EF4-FFF2-40B4-BE49-F238E27FC236}">
              <a16:creationId xmlns:a16="http://schemas.microsoft.com/office/drawing/2014/main" id="{00000000-0008-0000-0E00-00003C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3" name="正方形/長方形 572">
          <a:extLst>
            <a:ext uri="{FF2B5EF4-FFF2-40B4-BE49-F238E27FC236}">
              <a16:creationId xmlns:a16="http://schemas.microsoft.com/office/drawing/2014/main" id="{00000000-0008-0000-0E00-00003D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4" name="正方形/長方形 573">
          <a:extLst>
            <a:ext uri="{FF2B5EF4-FFF2-40B4-BE49-F238E27FC236}">
              <a16:creationId xmlns:a16="http://schemas.microsoft.com/office/drawing/2014/main" id="{00000000-0008-0000-0E00-00003E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5" name="正方形/長方形 574">
          <a:extLst>
            <a:ext uri="{FF2B5EF4-FFF2-40B4-BE49-F238E27FC236}">
              <a16:creationId xmlns:a16="http://schemas.microsoft.com/office/drawing/2014/main" id="{00000000-0008-0000-0E00-00003F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6" name="テキスト ボックス 575">
          <a:extLst>
            <a:ext uri="{FF2B5EF4-FFF2-40B4-BE49-F238E27FC236}">
              <a16:creationId xmlns:a16="http://schemas.microsoft.com/office/drawing/2014/main" id="{00000000-0008-0000-0E00-000040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7" name="直線コネクタ 576">
          <a:extLst>
            <a:ext uri="{FF2B5EF4-FFF2-40B4-BE49-F238E27FC236}">
              <a16:creationId xmlns:a16="http://schemas.microsoft.com/office/drawing/2014/main" id="{00000000-0008-0000-0E00-000041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8" name="直線コネクタ 577">
          <a:extLst>
            <a:ext uri="{FF2B5EF4-FFF2-40B4-BE49-F238E27FC236}">
              <a16:creationId xmlns:a16="http://schemas.microsoft.com/office/drawing/2014/main" id="{00000000-0008-0000-0E00-000042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9" name="テキスト ボックス 578">
          <a:extLst>
            <a:ext uri="{FF2B5EF4-FFF2-40B4-BE49-F238E27FC236}">
              <a16:creationId xmlns:a16="http://schemas.microsoft.com/office/drawing/2014/main" id="{00000000-0008-0000-0E00-000043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0" name="直線コネクタ 579">
          <a:extLst>
            <a:ext uri="{FF2B5EF4-FFF2-40B4-BE49-F238E27FC236}">
              <a16:creationId xmlns:a16="http://schemas.microsoft.com/office/drawing/2014/main" id="{00000000-0008-0000-0E00-000044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1" name="テキスト ボックス 580">
          <a:extLst>
            <a:ext uri="{FF2B5EF4-FFF2-40B4-BE49-F238E27FC236}">
              <a16:creationId xmlns:a16="http://schemas.microsoft.com/office/drawing/2014/main" id="{00000000-0008-0000-0E00-000045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2" name="直線コネクタ 581">
          <a:extLst>
            <a:ext uri="{FF2B5EF4-FFF2-40B4-BE49-F238E27FC236}">
              <a16:creationId xmlns:a16="http://schemas.microsoft.com/office/drawing/2014/main" id="{00000000-0008-0000-0E00-000046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3" name="テキスト ボックス 582">
          <a:extLst>
            <a:ext uri="{FF2B5EF4-FFF2-40B4-BE49-F238E27FC236}">
              <a16:creationId xmlns:a16="http://schemas.microsoft.com/office/drawing/2014/main" id="{00000000-0008-0000-0E00-000047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4" name="直線コネクタ 583">
          <a:extLst>
            <a:ext uri="{FF2B5EF4-FFF2-40B4-BE49-F238E27FC236}">
              <a16:creationId xmlns:a16="http://schemas.microsoft.com/office/drawing/2014/main" id="{00000000-0008-0000-0E00-000048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5" name="テキスト ボックス 584">
          <a:extLst>
            <a:ext uri="{FF2B5EF4-FFF2-40B4-BE49-F238E27FC236}">
              <a16:creationId xmlns:a16="http://schemas.microsoft.com/office/drawing/2014/main" id="{00000000-0008-0000-0E00-000049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6" name="直線コネクタ 585">
          <a:extLst>
            <a:ext uri="{FF2B5EF4-FFF2-40B4-BE49-F238E27FC236}">
              <a16:creationId xmlns:a16="http://schemas.microsoft.com/office/drawing/2014/main" id="{00000000-0008-0000-0E00-00004A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87" name="テキスト ボックス 586">
          <a:extLst>
            <a:ext uri="{FF2B5EF4-FFF2-40B4-BE49-F238E27FC236}">
              <a16:creationId xmlns:a16="http://schemas.microsoft.com/office/drawing/2014/main" id="{00000000-0008-0000-0E00-00004B020000}"/>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8" name="直線コネクタ 587">
          <a:extLst>
            <a:ext uri="{FF2B5EF4-FFF2-40B4-BE49-F238E27FC236}">
              <a16:creationId xmlns:a16="http://schemas.microsoft.com/office/drawing/2014/main" id="{00000000-0008-0000-0E00-00004C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9" name="テキスト ボックス 588">
          <a:extLst>
            <a:ext uri="{FF2B5EF4-FFF2-40B4-BE49-F238E27FC236}">
              <a16:creationId xmlns:a16="http://schemas.microsoft.com/office/drawing/2014/main" id="{00000000-0008-0000-0E00-00004D02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0" name="【学校施設】&#10;一人当たり面積グラフ枠">
          <a:extLst>
            <a:ext uri="{FF2B5EF4-FFF2-40B4-BE49-F238E27FC236}">
              <a16:creationId xmlns:a16="http://schemas.microsoft.com/office/drawing/2014/main" id="{00000000-0008-0000-0E00-00004E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54</xdr:row>
      <xdr:rowOff>169164</xdr:rowOff>
    </xdr:from>
    <xdr:to>
      <xdr:col>116</xdr:col>
      <xdr:colOff>62864</xdr:colOff>
      <xdr:row>63</xdr:row>
      <xdr:rowOff>119634</xdr:rowOff>
    </xdr:to>
    <xdr:cxnSp macro="">
      <xdr:nvCxnSpPr>
        <xdr:cNvPr id="591" name="直線コネクタ 590">
          <a:extLst>
            <a:ext uri="{FF2B5EF4-FFF2-40B4-BE49-F238E27FC236}">
              <a16:creationId xmlns:a16="http://schemas.microsoft.com/office/drawing/2014/main" id="{00000000-0008-0000-0E00-00004F020000}"/>
            </a:ext>
          </a:extLst>
        </xdr:cNvPr>
        <xdr:cNvCxnSpPr/>
      </xdr:nvCxnSpPr>
      <xdr:spPr>
        <a:xfrm flipV="1">
          <a:off x="22160864" y="9427464"/>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123461</xdr:rowOff>
    </xdr:from>
    <xdr:ext cx="469744" cy="259045"/>
    <xdr:sp macro="" textlink="">
      <xdr:nvSpPr>
        <xdr:cNvPr id="592" name="【学校施設】&#10;一人当たり面積最小値テキスト">
          <a:extLst>
            <a:ext uri="{FF2B5EF4-FFF2-40B4-BE49-F238E27FC236}">
              <a16:creationId xmlns:a16="http://schemas.microsoft.com/office/drawing/2014/main" id="{00000000-0008-0000-0E00-000050020000}"/>
            </a:ext>
          </a:extLst>
        </xdr:cNvPr>
        <xdr:cNvSpPr txBox="1"/>
      </xdr:nvSpPr>
      <xdr:spPr>
        <a:xfrm>
          <a:off x="22199600" y="10924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119634</xdr:rowOff>
    </xdr:from>
    <xdr:to>
      <xdr:col>116</xdr:col>
      <xdr:colOff>152400</xdr:colOff>
      <xdr:row>63</xdr:row>
      <xdr:rowOff>119634</xdr:rowOff>
    </xdr:to>
    <xdr:cxnSp macro="">
      <xdr:nvCxnSpPr>
        <xdr:cNvPr id="593" name="直線コネクタ 592">
          <a:extLst>
            <a:ext uri="{FF2B5EF4-FFF2-40B4-BE49-F238E27FC236}">
              <a16:creationId xmlns:a16="http://schemas.microsoft.com/office/drawing/2014/main" id="{00000000-0008-0000-0E00-000051020000}"/>
            </a:ext>
          </a:extLst>
        </xdr:cNvPr>
        <xdr:cNvCxnSpPr/>
      </xdr:nvCxnSpPr>
      <xdr:spPr>
        <a:xfrm>
          <a:off x="22072600" y="10920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115841</xdr:rowOff>
    </xdr:from>
    <xdr:ext cx="534377" cy="259045"/>
    <xdr:sp macro="" textlink="">
      <xdr:nvSpPr>
        <xdr:cNvPr id="594" name="【学校施設】&#10;一人当たり面積最大値テキスト">
          <a:extLst>
            <a:ext uri="{FF2B5EF4-FFF2-40B4-BE49-F238E27FC236}">
              <a16:creationId xmlns:a16="http://schemas.microsoft.com/office/drawing/2014/main" id="{00000000-0008-0000-0E00-000052020000}"/>
            </a:ext>
          </a:extLst>
        </xdr:cNvPr>
        <xdr:cNvSpPr txBox="1"/>
      </xdr:nvSpPr>
      <xdr:spPr>
        <a:xfrm>
          <a:off x="22199600" y="9202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169164</xdr:rowOff>
    </xdr:from>
    <xdr:to>
      <xdr:col>116</xdr:col>
      <xdr:colOff>152400</xdr:colOff>
      <xdr:row>54</xdr:row>
      <xdr:rowOff>169164</xdr:rowOff>
    </xdr:to>
    <xdr:cxnSp macro="">
      <xdr:nvCxnSpPr>
        <xdr:cNvPr id="595" name="直線コネクタ 594">
          <a:extLst>
            <a:ext uri="{FF2B5EF4-FFF2-40B4-BE49-F238E27FC236}">
              <a16:creationId xmlns:a16="http://schemas.microsoft.com/office/drawing/2014/main" id="{00000000-0008-0000-0E00-000053020000}"/>
            </a:ext>
          </a:extLst>
        </xdr:cNvPr>
        <xdr:cNvCxnSpPr/>
      </xdr:nvCxnSpPr>
      <xdr:spPr>
        <a:xfrm>
          <a:off x="22072600" y="9427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127779</xdr:rowOff>
    </xdr:from>
    <xdr:ext cx="469744" cy="259045"/>
    <xdr:sp macro="" textlink="">
      <xdr:nvSpPr>
        <xdr:cNvPr id="596" name="【学校施設】&#10;一人当たり面積平均値テキスト">
          <a:extLst>
            <a:ext uri="{FF2B5EF4-FFF2-40B4-BE49-F238E27FC236}">
              <a16:creationId xmlns:a16="http://schemas.microsoft.com/office/drawing/2014/main" id="{00000000-0008-0000-0E00-000054020000}"/>
            </a:ext>
          </a:extLst>
        </xdr:cNvPr>
        <xdr:cNvSpPr txBox="1"/>
      </xdr:nvSpPr>
      <xdr:spPr>
        <a:xfrm>
          <a:off x="22199600" y="105862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104902</xdr:rowOff>
    </xdr:from>
    <xdr:to>
      <xdr:col>116</xdr:col>
      <xdr:colOff>114300</xdr:colOff>
      <xdr:row>63</xdr:row>
      <xdr:rowOff>35052</xdr:rowOff>
    </xdr:to>
    <xdr:sp macro="" textlink="">
      <xdr:nvSpPr>
        <xdr:cNvPr id="597" name="フローチャート: 判断 596">
          <a:extLst>
            <a:ext uri="{FF2B5EF4-FFF2-40B4-BE49-F238E27FC236}">
              <a16:creationId xmlns:a16="http://schemas.microsoft.com/office/drawing/2014/main" id="{00000000-0008-0000-0E00-000055020000}"/>
            </a:ext>
          </a:extLst>
        </xdr:cNvPr>
        <xdr:cNvSpPr/>
      </xdr:nvSpPr>
      <xdr:spPr>
        <a:xfrm>
          <a:off x="22110700" y="1073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157607</xdr:rowOff>
    </xdr:from>
    <xdr:to>
      <xdr:col>112</xdr:col>
      <xdr:colOff>38100</xdr:colOff>
      <xdr:row>63</xdr:row>
      <xdr:rowOff>87757</xdr:rowOff>
    </xdr:to>
    <xdr:sp macro="" textlink="">
      <xdr:nvSpPr>
        <xdr:cNvPr id="598" name="フローチャート: 判断 597">
          <a:extLst>
            <a:ext uri="{FF2B5EF4-FFF2-40B4-BE49-F238E27FC236}">
              <a16:creationId xmlns:a16="http://schemas.microsoft.com/office/drawing/2014/main" id="{00000000-0008-0000-0E00-000056020000}"/>
            </a:ext>
          </a:extLst>
        </xdr:cNvPr>
        <xdr:cNvSpPr/>
      </xdr:nvSpPr>
      <xdr:spPr>
        <a:xfrm>
          <a:off x="21272500" y="10787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163195</xdr:rowOff>
    </xdr:from>
    <xdr:to>
      <xdr:col>107</xdr:col>
      <xdr:colOff>101600</xdr:colOff>
      <xdr:row>63</xdr:row>
      <xdr:rowOff>93345</xdr:rowOff>
    </xdr:to>
    <xdr:sp macro="" textlink="">
      <xdr:nvSpPr>
        <xdr:cNvPr id="599" name="フローチャート: 判断 598">
          <a:extLst>
            <a:ext uri="{FF2B5EF4-FFF2-40B4-BE49-F238E27FC236}">
              <a16:creationId xmlns:a16="http://schemas.microsoft.com/office/drawing/2014/main" id="{00000000-0008-0000-0E00-000057020000}"/>
            </a:ext>
          </a:extLst>
        </xdr:cNvPr>
        <xdr:cNvSpPr/>
      </xdr:nvSpPr>
      <xdr:spPr>
        <a:xfrm>
          <a:off x="20383500" y="1079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165989</xdr:rowOff>
    </xdr:from>
    <xdr:to>
      <xdr:col>102</xdr:col>
      <xdr:colOff>165100</xdr:colOff>
      <xdr:row>63</xdr:row>
      <xdr:rowOff>96139</xdr:rowOff>
    </xdr:to>
    <xdr:sp macro="" textlink="">
      <xdr:nvSpPr>
        <xdr:cNvPr id="600" name="フローチャート: 判断 599">
          <a:extLst>
            <a:ext uri="{FF2B5EF4-FFF2-40B4-BE49-F238E27FC236}">
              <a16:creationId xmlns:a16="http://schemas.microsoft.com/office/drawing/2014/main" id="{00000000-0008-0000-0E00-000058020000}"/>
            </a:ext>
          </a:extLst>
        </xdr:cNvPr>
        <xdr:cNvSpPr/>
      </xdr:nvSpPr>
      <xdr:spPr>
        <a:xfrm>
          <a:off x="19494500" y="1079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169799</xdr:rowOff>
    </xdr:from>
    <xdr:to>
      <xdr:col>98</xdr:col>
      <xdr:colOff>38100</xdr:colOff>
      <xdr:row>63</xdr:row>
      <xdr:rowOff>99949</xdr:rowOff>
    </xdr:to>
    <xdr:sp macro="" textlink="">
      <xdr:nvSpPr>
        <xdr:cNvPr id="601" name="フローチャート: 判断 600">
          <a:extLst>
            <a:ext uri="{FF2B5EF4-FFF2-40B4-BE49-F238E27FC236}">
              <a16:creationId xmlns:a16="http://schemas.microsoft.com/office/drawing/2014/main" id="{00000000-0008-0000-0E00-000059020000}"/>
            </a:ext>
          </a:extLst>
        </xdr:cNvPr>
        <xdr:cNvSpPr/>
      </xdr:nvSpPr>
      <xdr:spPr>
        <a:xfrm>
          <a:off x="18605500" y="1079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00000000-0008-0000-0E00-00005A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00000000-0008-0000-0E00-00005B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00000000-0008-0000-0E00-00005C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00000000-0008-0000-0E00-00005D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00000000-0008-0000-0E00-00005E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124968</xdr:rowOff>
    </xdr:from>
    <xdr:to>
      <xdr:col>116</xdr:col>
      <xdr:colOff>114300</xdr:colOff>
      <xdr:row>63</xdr:row>
      <xdr:rowOff>55118</xdr:rowOff>
    </xdr:to>
    <xdr:sp macro="" textlink="">
      <xdr:nvSpPr>
        <xdr:cNvPr id="607" name="楕円 606">
          <a:extLst>
            <a:ext uri="{FF2B5EF4-FFF2-40B4-BE49-F238E27FC236}">
              <a16:creationId xmlns:a16="http://schemas.microsoft.com/office/drawing/2014/main" id="{00000000-0008-0000-0E00-00005F020000}"/>
            </a:ext>
          </a:extLst>
        </xdr:cNvPr>
        <xdr:cNvSpPr/>
      </xdr:nvSpPr>
      <xdr:spPr>
        <a:xfrm>
          <a:off x="22110700" y="10754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83329</xdr:rowOff>
    </xdr:from>
    <xdr:ext cx="469744" cy="259045"/>
    <xdr:sp macro="" textlink="">
      <xdr:nvSpPr>
        <xdr:cNvPr id="608" name="【学校施設】&#10;一人当たり面積該当値テキスト">
          <a:extLst>
            <a:ext uri="{FF2B5EF4-FFF2-40B4-BE49-F238E27FC236}">
              <a16:creationId xmlns:a16="http://schemas.microsoft.com/office/drawing/2014/main" id="{00000000-0008-0000-0E00-000060020000}"/>
            </a:ext>
          </a:extLst>
        </xdr:cNvPr>
        <xdr:cNvSpPr txBox="1"/>
      </xdr:nvSpPr>
      <xdr:spPr>
        <a:xfrm>
          <a:off x="22199600" y="10713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122936</xdr:rowOff>
    </xdr:from>
    <xdr:to>
      <xdr:col>112</xdr:col>
      <xdr:colOff>38100</xdr:colOff>
      <xdr:row>63</xdr:row>
      <xdr:rowOff>53086</xdr:rowOff>
    </xdr:to>
    <xdr:sp macro="" textlink="">
      <xdr:nvSpPr>
        <xdr:cNvPr id="609" name="楕円 608">
          <a:extLst>
            <a:ext uri="{FF2B5EF4-FFF2-40B4-BE49-F238E27FC236}">
              <a16:creationId xmlns:a16="http://schemas.microsoft.com/office/drawing/2014/main" id="{00000000-0008-0000-0E00-000061020000}"/>
            </a:ext>
          </a:extLst>
        </xdr:cNvPr>
        <xdr:cNvSpPr/>
      </xdr:nvSpPr>
      <xdr:spPr>
        <a:xfrm>
          <a:off x="21272500" y="1075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2286</xdr:rowOff>
    </xdr:from>
    <xdr:to>
      <xdr:col>116</xdr:col>
      <xdr:colOff>63500</xdr:colOff>
      <xdr:row>63</xdr:row>
      <xdr:rowOff>4318</xdr:rowOff>
    </xdr:to>
    <xdr:cxnSp macro="">
      <xdr:nvCxnSpPr>
        <xdr:cNvPr id="610" name="直線コネクタ 609">
          <a:extLst>
            <a:ext uri="{FF2B5EF4-FFF2-40B4-BE49-F238E27FC236}">
              <a16:creationId xmlns:a16="http://schemas.microsoft.com/office/drawing/2014/main" id="{00000000-0008-0000-0E00-000062020000}"/>
            </a:ext>
          </a:extLst>
        </xdr:cNvPr>
        <xdr:cNvCxnSpPr/>
      </xdr:nvCxnSpPr>
      <xdr:spPr>
        <a:xfrm>
          <a:off x="21323300" y="10803636"/>
          <a:ext cx="838200" cy="2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91948</xdr:rowOff>
    </xdr:from>
    <xdr:to>
      <xdr:col>107</xdr:col>
      <xdr:colOff>101600</xdr:colOff>
      <xdr:row>63</xdr:row>
      <xdr:rowOff>22098</xdr:rowOff>
    </xdr:to>
    <xdr:sp macro="" textlink="">
      <xdr:nvSpPr>
        <xdr:cNvPr id="611" name="楕円 610">
          <a:extLst>
            <a:ext uri="{FF2B5EF4-FFF2-40B4-BE49-F238E27FC236}">
              <a16:creationId xmlns:a16="http://schemas.microsoft.com/office/drawing/2014/main" id="{00000000-0008-0000-0E00-000063020000}"/>
            </a:ext>
          </a:extLst>
        </xdr:cNvPr>
        <xdr:cNvSpPr/>
      </xdr:nvSpPr>
      <xdr:spPr>
        <a:xfrm>
          <a:off x="20383500" y="1072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142748</xdr:rowOff>
    </xdr:from>
    <xdr:to>
      <xdr:col>111</xdr:col>
      <xdr:colOff>177800</xdr:colOff>
      <xdr:row>63</xdr:row>
      <xdr:rowOff>2286</xdr:rowOff>
    </xdr:to>
    <xdr:cxnSp macro="">
      <xdr:nvCxnSpPr>
        <xdr:cNvPr id="612" name="直線コネクタ 611">
          <a:extLst>
            <a:ext uri="{FF2B5EF4-FFF2-40B4-BE49-F238E27FC236}">
              <a16:creationId xmlns:a16="http://schemas.microsoft.com/office/drawing/2014/main" id="{00000000-0008-0000-0E00-000064020000}"/>
            </a:ext>
          </a:extLst>
        </xdr:cNvPr>
        <xdr:cNvCxnSpPr/>
      </xdr:nvCxnSpPr>
      <xdr:spPr>
        <a:xfrm>
          <a:off x="20434300" y="10772648"/>
          <a:ext cx="889000" cy="30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99949</xdr:rowOff>
    </xdr:from>
    <xdr:to>
      <xdr:col>102</xdr:col>
      <xdr:colOff>165100</xdr:colOff>
      <xdr:row>63</xdr:row>
      <xdr:rowOff>30099</xdr:rowOff>
    </xdr:to>
    <xdr:sp macro="" textlink="">
      <xdr:nvSpPr>
        <xdr:cNvPr id="613" name="楕円 612">
          <a:extLst>
            <a:ext uri="{FF2B5EF4-FFF2-40B4-BE49-F238E27FC236}">
              <a16:creationId xmlns:a16="http://schemas.microsoft.com/office/drawing/2014/main" id="{00000000-0008-0000-0E00-000065020000}"/>
            </a:ext>
          </a:extLst>
        </xdr:cNvPr>
        <xdr:cNvSpPr/>
      </xdr:nvSpPr>
      <xdr:spPr>
        <a:xfrm>
          <a:off x="19494500" y="10729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142748</xdr:rowOff>
    </xdr:from>
    <xdr:to>
      <xdr:col>107</xdr:col>
      <xdr:colOff>50800</xdr:colOff>
      <xdr:row>62</xdr:row>
      <xdr:rowOff>150749</xdr:rowOff>
    </xdr:to>
    <xdr:cxnSp macro="">
      <xdr:nvCxnSpPr>
        <xdr:cNvPr id="614" name="直線コネクタ 613">
          <a:extLst>
            <a:ext uri="{FF2B5EF4-FFF2-40B4-BE49-F238E27FC236}">
              <a16:creationId xmlns:a16="http://schemas.microsoft.com/office/drawing/2014/main" id="{00000000-0008-0000-0E00-000066020000}"/>
            </a:ext>
          </a:extLst>
        </xdr:cNvPr>
        <xdr:cNvCxnSpPr/>
      </xdr:nvCxnSpPr>
      <xdr:spPr>
        <a:xfrm flipV="1">
          <a:off x="19545300" y="10772648"/>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102362</xdr:rowOff>
    </xdr:from>
    <xdr:to>
      <xdr:col>98</xdr:col>
      <xdr:colOff>38100</xdr:colOff>
      <xdr:row>63</xdr:row>
      <xdr:rowOff>32512</xdr:rowOff>
    </xdr:to>
    <xdr:sp macro="" textlink="">
      <xdr:nvSpPr>
        <xdr:cNvPr id="615" name="楕円 614">
          <a:extLst>
            <a:ext uri="{FF2B5EF4-FFF2-40B4-BE49-F238E27FC236}">
              <a16:creationId xmlns:a16="http://schemas.microsoft.com/office/drawing/2014/main" id="{00000000-0008-0000-0E00-000067020000}"/>
            </a:ext>
          </a:extLst>
        </xdr:cNvPr>
        <xdr:cNvSpPr/>
      </xdr:nvSpPr>
      <xdr:spPr>
        <a:xfrm>
          <a:off x="18605500" y="10732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150749</xdr:rowOff>
    </xdr:from>
    <xdr:to>
      <xdr:col>102</xdr:col>
      <xdr:colOff>114300</xdr:colOff>
      <xdr:row>62</xdr:row>
      <xdr:rowOff>153162</xdr:rowOff>
    </xdr:to>
    <xdr:cxnSp macro="">
      <xdr:nvCxnSpPr>
        <xdr:cNvPr id="616" name="直線コネクタ 615">
          <a:extLst>
            <a:ext uri="{FF2B5EF4-FFF2-40B4-BE49-F238E27FC236}">
              <a16:creationId xmlns:a16="http://schemas.microsoft.com/office/drawing/2014/main" id="{00000000-0008-0000-0E00-000068020000}"/>
            </a:ext>
          </a:extLst>
        </xdr:cNvPr>
        <xdr:cNvCxnSpPr/>
      </xdr:nvCxnSpPr>
      <xdr:spPr>
        <a:xfrm flipV="1">
          <a:off x="18656300" y="10780649"/>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78884</xdr:rowOff>
    </xdr:from>
    <xdr:ext cx="469744" cy="259045"/>
    <xdr:sp macro="" textlink="">
      <xdr:nvSpPr>
        <xdr:cNvPr id="617" name="n_1aveValue【学校施設】&#10;一人当たり面積">
          <a:extLst>
            <a:ext uri="{FF2B5EF4-FFF2-40B4-BE49-F238E27FC236}">
              <a16:creationId xmlns:a16="http://schemas.microsoft.com/office/drawing/2014/main" id="{00000000-0008-0000-0E00-000069020000}"/>
            </a:ext>
          </a:extLst>
        </xdr:cNvPr>
        <xdr:cNvSpPr txBox="1"/>
      </xdr:nvSpPr>
      <xdr:spPr>
        <a:xfrm>
          <a:off x="21075727" y="10880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84472</xdr:rowOff>
    </xdr:from>
    <xdr:ext cx="469744" cy="259045"/>
    <xdr:sp macro="" textlink="">
      <xdr:nvSpPr>
        <xdr:cNvPr id="618" name="n_2aveValue【学校施設】&#10;一人当たり面積">
          <a:extLst>
            <a:ext uri="{FF2B5EF4-FFF2-40B4-BE49-F238E27FC236}">
              <a16:creationId xmlns:a16="http://schemas.microsoft.com/office/drawing/2014/main" id="{00000000-0008-0000-0E00-00006A020000}"/>
            </a:ext>
          </a:extLst>
        </xdr:cNvPr>
        <xdr:cNvSpPr txBox="1"/>
      </xdr:nvSpPr>
      <xdr:spPr>
        <a:xfrm>
          <a:off x="20199427" y="10885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87266</xdr:rowOff>
    </xdr:from>
    <xdr:ext cx="469744" cy="259045"/>
    <xdr:sp macro="" textlink="">
      <xdr:nvSpPr>
        <xdr:cNvPr id="619" name="n_3aveValue【学校施設】&#10;一人当たり面積">
          <a:extLst>
            <a:ext uri="{FF2B5EF4-FFF2-40B4-BE49-F238E27FC236}">
              <a16:creationId xmlns:a16="http://schemas.microsoft.com/office/drawing/2014/main" id="{00000000-0008-0000-0E00-00006B020000}"/>
            </a:ext>
          </a:extLst>
        </xdr:cNvPr>
        <xdr:cNvSpPr txBox="1"/>
      </xdr:nvSpPr>
      <xdr:spPr>
        <a:xfrm>
          <a:off x="19310427" y="10888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91076</xdr:rowOff>
    </xdr:from>
    <xdr:ext cx="469744" cy="259045"/>
    <xdr:sp macro="" textlink="">
      <xdr:nvSpPr>
        <xdr:cNvPr id="620" name="n_4aveValue【学校施設】&#10;一人当たり面積">
          <a:extLst>
            <a:ext uri="{FF2B5EF4-FFF2-40B4-BE49-F238E27FC236}">
              <a16:creationId xmlns:a16="http://schemas.microsoft.com/office/drawing/2014/main" id="{00000000-0008-0000-0E00-00006C020000}"/>
            </a:ext>
          </a:extLst>
        </xdr:cNvPr>
        <xdr:cNvSpPr txBox="1"/>
      </xdr:nvSpPr>
      <xdr:spPr>
        <a:xfrm>
          <a:off x="18421427" y="10892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69613</xdr:rowOff>
    </xdr:from>
    <xdr:ext cx="469744" cy="259045"/>
    <xdr:sp macro="" textlink="">
      <xdr:nvSpPr>
        <xdr:cNvPr id="621" name="n_1mainValue【学校施設】&#10;一人当たり面積">
          <a:extLst>
            <a:ext uri="{FF2B5EF4-FFF2-40B4-BE49-F238E27FC236}">
              <a16:creationId xmlns:a16="http://schemas.microsoft.com/office/drawing/2014/main" id="{00000000-0008-0000-0E00-00006D020000}"/>
            </a:ext>
          </a:extLst>
        </xdr:cNvPr>
        <xdr:cNvSpPr txBox="1"/>
      </xdr:nvSpPr>
      <xdr:spPr>
        <a:xfrm>
          <a:off x="21075727" y="10528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38625</xdr:rowOff>
    </xdr:from>
    <xdr:ext cx="469744" cy="259045"/>
    <xdr:sp macro="" textlink="">
      <xdr:nvSpPr>
        <xdr:cNvPr id="622" name="n_2mainValue【学校施設】&#10;一人当たり面積">
          <a:extLst>
            <a:ext uri="{FF2B5EF4-FFF2-40B4-BE49-F238E27FC236}">
              <a16:creationId xmlns:a16="http://schemas.microsoft.com/office/drawing/2014/main" id="{00000000-0008-0000-0E00-00006E020000}"/>
            </a:ext>
          </a:extLst>
        </xdr:cNvPr>
        <xdr:cNvSpPr txBox="1"/>
      </xdr:nvSpPr>
      <xdr:spPr>
        <a:xfrm>
          <a:off x="20199427" y="10497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46626</xdr:rowOff>
    </xdr:from>
    <xdr:ext cx="469744" cy="259045"/>
    <xdr:sp macro="" textlink="">
      <xdr:nvSpPr>
        <xdr:cNvPr id="623" name="n_3mainValue【学校施設】&#10;一人当たり面積">
          <a:extLst>
            <a:ext uri="{FF2B5EF4-FFF2-40B4-BE49-F238E27FC236}">
              <a16:creationId xmlns:a16="http://schemas.microsoft.com/office/drawing/2014/main" id="{00000000-0008-0000-0E00-00006F020000}"/>
            </a:ext>
          </a:extLst>
        </xdr:cNvPr>
        <xdr:cNvSpPr txBox="1"/>
      </xdr:nvSpPr>
      <xdr:spPr>
        <a:xfrm>
          <a:off x="19310427" y="10505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49039</xdr:rowOff>
    </xdr:from>
    <xdr:ext cx="469744" cy="259045"/>
    <xdr:sp macro="" textlink="">
      <xdr:nvSpPr>
        <xdr:cNvPr id="624" name="n_4mainValue【学校施設】&#10;一人当たり面積">
          <a:extLst>
            <a:ext uri="{FF2B5EF4-FFF2-40B4-BE49-F238E27FC236}">
              <a16:creationId xmlns:a16="http://schemas.microsoft.com/office/drawing/2014/main" id="{00000000-0008-0000-0E00-000070020000}"/>
            </a:ext>
          </a:extLst>
        </xdr:cNvPr>
        <xdr:cNvSpPr txBox="1"/>
      </xdr:nvSpPr>
      <xdr:spPr>
        <a:xfrm>
          <a:off x="18421427" y="10507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5" name="正方形/長方形 624">
          <a:extLst>
            <a:ext uri="{FF2B5EF4-FFF2-40B4-BE49-F238E27FC236}">
              <a16:creationId xmlns:a16="http://schemas.microsoft.com/office/drawing/2014/main" id="{00000000-0008-0000-0E00-000071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6" name="正方形/長方形 625">
          <a:extLst>
            <a:ext uri="{FF2B5EF4-FFF2-40B4-BE49-F238E27FC236}">
              <a16:creationId xmlns:a16="http://schemas.microsoft.com/office/drawing/2014/main" id="{00000000-0008-0000-0E00-000072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7" name="正方形/長方形 626">
          <a:extLst>
            <a:ext uri="{FF2B5EF4-FFF2-40B4-BE49-F238E27FC236}">
              <a16:creationId xmlns:a16="http://schemas.microsoft.com/office/drawing/2014/main" id="{00000000-0008-0000-0E00-000073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8" name="正方形/長方形 627">
          <a:extLst>
            <a:ext uri="{FF2B5EF4-FFF2-40B4-BE49-F238E27FC236}">
              <a16:creationId xmlns:a16="http://schemas.microsoft.com/office/drawing/2014/main" id="{00000000-0008-0000-0E00-000074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9" name="正方形/長方形 628">
          <a:extLst>
            <a:ext uri="{FF2B5EF4-FFF2-40B4-BE49-F238E27FC236}">
              <a16:creationId xmlns:a16="http://schemas.microsoft.com/office/drawing/2014/main" id="{00000000-0008-0000-0E00-000075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0" name="正方形/長方形 629">
          <a:extLst>
            <a:ext uri="{FF2B5EF4-FFF2-40B4-BE49-F238E27FC236}">
              <a16:creationId xmlns:a16="http://schemas.microsoft.com/office/drawing/2014/main" id="{00000000-0008-0000-0E00-000076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1" name="正方形/長方形 630">
          <a:extLst>
            <a:ext uri="{FF2B5EF4-FFF2-40B4-BE49-F238E27FC236}">
              <a16:creationId xmlns:a16="http://schemas.microsoft.com/office/drawing/2014/main" id="{00000000-0008-0000-0E00-000077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2" name="正方形/長方形 631">
          <a:extLst>
            <a:ext uri="{FF2B5EF4-FFF2-40B4-BE49-F238E27FC236}">
              <a16:creationId xmlns:a16="http://schemas.microsoft.com/office/drawing/2014/main" id="{00000000-0008-0000-0E00-00007802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3" name="正方形/長方形 632">
          <a:extLst>
            <a:ext uri="{FF2B5EF4-FFF2-40B4-BE49-F238E27FC236}">
              <a16:creationId xmlns:a16="http://schemas.microsoft.com/office/drawing/2014/main" id="{00000000-0008-0000-0E00-000079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4" name="正方形/長方形 633">
          <a:extLst>
            <a:ext uri="{FF2B5EF4-FFF2-40B4-BE49-F238E27FC236}">
              <a16:creationId xmlns:a16="http://schemas.microsoft.com/office/drawing/2014/main" id="{00000000-0008-0000-0E00-00007A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5" name="正方形/長方形 634">
          <a:extLst>
            <a:ext uri="{FF2B5EF4-FFF2-40B4-BE49-F238E27FC236}">
              <a16:creationId xmlns:a16="http://schemas.microsoft.com/office/drawing/2014/main" id="{00000000-0008-0000-0E00-00007B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6" name="正方形/長方形 635">
          <a:extLst>
            <a:ext uri="{FF2B5EF4-FFF2-40B4-BE49-F238E27FC236}">
              <a16:creationId xmlns:a16="http://schemas.microsoft.com/office/drawing/2014/main" id="{00000000-0008-0000-0E00-00007C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7" name="正方形/長方形 636">
          <a:extLst>
            <a:ext uri="{FF2B5EF4-FFF2-40B4-BE49-F238E27FC236}">
              <a16:creationId xmlns:a16="http://schemas.microsoft.com/office/drawing/2014/main" id="{00000000-0008-0000-0E00-00007D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8" name="正方形/長方形 637">
          <a:extLst>
            <a:ext uri="{FF2B5EF4-FFF2-40B4-BE49-F238E27FC236}">
              <a16:creationId xmlns:a16="http://schemas.microsoft.com/office/drawing/2014/main" id="{00000000-0008-0000-0E00-00007E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9" name="正方形/長方形 638">
          <a:extLst>
            <a:ext uri="{FF2B5EF4-FFF2-40B4-BE49-F238E27FC236}">
              <a16:creationId xmlns:a16="http://schemas.microsoft.com/office/drawing/2014/main" id="{00000000-0008-0000-0E00-00007F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0" name="正方形/長方形 639">
          <a:extLst>
            <a:ext uri="{FF2B5EF4-FFF2-40B4-BE49-F238E27FC236}">
              <a16:creationId xmlns:a16="http://schemas.microsoft.com/office/drawing/2014/main" id="{00000000-0008-0000-0E00-00008002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1" name="正方形/長方形 640">
          <a:extLst>
            <a:ext uri="{FF2B5EF4-FFF2-40B4-BE49-F238E27FC236}">
              <a16:creationId xmlns:a16="http://schemas.microsoft.com/office/drawing/2014/main" id="{00000000-0008-0000-0E00-000081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2" name="正方形/長方形 641">
          <a:extLst>
            <a:ext uri="{FF2B5EF4-FFF2-40B4-BE49-F238E27FC236}">
              <a16:creationId xmlns:a16="http://schemas.microsoft.com/office/drawing/2014/main" id="{00000000-0008-0000-0E00-000082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3" name="正方形/長方形 642">
          <a:extLst>
            <a:ext uri="{FF2B5EF4-FFF2-40B4-BE49-F238E27FC236}">
              <a16:creationId xmlns:a16="http://schemas.microsoft.com/office/drawing/2014/main" id="{00000000-0008-0000-0E00-000083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4" name="正方形/長方形 643">
          <a:extLst>
            <a:ext uri="{FF2B5EF4-FFF2-40B4-BE49-F238E27FC236}">
              <a16:creationId xmlns:a16="http://schemas.microsoft.com/office/drawing/2014/main" id="{00000000-0008-0000-0E00-000084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5" name="正方形/長方形 644">
          <a:extLst>
            <a:ext uri="{FF2B5EF4-FFF2-40B4-BE49-F238E27FC236}">
              <a16:creationId xmlns:a16="http://schemas.microsoft.com/office/drawing/2014/main" id="{00000000-0008-0000-0E00-000085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6" name="正方形/長方形 645">
          <a:extLst>
            <a:ext uri="{FF2B5EF4-FFF2-40B4-BE49-F238E27FC236}">
              <a16:creationId xmlns:a16="http://schemas.microsoft.com/office/drawing/2014/main" id="{00000000-0008-0000-0E00-000086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7" name="正方形/長方形 646">
          <a:extLst>
            <a:ext uri="{FF2B5EF4-FFF2-40B4-BE49-F238E27FC236}">
              <a16:creationId xmlns:a16="http://schemas.microsoft.com/office/drawing/2014/main" id="{00000000-0008-0000-0E00-000087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8" name="正方形/長方形 647">
          <a:extLst>
            <a:ext uri="{FF2B5EF4-FFF2-40B4-BE49-F238E27FC236}">
              <a16:creationId xmlns:a16="http://schemas.microsoft.com/office/drawing/2014/main" id="{00000000-0008-0000-0E00-000088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9" name="テキスト ボックス 648">
          <a:extLst>
            <a:ext uri="{FF2B5EF4-FFF2-40B4-BE49-F238E27FC236}">
              <a16:creationId xmlns:a16="http://schemas.microsoft.com/office/drawing/2014/main" id="{00000000-0008-0000-0E00-000089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0" name="直線コネクタ 649">
          <a:extLst>
            <a:ext uri="{FF2B5EF4-FFF2-40B4-BE49-F238E27FC236}">
              <a16:creationId xmlns:a16="http://schemas.microsoft.com/office/drawing/2014/main" id="{00000000-0008-0000-0E00-00008A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1" name="テキスト ボックス 650">
          <a:extLst>
            <a:ext uri="{FF2B5EF4-FFF2-40B4-BE49-F238E27FC236}">
              <a16:creationId xmlns:a16="http://schemas.microsoft.com/office/drawing/2014/main" id="{00000000-0008-0000-0E00-00008B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2" name="直線コネクタ 651">
          <a:extLst>
            <a:ext uri="{FF2B5EF4-FFF2-40B4-BE49-F238E27FC236}">
              <a16:creationId xmlns:a16="http://schemas.microsoft.com/office/drawing/2014/main" id="{00000000-0008-0000-0E00-00008C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3" name="テキスト ボックス 652">
          <a:extLst>
            <a:ext uri="{FF2B5EF4-FFF2-40B4-BE49-F238E27FC236}">
              <a16:creationId xmlns:a16="http://schemas.microsoft.com/office/drawing/2014/main" id="{00000000-0008-0000-0E00-00008D02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4" name="直線コネクタ 653">
          <a:extLst>
            <a:ext uri="{FF2B5EF4-FFF2-40B4-BE49-F238E27FC236}">
              <a16:creationId xmlns:a16="http://schemas.microsoft.com/office/drawing/2014/main" id="{00000000-0008-0000-0E00-00008E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5" name="テキスト ボックス 654">
          <a:extLst>
            <a:ext uri="{FF2B5EF4-FFF2-40B4-BE49-F238E27FC236}">
              <a16:creationId xmlns:a16="http://schemas.microsoft.com/office/drawing/2014/main" id="{00000000-0008-0000-0E00-00008F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6" name="直線コネクタ 655">
          <a:extLst>
            <a:ext uri="{FF2B5EF4-FFF2-40B4-BE49-F238E27FC236}">
              <a16:creationId xmlns:a16="http://schemas.microsoft.com/office/drawing/2014/main" id="{00000000-0008-0000-0E00-000090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7" name="テキスト ボックス 656">
          <a:extLst>
            <a:ext uri="{FF2B5EF4-FFF2-40B4-BE49-F238E27FC236}">
              <a16:creationId xmlns:a16="http://schemas.microsoft.com/office/drawing/2014/main" id="{00000000-0008-0000-0E00-000091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8" name="直線コネクタ 657">
          <a:extLst>
            <a:ext uri="{FF2B5EF4-FFF2-40B4-BE49-F238E27FC236}">
              <a16:creationId xmlns:a16="http://schemas.microsoft.com/office/drawing/2014/main" id="{00000000-0008-0000-0E00-000092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9" name="テキスト ボックス 658">
          <a:extLst>
            <a:ext uri="{FF2B5EF4-FFF2-40B4-BE49-F238E27FC236}">
              <a16:creationId xmlns:a16="http://schemas.microsoft.com/office/drawing/2014/main" id="{00000000-0008-0000-0E00-000093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0" name="直線コネクタ 659">
          <a:extLst>
            <a:ext uri="{FF2B5EF4-FFF2-40B4-BE49-F238E27FC236}">
              <a16:creationId xmlns:a16="http://schemas.microsoft.com/office/drawing/2014/main" id="{00000000-0008-0000-0E00-000094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61" name="テキスト ボックス 660">
          <a:extLst>
            <a:ext uri="{FF2B5EF4-FFF2-40B4-BE49-F238E27FC236}">
              <a16:creationId xmlns:a16="http://schemas.microsoft.com/office/drawing/2014/main" id="{00000000-0008-0000-0E00-000095020000}"/>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2" name="直線コネクタ 661">
          <a:extLst>
            <a:ext uri="{FF2B5EF4-FFF2-40B4-BE49-F238E27FC236}">
              <a16:creationId xmlns:a16="http://schemas.microsoft.com/office/drawing/2014/main" id="{00000000-0008-0000-0E00-000096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63" name="テキスト ボックス 662">
          <a:extLst>
            <a:ext uri="{FF2B5EF4-FFF2-40B4-BE49-F238E27FC236}">
              <a16:creationId xmlns:a16="http://schemas.microsoft.com/office/drawing/2014/main" id="{00000000-0008-0000-0E00-000097020000}"/>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4" name="【公民館】&#10;有形固定資産減価償却率グラフ枠">
          <a:extLst>
            <a:ext uri="{FF2B5EF4-FFF2-40B4-BE49-F238E27FC236}">
              <a16:creationId xmlns:a16="http://schemas.microsoft.com/office/drawing/2014/main" id="{00000000-0008-0000-0E00-000098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165736</xdr:rowOff>
    </xdr:from>
    <xdr:to>
      <xdr:col>85</xdr:col>
      <xdr:colOff>126364</xdr:colOff>
      <xdr:row>108</xdr:row>
      <xdr:rowOff>133350</xdr:rowOff>
    </xdr:to>
    <xdr:cxnSp macro="">
      <xdr:nvCxnSpPr>
        <xdr:cNvPr id="665" name="直線コネクタ 664">
          <a:extLst>
            <a:ext uri="{FF2B5EF4-FFF2-40B4-BE49-F238E27FC236}">
              <a16:creationId xmlns:a16="http://schemas.microsoft.com/office/drawing/2014/main" id="{00000000-0008-0000-0E00-000099020000}"/>
            </a:ext>
          </a:extLst>
        </xdr:cNvPr>
        <xdr:cNvCxnSpPr/>
      </xdr:nvCxnSpPr>
      <xdr:spPr>
        <a:xfrm flipV="1">
          <a:off x="16318864" y="17139286"/>
          <a:ext cx="0" cy="151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137177</xdr:rowOff>
    </xdr:from>
    <xdr:ext cx="405111" cy="259045"/>
    <xdr:sp macro="" textlink="">
      <xdr:nvSpPr>
        <xdr:cNvPr id="666" name="【公民館】&#10;有形固定資産減価償却率最小値テキスト">
          <a:extLst>
            <a:ext uri="{FF2B5EF4-FFF2-40B4-BE49-F238E27FC236}">
              <a16:creationId xmlns:a16="http://schemas.microsoft.com/office/drawing/2014/main" id="{00000000-0008-0000-0E00-00009A020000}"/>
            </a:ext>
          </a:extLst>
        </xdr:cNvPr>
        <xdr:cNvSpPr txBox="1"/>
      </xdr:nvSpPr>
      <xdr:spPr>
        <a:xfrm>
          <a:off x="16357600" y="1865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133350</xdr:rowOff>
    </xdr:from>
    <xdr:to>
      <xdr:col>86</xdr:col>
      <xdr:colOff>25400</xdr:colOff>
      <xdr:row>108</xdr:row>
      <xdr:rowOff>133350</xdr:rowOff>
    </xdr:to>
    <xdr:cxnSp macro="">
      <xdr:nvCxnSpPr>
        <xdr:cNvPr id="667" name="直線コネクタ 666">
          <a:extLst>
            <a:ext uri="{FF2B5EF4-FFF2-40B4-BE49-F238E27FC236}">
              <a16:creationId xmlns:a16="http://schemas.microsoft.com/office/drawing/2014/main" id="{00000000-0008-0000-0E00-00009B020000}"/>
            </a:ext>
          </a:extLst>
        </xdr:cNvPr>
        <xdr:cNvCxnSpPr/>
      </xdr:nvCxnSpPr>
      <xdr:spPr>
        <a:xfrm>
          <a:off x="16230600" y="1864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112413</xdr:rowOff>
    </xdr:from>
    <xdr:ext cx="405111" cy="259045"/>
    <xdr:sp macro="" textlink="">
      <xdr:nvSpPr>
        <xdr:cNvPr id="668" name="【公民館】&#10;有形固定資産減価償却率最大値テキスト">
          <a:extLst>
            <a:ext uri="{FF2B5EF4-FFF2-40B4-BE49-F238E27FC236}">
              <a16:creationId xmlns:a16="http://schemas.microsoft.com/office/drawing/2014/main" id="{00000000-0008-0000-0E00-00009C020000}"/>
            </a:ext>
          </a:extLst>
        </xdr:cNvPr>
        <xdr:cNvSpPr txBox="1"/>
      </xdr:nvSpPr>
      <xdr:spPr>
        <a:xfrm>
          <a:off x="16357600" y="16914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165736</xdr:rowOff>
    </xdr:from>
    <xdr:to>
      <xdr:col>86</xdr:col>
      <xdr:colOff>25400</xdr:colOff>
      <xdr:row>99</xdr:row>
      <xdr:rowOff>165736</xdr:rowOff>
    </xdr:to>
    <xdr:cxnSp macro="">
      <xdr:nvCxnSpPr>
        <xdr:cNvPr id="669" name="直線コネクタ 668">
          <a:extLst>
            <a:ext uri="{FF2B5EF4-FFF2-40B4-BE49-F238E27FC236}">
              <a16:creationId xmlns:a16="http://schemas.microsoft.com/office/drawing/2014/main" id="{00000000-0008-0000-0E00-00009D020000}"/>
            </a:ext>
          </a:extLst>
        </xdr:cNvPr>
        <xdr:cNvCxnSpPr/>
      </xdr:nvCxnSpPr>
      <xdr:spPr>
        <a:xfrm>
          <a:off x="16230600" y="17139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170197</xdr:rowOff>
    </xdr:from>
    <xdr:ext cx="405111" cy="259045"/>
    <xdr:sp macro="" textlink="">
      <xdr:nvSpPr>
        <xdr:cNvPr id="670" name="【公民館】&#10;有形固定資産減価償却率平均値テキスト">
          <a:extLst>
            <a:ext uri="{FF2B5EF4-FFF2-40B4-BE49-F238E27FC236}">
              <a16:creationId xmlns:a16="http://schemas.microsoft.com/office/drawing/2014/main" id="{00000000-0008-0000-0E00-00009E020000}"/>
            </a:ext>
          </a:extLst>
        </xdr:cNvPr>
        <xdr:cNvSpPr txBox="1"/>
      </xdr:nvSpPr>
      <xdr:spPr>
        <a:xfrm>
          <a:off x="16357600" y="17829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147320</xdr:rowOff>
    </xdr:from>
    <xdr:to>
      <xdr:col>85</xdr:col>
      <xdr:colOff>177800</xdr:colOff>
      <xdr:row>105</xdr:row>
      <xdr:rowOff>77470</xdr:rowOff>
    </xdr:to>
    <xdr:sp macro="" textlink="">
      <xdr:nvSpPr>
        <xdr:cNvPr id="671" name="フローチャート: 判断 670">
          <a:extLst>
            <a:ext uri="{FF2B5EF4-FFF2-40B4-BE49-F238E27FC236}">
              <a16:creationId xmlns:a16="http://schemas.microsoft.com/office/drawing/2014/main" id="{00000000-0008-0000-0E00-00009F020000}"/>
            </a:ext>
          </a:extLst>
        </xdr:cNvPr>
        <xdr:cNvSpPr/>
      </xdr:nvSpPr>
      <xdr:spPr>
        <a:xfrm>
          <a:off x="162687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13970</xdr:rowOff>
    </xdr:from>
    <xdr:to>
      <xdr:col>81</xdr:col>
      <xdr:colOff>101600</xdr:colOff>
      <xdr:row>104</xdr:row>
      <xdr:rowOff>115570</xdr:rowOff>
    </xdr:to>
    <xdr:sp macro="" textlink="">
      <xdr:nvSpPr>
        <xdr:cNvPr id="672" name="フローチャート: 判断 671">
          <a:extLst>
            <a:ext uri="{FF2B5EF4-FFF2-40B4-BE49-F238E27FC236}">
              <a16:creationId xmlns:a16="http://schemas.microsoft.com/office/drawing/2014/main" id="{00000000-0008-0000-0E00-0000A0020000}"/>
            </a:ext>
          </a:extLst>
        </xdr:cNvPr>
        <xdr:cNvSpPr/>
      </xdr:nvSpPr>
      <xdr:spPr>
        <a:xfrm>
          <a:off x="154305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153036</xdr:rowOff>
    </xdr:from>
    <xdr:to>
      <xdr:col>76</xdr:col>
      <xdr:colOff>165100</xdr:colOff>
      <xdr:row>104</xdr:row>
      <xdr:rowOff>83186</xdr:rowOff>
    </xdr:to>
    <xdr:sp macro="" textlink="">
      <xdr:nvSpPr>
        <xdr:cNvPr id="673" name="フローチャート: 判断 672">
          <a:extLst>
            <a:ext uri="{FF2B5EF4-FFF2-40B4-BE49-F238E27FC236}">
              <a16:creationId xmlns:a16="http://schemas.microsoft.com/office/drawing/2014/main" id="{00000000-0008-0000-0E00-0000A1020000}"/>
            </a:ext>
          </a:extLst>
        </xdr:cNvPr>
        <xdr:cNvSpPr/>
      </xdr:nvSpPr>
      <xdr:spPr>
        <a:xfrm>
          <a:off x="14541500" y="1781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135889</xdr:rowOff>
    </xdr:from>
    <xdr:to>
      <xdr:col>72</xdr:col>
      <xdr:colOff>38100</xdr:colOff>
      <xdr:row>104</xdr:row>
      <xdr:rowOff>66039</xdr:rowOff>
    </xdr:to>
    <xdr:sp macro="" textlink="">
      <xdr:nvSpPr>
        <xdr:cNvPr id="674" name="フローチャート: 判断 673">
          <a:extLst>
            <a:ext uri="{FF2B5EF4-FFF2-40B4-BE49-F238E27FC236}">
              <a16:creationId xmlns:a16="http://schemas.microsoft.com/office/drawing/2014/main" id="{00000000-0008-0000-0E00-0000A2020000}"/>
            </a:ext>
          </a:extLst>
        </xdr:cNvPr>
        <xdr:cNvSpPr/>
      </xdr:nvSpPr>
      <xdr:spPr>
        <a:xfrm>
          <a:off x="13652500" y="1779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120650</xdr:rowOff>
    </xdr:from>
    <xdr:to>
      <xdr:col>67</xdr:col>
      <xdr:colOff>101600</xdr:colOff>
      <xdr:row>104</xdr:row>
      <xdr:rowOff>50800</xdr:rowOff>
    </xdr:to>
    <xdr:sp macro="" textlink="">
      <xdr:nvSpPr>
        <xdr:cNvPr id="675" name="フローチャート: 判断 674">
          <a:extLst>
            <a:ext uri="{FF2B5EF4-FFF2-40B4-BE49-F238E27FC236}">
              <a16:creationId xmlns:a16="http://schemas.microsoft.com/office/drawing/2014/main" id="{00000000-0008-0000-0E00-0000A3020000}"/>
            </a:ext>
          </a:extLst>
        </xdr:cNvPr>
        <xdr:cNvSpPr/>
      </xdr:nvSpPr>
      <xdr:spPr>
        <a:xfrm>
          <a:off x="12763500" y="1778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6" name="テキスト ボックス 675">
          <a:extLst>
            <a:ext uri="{FF2B5EF4-FFF2-40B4-BE49-F238E27FC236}">
              <a16:creationId xmlns:a16="http://schemas.microsoft.com/office/drawing/2014/main" id="{00000000-0008-0000-0E00-0000A4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id="{00000000-0008-0000-0E00-0000A5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00000000-0008-0000-0E00-0000A6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00000000-0008-0000-0E00-0000A7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00000000-0008-0000-0E00-0000A8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116839</xdr:rowOff>
    </xdr:from>
    <xdr:to>
      <xdr:col>85</xdr:col>
      <xdr:colOff>177800</xdr:colOff>
      <xdr:row>107</xdr:row>
      <xdr:rowOff>46989</xdr:rowOff>
    </xdr:to>
    <xdr:sp macro="" textlink="">
      <xdr:nvSpPr>
        <xdr:cNvPr id="681" name="楕円 680">
          <a:extLst>
            <a:ext uri="{FF2B5EF4-FFF2-40B4-BE49-F238E27FC236}">
              <a16:creationId xmlns:a16="http://schemas.microsoft.com/office/drawing/2014/main" id="{00000000-0008-0000-0E00-0000A9020000}"/>
            </a:ext>
          </a:extLst>
        </xdr:cNvPr>
        <xdr:cNvSpPr/>
      </xdr:nvSpPr>
      <xdr:spPr>
        <a:xfrm>
          <a:off x="16268700" y="1829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95266</xdr:rowOff>
    </xdr:from>
    <xdr:ext cx="405111" cy="259045"/>
    <xdr:sp macro="" textlink="">
      <xdr:nvSpPr>
        <xdr:cNvPr id="682" name="【公民館】&#10;有形固定資産減価償却率該当値テキスト">
          <a:extLst>
            <a:ext uri="{FF2B5EF4-FFF2-40B4-BE49-F238E27FC236}">
              <a16:creationId xmlns:a16="http://schemas.microsoft.com/office/drawing/2014/main" id="{00000000-0008-0000-0E00-0000AA020000}"/>
            </a:ext>
          </a:extLst>
        </xdr:cNvPr>
        <xdr:cNvSpPr txBox="1"/>
      </xdr:nvSpPr>
      <xdr:spPr>
        <a:xfrm>
          <a:off x="16357600" y="18268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78739</xdr:rowOff>
    </xdr:from>
    <xdr:to>
      <xdr:col>81</xdr:col>
      <xdr:colOff>101600</xdr:colOff>
      <xdr:row>107</xdr:row>
      <xdr:rowOff>8889</xdr:rowOff>
    </xdr:to>
    <xdr:sp macro="" textlink="">
      <xdr:nvSpPr>
        <xdr:cNvPr id="683" name="楕円 682">
          <a:extLst>
            <a:ext uri="{FF2B5EF4-FFF2-40B4-BE49-F238E27FC236}">
              <a16:creationId xmlns:a16="http://schemas.microsoft.com/office/drawing/2014/main" id="{00000000-0008-0000-0E00-0000AB020000}"/>
            </a:ext>
          </a:extLst>
        </xdr:cNvPr>
        <xdr:cNvSpPr/>
      </xdr:nvSpPr>
      <xdr:spPr>
        <a:xfrm>
          <a:off x="15430500" y="1825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129539</xdr:rowOff>
    </xdr:from>
    <xdr:to>
      <xdr:col>85</xdr:col>
      <xdr:colOff>127000</xdr:colOff>
      <xdr:row>106</xdr:row>
      <xdr:rowOff>167639</xdr:rowOff>
    </xdr:to>
    <xdr:cxnSp macro="">
      <xdr:nvCxnSpPr>
        <xdr:cNvPr id="684" name="直線コネクタ 683">
          <a:extLst>
            <a:ext uri="{FF2B5EF4-FFF2-40B4-BE49-F238E27FC236}">
              <a16:creationId xmlns:a16="http://schemas.microsoft.com/office/drawing/2014/main" id="{00000000-0008-0000-0E00-0000AC020000}"/>
            </a:ext>
          </a:extLst>
        </xdr:cNvPr>
        <xdr:cNvCxnSpPr/>
      </xdr:nvCxnSpPr>
      <xdr:spPr>
        <a:xfrm>
          <a:off x="15481300" y="18303239"/>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40639</xdr:rowOff>
    </xdr:from>
    <xdr:to>
      <xdr:col>76</xdr:col>
      <xdr:colOff>165100</xdr:colOff>
      <xdr:row>106</xdr:row>
      <xdr:rowOff>142239</xdr:rowOff>
    </xdr:to>
    <xdr:sp macro="" textlink="">
      <xdr:nvSpPr>
        <xdr:cNvPr id="685" name="楕円 684">
          <a:extLst>
            <a:ext uri="{FF2B5EF4-FFF2-40B4-BE49-F238E27FC236}">
              <a16:creationId xmlns:a16="http://schemas.microsoft.com/office/drawing/2014/main" id="{00000000-0008-0000-0E00-0000AD020000}"/>
            </a:ext>
          </a:extLst>
        </xdr:cNvPr>
        <xdr:cNvSpPr/>
      </xdr:nvSpPr>
      <xdr:spPr>
        <a:xfrm>
          <a:off x="14541500" y="1821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91439</xdr:rowOff>
    </xdr:from>
    <xdr:to>
      <xdr:col>81</xdr:col>
      <xdr:colOff>50800</xdr:colOff>
      <xdr:row>106</xdr:row>
      <xdr:rowOff>129539</xdr:rowOff>
    </xdr:to>
    <xdr:cxnSp macro="">
      <xdr:nvCxnSpPr>
        <xdr:cNvPr id="686" name="直線コネクタ 685">
          <a:extLst>
            <a:ext uri="{FF2B5EF4-FFF2-40B4-BE49-F238E27FC236}">
              <a16:creationId xmlns:a16="http://schemas.microsoft.com/office/drawing/2014/main" id="{00000000-0008-0000-0E00-0000AE020000}"/>
            </a:ext>
          </a:extLst>
        </xdr:cNvPr>
        <xdr:cNvCxnSpPr/>
      </xdr:nvCxnSpPr>
      <xdr:spPr>
        <a:xfrm>
          <a:off x="14592300" y="1826513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2539</xdr:rowOff>
    </xdr:from>
    <xdr:to>
      <xdr:col>72</xdr:col>
      <xdr:colOff>38100</xdr:colOff>
      <xdr:row>106</xdr:row>
      <xdr:rowOff>104139</xdr:rowOff>
    </xdr:to>
    <xdr:sp macro="" textlink="">
      <xdr:nvSpPr>
        <xdr:cNvPr id="687" name="楕円 686">
          <a:extLst>
            <a:ext uri="{FF2B5EF4-FFF2-40B4-BE49-F238E27FC236}">
              <a16:creationId xmlns:a16="http://schemas.microsoft.com/office/drawing/2014/main" id="{00000000-0008-0000-0E00-0000AF020000}"/>
            </a:ext>
          </a:extLst>
        </xdr:cNvPr>
        <xdr:cNvSpPr/>
      </xdr:nvSpPr>
      <xdr:spPr>
        <a:xfrm>
          <a:off x="13652500" y="1817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53339</xdr:rowOff>
    </xdr:from>
    <xdr:to>
      <xdr:col>76</xdr:col>
      <xdr:colOff>114300</xdr:colOff>
      <xdr:row>106</xdr:row>
      <xdr:rowOff>91439</xdr:rowOff>
    </xdr:to>
    <xdr:cxnSp macro="">
      <xdr:nvCxnSpPr>
        <xdr:cNvPr id="688" name="直線コネクタ 687">
          <a:extLst>
            <a:ext uri="{FF2B5EF4-FFF2-40B4-BE49-F238E27FC236}">
              <a16:creationId xmlns:a16="http://schemas.microsoft.com/office/drawing/2014/main" id="{00000000-0008-0000-0E00-0000B0020000}"/>
            </a:ext>
          </a:extLst>
        </xdr:cNvPr>
        <xdr:cNvCxnSpPr/>
      </xdr:nvCxnSpPr>
      <xdr:spPr>
        <a:xfrm>
          <a:off x="13703300" y="1822703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135889</xdr:rowOff>
    </xdr:from>
    <xdr:to>
      <xdr:col>67</xdr:col>
      <xdr:colOff>101600</xdr:colOff>
      <xdr:row>106</xdr:row>
      <xdr:rowOff>66039</xdr:rowOff>
    </xdr:to>
    <xdr:sp macro="" textlink="">
      <xdr:nvSpPr>
        <xdr:cNvPr id="689" name="楕円 688">
          <a:extLst>
            <a:ext uri="{FF2B5EF4-FFF2-40B4-BE49-F238E27FC236}">
              <a16:creationId xmlns:a16="http://schemas.microsoft.com/office/drawing/2014/main" id="{00000000-0008-0000-0E00-0000B1020000}"/>
            </a:ext>
          </a:extLst>
        </xdr:cNvPr>
        <xdr:cNvSpPr/>
      </xdr:nvSpPr>
      <xdr:spPr>
        <a:xfrm>
          <a:off x="12763500" y="1813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15239</xdr:rowOff>
    </xdr:from>
    <xdr:to>
      <xdr:col>71</xdr:col>
      <xdr:colOff>177800</xdr:colOff>
      <xdr:row>106</xdr:row>
      <xdr:rowOff>53339</xdr:rowOff>
    </xdr:to>
    <xdr:cxnSp macro="">
      <xdr:nvCxnSpPr>
        <xdr:cNvPr id="690" name="直線コネクタ 689">
          <a:extLst>
            <a:ext uri="{FF2B5EF4-FFF2-40B4-BE49-F238E27FC236}">
              <a16:creationId xmlns:a16="http://schemas.microsoft.com/office/drawing/2014/main" id="{00000000-0008-0000-0E00-0000B2020000}"/>
            </a:ext>
          </a:extLst>
        </xdr:cNvPr>
        <xdr:cNvCxnSpPr/>
      </xdr:nvCxnSpPr>
      <xdr:spPr>
        <a:xfrm>
          <a:off x="12814300" y="1818893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132097</xdr:rowOff>
    </xdr:from>
    <xdr:ext cx="405111" cy="259045"/>
    <xdr:sp macro="" textlink="">
      <xdr:nvSpPr>
        <xdr:cNvPr id="691" name="n_1aveValue【公民館】&#10;有形固定資産減価償却率">
          <a:extLst>
            <a:ext uri="{FF2B5EF4-FFF2-40B4-BE49-F238E27FC236}">
              <a16:creationId xmlns:a16="http://schemas.microsoft.com/office/drawing/2014/main" id="{00000000-0008-0000-0E00-0000B3020000}"/>
            </a:ext>
          </a:extLst>
        </xdr:cNvPr>
        <xdr:cNvSpPr txBox="1"/>
      </xdr:nvSpPr>
      <xdr:spPr>
        <a:xfrm>
          <a:off x="15266044" y="1761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99713</xdr:rowOff>
    </xdr:from>
    <xdr:ext cx="405111" cy="259045"/>
    <xdr:sp macro="" textlink="">
      <xdr:nvSpPr>
        <xdr:cNvPr id="692" name="n_2aveValue【公民館】&#10;有形固定資産減価償却率">
          <a:extLst>
            <a:ext uri="{FF2B5EF4-FFF2-40B4-BE49-F238E27FC236}">
              <a16:creationId xmlns:a16="http://schemas.microsoft.com/office/drawing/2014/main" id="{00000000-0008-0000-0E00-0000B4020000}"/>
            </a:ext>
          </a:extLst>
        </xdr:cNvPr>
        <xdr:cNvSpPr txBox="1"/>
      </xdr:nvSpPr>
      <xdr:spPr>
        <a:xfrm>
          <a:off x="14389744" y="17587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82566</xdr:rowOff>
    </xdr:from>
    <xdr:ext cx="405111" cy="259045"/>
    <xdr:sp macro="" textlink="">
      <xdr:nvSpPr>
        <xdr:cNvPr id="693" name="n_3aveValue【公民館】&#10;有形固定資産減価償却率">
          <a:extLst>
            <a:ext uri="{FF2B5EF4-FFF2-40B4-BE49-F238E27FC236}">
              <a16:creationId xmlns:a16="http://schemas.microsoft.com/office/drawing/2014/main" id="{00000000-0008-0000-0E00-0000B5020000}"/>
            </a:ext>
          </a:extLst>
        </xdr:cNvPr>
        <xdr:cNvSpPr txBox="1"/>
      </xdr:nvSpPr>
      <xdr:spPr>
        <a:xfrm>
          <a:off x="13500744" y="17570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67327</xdr:rowOff>
    </xdr:from>
    <xdr:ext cx="405111" cy="259045"/>
    <xdr:sp macro="" textlink="">
      <xdr:nvSpPr>
        <xdr:cNvPr id="694" name="n_4aveValue【公民館】&#10;有形固定資産減価償却率">
          <a:extLst>
            <a:ext uri="{FF2B5EF4-FFF2-40B4-BE49-F238E27FC236}">
              <a16:creationId xmlns:a16="http://schemas.microsoft.com/office/drawing/2014/main" id="{00000000-0008-0000-0E00-0000B6020000}"/>
            </a:ext>
          </a:extLst>
        </xdr:cNvPr>
        <xdr:cNvSpPr txBox="1"/>
      </xdr:nvSpPr>
      <xdr:spPr>
        <a:xfrm>
          <a:off x="12611744" y="1755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16</xdr:rowOff>
    </xdr:from>
    <xdr:ext cx="405111" cy="259045"/>
    <xdr:sp macro="" textlink="">
      <xdr:nvSpPr>
        <xdr:cNvPr id="695" name="n_1mainValue【公民館】&#10;有形固定資産減価償却率">
          <a:extLst>
            <a:ext uri="{FF2B5EF4-FFF2-40B4-BE49-F238E27FC236}">
              <a16:creationId xmlns:a16="http://schemas.microsoft.com/office/drawing/2014/main" id="{00000000-0008-0000-0E00-0000B7020000}"/>
            </a:ext>
          </a:extLst>
        </xdr:cNvPr>
        <xdr:cNvSpPr txBox="1"/>
      </xdr:nvSpPr>
      <xdr:spPr>
        <a:xfrm>
          <a:off x="15266044" y="18345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133366</xdr:rowOff>
    </xdr:from>
    <xdr:ext cx="405111" cy="259045"/>
    <xdr:sp macro="" textlink="">
      <xdr:nvSpPr>
        <xdr:cNvPr id="696" name="n_2mainValue【公民館】&#10;有形固定資産減価償却率">
          <a:extLst>
            <a:ext uri="{FF2B5EF4-FFF2-40B4-BE49-F238E27FC236}">
              <a16:creationId xmlns:a16="http://schemas.microsoft.com/office/drawing/2014/main" id="{00000000-0008-0000-0E00-0000B8020000}"/>
            </a:ext>
          </a:extLst>
        </xdr:cNvPr>
        <xdr:cNvSpPr txBox="1"/>
      </xdr:nvSpPr>
      <xdr:spPr>
        <a:xfrm>
          <a:off x="14389744" y="18307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95266</xdr:rowOff>
    </xdr:from>
    <xdr:ext cx="405111" cy="259045"/>
    <xdr:sp macro="" textlink="">
      <xdr:nvSpPr>
        <xdr:cNvPr id="697" name="n_3mainValue【公民館】&#10;有形固定資産減価償却率">
          <a:extLst>
            <a:ext uri="{FF2B5EF4-FFF2-40B4-BE49-F238E27FC236}">
              <a16:creationId xmlns:a16="http://schemas.microsoft.com/office/drawing/2014/main" id="{00000000-0008-0000-0E00-0000B9020000}"/>
            </a:ext>
          </a:extLst>
        </xdr:cNvPr>
        <xdr:cNvSpPr txBox="1"/>
      </xdr:nvSpPr>
      <xdr:spPr>
        <a:xfrm>
          <a:off x="13500744" y="18268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57166</xdr:rowOff>
    </xdr:from>
    <xdr:ext cx="405111" cy="259045"/>
    <xdr:sp macro="" textlink="">
      <xdr:nvSpPr>
        <xdr:cNvPr id="698" name="n_4mainValue【公民館】&#10;有形固定資産減価償却率">
          <a:extLst>
            <a:ext uri="{FF2B5EF4-FFF2-40B4-BE49-F238E27FC236}">
              <a16:creationId xmlns:a16="http://schemas.microsoft.com/office/drawing/2014/main" id="{00000000-0008-0000-0E00-0000BA020000}"/>
            </a:ext>
          </a:extLst>
        </xdr:cNvPr>
        <xdr:cNvSpPr txBox="1"/>
      </xdr:nvSpPr>
      <xdr:spPr>
        <a:xfrm>
          <a:off x="12611744" y="18230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9" name="正方形/長方形 698">
          <a:extLst>
            <a:ext uri="{FF2B5EF4-FFF2-40B4-BE49-F238E27FC236}">
              <a16:creationId xmlns:a16="http://schemas.microsoft.com/office/drawing/2014/main" id="{00000000-0008-0000-0E00-0000BB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0" name="正方形/長方形 699">
          <a:extLst>
            <a:ext uri="{FF2B5EF4-FFF2-40B4-BE49-F238E27FC236}">
              <a16:creationId xmlns:a16="http://schemas.microsoft.com/office/drawing/2014/main" id="{00000000-0008-0000-0E00-0000BC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1" name="正方形/長方形 700">
          <a:extLst>
            <a:ext uri="{FF2B5EF4-FFF2-40B4-BE49-F238E27FC236}">
              <a16:creationId xmlns:a16="http://schemas.microsoft.com/office/drawing/2014/main" id="{00000000-0008-0000-0E00-0000BD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2" name="正方形/長方形 701">
          <a:extLst>
            <a:ext uri="{FF2B5EF4-FFF2-40B4-BE49-F238E27FC236}">
              <a16:creationId xmlns:a16="http://schemas.microsoft.com/office/drawing/2014/main" id="{00000000-0008-0000-0E00-0000BE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3" name="正方形/長方形 702">
          <a:extLst>
            <a:ext uri="{FF2B5EF4-FFF2-40B4-BE49-F238E27FC236}">
              <a16:creationId xmlns:a16="http://schemas.microsoft.com/office/drawing/2014/main" id="{00000000-0008-0000-0E00-0000BF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4" name="正方形/長方形 703">
          <a:extLst>
            <a:ext uri="{FF2B5EF4-FFF2-40B4-BE49-F238E27FC236}">
              <a16:creationId xmlns:a16="http://schemas.microsoft.com/office/drawing/2014/main" id="{00000000-0008-0000-0E00-0000C0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5" name="正方形/長方形 704">
          <a:extLst>
            <a:ext uri="{FF2B5EF4-FFF2-40B4-BE49-F238E27FC236}">
              <a16:creationId xmlns:a16="http://schemas.microsoft.com/office/drawing/2014/main" id="{00000000-0008-0000-0E00-0000C1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6" name="正方形/長方形 705">
          <a:extLst>
            <a:ext uri="{FF2B5EF4-FFF2-40B4-BE49-F238E27FC236}">
              <a16:creationId xmlns:a16="http://schemas.microsoft.com/office/drawing/2014/main" id="{00000000-0008-0000-0E00-0000C2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7" name="テキスト ボックス 706">
          <a:extLst>
            <a:ext uri="{FF2B5EF4-FFF2-40B4-BE49-F238E27FC236}">
              <a16:creationId xmlns:a16="http://schemas.microsoft.com/office/drawing/2014/main" id="{00000000-0008-0000-0E00-0000C3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8" name="直線コネクタ 707">
          <a:extLst>
            <a:ext uri="{FF2B5EF4-FFF2-40B4-BE49-F238E27FC236}">
              <a16:creationId xmlns:a16="http://schemas.microsoft.com/office/drawing/2014/main" id="{00000000-0008-0000-0E00-0000C4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09" name="直線コネクタ 708">
          <a:extLst>
            <a:ext uri="{FF2B5EF4-FFF2-40B4-BE49-F238E27FC236}">
              <a16:creationId xmlns:a16="http://schemas.microsoft.com/office/drawing/2014/main" id="{00000000-0008-0000-0E00-0000C502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10" name="テキスト ボックス 709">
          <a:extLst>
            <a:ext uri="{FF2B5EF4-FFF2-40B4-BE49-F238E27FC236}">
              <a16:creationId xmlns:a16="http://schemas.microsoft.com/office/drawing/2014/main" id="{00000000-0008-0000-0E00-0000C602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11" name="直線コネクタ 710">
          <a:extLst>
            <a:ext uri="{FF2B5EF4-FFF2-40B4-BE49-F238E27FC236}">
              <a16:creationId xmlns:a16="http://schemas.microsoft.com/office/drawing/2014/main" id="{00000000-0008-0000-0E00-0000C702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12" name="テキスト ボックス 711">
          <a:extLst>
            <a:ext uri="{FF2B5EF4-FFF2-40B4-BE49-F238E27FC236}">
              <a16:creationId xmlns:a16="http://schemas.microsoft.com/office/drawing/2014/main" id="{00000000-0008-0000-0E00-0000C802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13" name="直線コネクタ 712">
          <a:extLst>
            <a:ext uri="{FF2B5EF4-FFF2-40B4-BE49-F238E27FC236}">
              <a16:creationId xmlns:a16="http://schemas.microsoft.com/office/drawing/2014/main" id="{00000000-0008-0000-0E00-0000C902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14" name="テキスト ボックス 713">
          <a:extLst>
            <a:ext uri="{FF2B5EF4-FFF2-40B4-BE49-F238E27FC236}">
              <a16:creationId xmlns:a16="http://schemas.microsoft.com/office/drawing/2014/main" id="{00000000-0008-0000-0E00-0000CA02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15" name="直線コネクタ 714">
          <a:extLst>
            <a:ext uri="{FF2B5EF4-FFF2-40B4-BE49-F238E27FC236}">
              <a16:creationId xmlns:a16="http://schemas.microsoft.com/office/drawing/2014/main" id="{00000000-0008-0000-0E00-0000CB02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16" name="テキスト ボックス 715">
          <a:extLst>
            <a:ext uri="{FF2B5EF4-FFF2-40B4-BE49-F238E27FC236}">
              <a16:creationId xmlns:a16="http://schemas.microsoft.com/office/drawing/2014/main" id="{00000000-0008-0000-0E00-0000CC02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7" name="直線コネクタ 716">
          <a:extLst>
            <a:ext uri="{FF2B5EF4-FFF2-40B4-BE49-F238E27FC236}">
              <a16:creationId xmlns:a16="http://schemas.microsoft.com/office/drawing/2014/main" id="{00000000-0008-0000-0E00-0000CD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8" name="テキスト ボックス 717">
          <a:extLst>
            <a:ext uri="{FF2B5EF4-FFF2-40B4-BE49-F238E27FC236}">
              <a16:creationId xmlns:a16="http://schemas.microsoft.com/office/drawing/2014/main" id="{00000000-0008-0000-0E00-0000CE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9" name="【公民館】&#10;一人当たり面積グラフ枠">
          <a:extLst>
            <a:ext uri="{FF2B5EF4-FFF2-40B4-BE49-F238E27FC236}">
              <a16:creationId xmlns:a16="http://schemas.microsoft.com/office/drawing/2014/main" id="{00000000-0008-0000-0E00-0000CF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78487</xdr:rowOff>
    </xdr:from>
    <xdr:to>
      <xdr:col>116</xdr:col>
      <xdr:colOff>62864</xdr:colOff>
      <xdr:row>108</xdr:row>
      <xdr:rowOff>46482</xdr:rowOff>
    </xdr:to>
    <xdr:cxnSp macro="">
      <xdr:nvCxnSpPr>
        <xdr:cNvPr id="720" name="直線コネクタ 719">
          <a:extLst>
            <a:ext uri="{FF2B5EF4-FFF2-40B4-BE49-F238E27FC236}">
              <a16:creationId xmlns:a16="http://schemas.microsoft.com/office/drawing/2014/main" id="{00000000-0008-0000-0E00-0000D0020000}"/>
            </a:ext>
          </a:extLst>
        </xdr:cNvPr>
        <xdr:cNvCxnSpPr/>
      </xdr:nvCxnSpPr>
      <xdr:spPr>
        <a:xfrm flipV="1">
          <a:off x="22160864" y="17223487"/>
          <a:ext cx="0" cy="1339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50309</xdr:rowOff>
    </xdr:from>
    <xdr:ext cx="469744" cy="259045"/>
    <xdr:sp macro="" textlink="">
      <xdr:nvSpPr>
        <xdr:cNvPr id="721" name="【公民館】&#10;一人当たり面積最小値テキスト">
          <a:extLst>
            <a:ext uri="{FF2B5EF4-FFF2-40B4-BE49-F238E27FC236}">
              <a16:creationId xmlns:a16="http://schemas.microsoft.com/office/drawing/2014/main" id="{00000000-0008-0000-0E00-0000D1020000}"/>
            </a:ext>
          </a:extLst>
        </xdr:cNvPr>
        <xdr:cNvSpPr txBox="1"/>
      </xdr:nvSpPr>
      <xdr:spPr>
        <a:xfrm>
          <a:off x="22199600" y="18566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46482</xdr:rowOff>
    </xdr:from>
    <xdr:to>
      <xdr:col>116</xdr:col>
      <xdr:colOff>152400</xdr:colOff>
      <xdr:row>108</xdr:row>
      <xdr:rowOff>46482</xdr:rowOff>
    </xdr:to>
    <xdr:cxnSp macro="">
      <xdr:nvCxnSpPr>
        <xdr:cNvPr id="722" name="直線コネクタ 721">
          <a:extLst>
            <a:ext uri="{FF2B5EF4-FFF2-40B4-BE49-F238E27FC236}">
              <a16:creationId xmlns:a16="http://schemas.microsoft.com/office/drawing/2014/main" id="{00000000-0008-0000-0E00-0000D2020000}"/>
            </a:ext>
          </a:extLst>
        </xdr:cNvPr>
        <xdr:cNvCxnSpPr/>
      </xdr:nvCxnSpPr>
      <xdr:spPr>
        <a:xfrm>
          <a:off x="22072600" y="1856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25164</xdr:rowOff>
    </xdr:from>
    <xdr:ext cx="469744" cy="259045"/>
    <xdr:sp macro="" textlink="">
      <xdr:nvSpPr>
        <xdr:cNvPr id="723" name="【公民館】&#10;一人当たり面積最大値テキスト">
          <a:extLst>
            <a:ext uri="{FF2B5EF4-FFF2-40B4-BE49-F238E27FC236}">
              <a16:creationId xmlns:a16="http://schemas.microsoft.com/office/drawing/2014/main" id="{00000000-0008-0000-0E00-0000D3020000}"/>
            </a:ext>
          </a:extLst>
        </xdr:cNvPr>
        <xdr:cNvSpPr txBox="1"/>
      </xdr:nvSpPr>
      <xdr:spPr>
        <a:xfrm>
          <a:off x="22199600" y="16998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78487</xdr:rowOff>
    </xdr:from>
    <xdr:to>
      <xdr:col>116</xdr:col>
      <xdr:colOff>152400</xdr:colOff>
      <xdr:row>100</xdr:row>
      <xdr:rowOff>78487</xdr:rowOff>
    </xdr:to>
    <xdr:cxnSp macro="">
      <xdr:nvCxnSpPr>
        <xdr:cNvPr id="724" name="直線コネクタ 723">
          <a:extLst>
            <a:ext uri="{FF2B5EF4-FFF2-40B4-BE49-F238E27FC236}">
              <a16:creationId xmlns:a16="http://schemas.microsoft.com/office/drawing/2014/main" id="{00000000-0008-0000-0E00-0000D4020000}"/>
            </a:ext>
          </a:extLst>
        </xdr:cNvPr>
        <xdr:cNvCxnSpPr/>
      </xdr:nvCxnSpPr>
      <xdr:spPr>
        <a:xfrm>
          <a:off x="22072600" y="17223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155719</xdr:rowOff>
    </xdr:from>
    <xdr:ext cx="469744" cy="259045"/>
    <xdr:sp macro="" textlink="">
      <xdr:nvSpPr>
        <xdr:cNvPr id="725" name="【公民館】&#10;一人当たり面積平均値テキスト">
          <a:extLst>
            <a:ext uri="{FF2B5EF4-FFF2-40B4-BE49-F238E27FC236}">
              <a16:creationId xmlns:a16="http://schemas.microsoft.com/office/drawing/2014/main" id="{00000000-0008-0000-0E00-0000D5020000}"/>
            </a:ext>
          </a:extLst>
        </xdr:cNvPr>
        <xdr:cNvSpPr txBox="1"/>
      </xdr:nvSpPr>
      <xdr:spPr>
        <a:xfrm>
          <a:off x="22199600" y="179865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132842</xdr:rowOff>
    </xdr:from>
    <xdr:to>
      <xdr:col>116</xdr:col>
      <xdr:colOff>114300</xdr:colOff>
      <xdr:row>106</xdr:row>
      <xdr:rowOff>62992</xdr:rowOff>
    </xdr:to>
    <xdr:sp macro="" textlink="">
      <xdr:nvSpPr>
        <xdr:cNvPr id="726" name="フローチャート: 判断 725">
          <a:extLst>
            <a:ext uri="{FF2B5EF4-FFF2-40B4-BE49-F238E27FC236}">
              <a16:creationId xmlns:a16="http://schemas.microsoft.com/office/drawing/2014/main" id="{00000000-0008-0000-0E00-0000D6020000}"/>
            </a:ext>
          </a:extLst>
        </xdr:cNvPr>
        <xdr:cNvSpPr/>
      </xdr:nvSpPr>
      <xdr:spPr>
        <a:xfrm>
          <a:off x="22110700" y="1813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52832</xdr:rowOff>
    </xdr:from>
    <xdr:to>
      <xdr:col>112</xdr:col>
      <xdr:colOff>38100</xdr:colOff>
      <xdr:row>106</xdr:row>
      <xdr:rowOff>154432</xdr:rowOff>
    </xdr:to>
    <xdr:sp macro="" textlink="">
      <xdr:nvSpPr>
        <xdr:cNvPr id="727" name="フローチャート: 判断 726">
          <a:extLst>
            <a:ext uri="{FF2B5EF4-FFF2-40B4-BE49-F238E27FC236}">
              <a16:creationId xmlns:a16="http://schemas.microsoft.com/office/drawing/2014/main" id="{00000000-0008-0000-0E00-0000D7020000}"/>
            </a:ext>
          </a:extLst>
        </xdr:cNvPr>
        <xdr:cNvSpPr/>
      </xdr:nvSpPr>
      <xdr:spPr>
        <a:xfrm>
          <a:off x="21272500" y="1822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55118</xdr:rowOff>
    </xdr:from>
    <xdr:to>
      <xdr:col>107</xdr:col>
      <xdr:colOff>101600</xdr:colOff>
      <xdr:row>106</xdr:row>
      <xdr:rowOff>156718</xdr:rowOff>
    </xdr:to>
    <xdr:sp macro="" textlink="">
      <xdr:nvSpPr>
        <xdr:cNvPr id="728" name="フローチャート: 判断 727">
          <a:extLst>
            <a:ext uri="{FF2B5EF4-FFF2-40B4-BE49-F238E27FC236}">
              <a16:creationId xmlns:a16="http://schemas.microsoft.com/office/drawing/2014/main" id="{00000000-0008-0000-0E00-0000D8020000}"/>
            </a:ext>
          </a:extLst>
        </xdr:cNvPr>
        <xdr:cNvSpPr/>
      </xdr:nvSpPr>
      <xdr:spPr>
        <a:xfrm>
          <a:off x="20383500" y="1822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80263</xdr:rowOff>
    </xdr:from>
    <xdr:to>
      <xdr:col>102</xdr:col>
      <xdr:colOff>165100</xdr:colOff>
      <xdr:row>107</xdr:row>
      <xdr:rowOff>10413</xdr:rowOff>
    </xdr:to>
    <xdr:sp macro="" textlink="">
      <xdr:nvSpPr>
        <xdr:cNvPr id="729" name="フローチャート: 判断 728">
          <a:extLst>
            <a:ext uri="{FF2B5EF4-FFF2-40B4-BE49-F238E27FC236}">
              <a16:creationId xmlns:a16="http://schemas.microsoft.com/office/drawing/2014/main" id="{00000000-0008-0000-0E00-0000D9020000}"/>
            </a:ext>
          </a:extLst>
        </xdr:cNvPr>
        <xdr:cNvSpPr/>
      </xdr:nvSpPr>
      <xdr:spPr>
        <a:xfrm>
          <a:off x="19494500" y="1825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68835</xdr:rowOff>
    </xdr:from>
    <xdr:to>
      <xdr:col>98</xdr:col>
      <xdr:colOff>38100</xdr:colOff>
      <xdr:row>106</xdr:row>
      <xdr:rowOff>170435</xdr:rowOff>
    </xdr:to>
    <xdr:sp macro="" textlink="">
      <xdr:nvSpPr>
        <xdr:cNvPr id="730" name="フローチャート: 判断 729">
          <a:extLst>
            <a:ext uri="{FF2B5EF4-FFF2-40B4-BE49-F238E27FC236}">
              <a16:creationId xmlns:a16="http://schemas.microsoft.com/office/drawing/2014/main" id="{00000000-0008-0000-0E00-0000DA020000}"/>
            </a:ext>
          </a:extLst>
        </xdr:cNvPr>
        <xdr:cNvSpPr/>
      </xdr:nvSpPr>
      <xdr:spPr>
        <a:xfrm>
          <a:off x="18605500" y="1824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1" name="テキスト ボックス 730">
          <a:extLst>
            <a:ext uri="{FF2B5EF4-FFF2-40B4-BE49-F238E27FC236}">
              <a16:creationId xmlns:a16="http://schemas.microsoft.com/office/drawing/2014/main" id="{00000000-0008-0000-0E00-0000DB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2" name="テキスト ボックス 731">
          <a:extLst>
            <a:ext uri="{FF2B5EF4-FFF2-40B4-BE49-F238E27FC236}">
              <a16:creationId xmlns:a16="http://schemas.microsoft.com/office/drawing/2014/main" id="{00000000-0008-0000-0E00-0000DC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3" name="テキスト ボックス 732">
          <a:extLst>
            <a:ext uri="{FF2B5EF4-FFF2-40B4-BE49-F238E27FC236}">
              <a16:creationId xmlns:a16="http://schemas.microsoft.com/office/drawing/2014/main" id="{00000000-0008-0000-0E00-0000DD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4" name="テキスト ボックス 733">
          <a:extLst>
            <a:ext uri="{FF2B5EF4-FFF2-40B4-BE49-F238E27FC236}">
              <a16:creationId xmlns:a16="http://schemas.microsoft.com/office/drawing/2014/main" id="{00000000-0008-0000-0E00-0000DE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5" name="テキスト ボックス 734">
          <a:extLst>
            <a:ext uri="{FF2B5EF4-FFF2-40B4-BE49-F238E27FC236}">
              <a16:creationId xmlns:a16="http://schemas.microsoft.com/office/drawing/2014/main" id="{00000000-0008-0000-0E00-0000DF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96265</xdr:rowOff>
    </xdr:from>
    <xdr:to>
      <xdr:col>116</xdr:col>
      <xdr:colOff>114300</xdr:colOff>
      <xdr:row>108</xdr:row>
      <xdr:rowOff>26415</xdr:rowOff>
    </xdr:to>
    <xdr:sp macro="" textlink="">
      <xdr:nvSpPr>
        <xdr:cNvPr id="736" name="楕円 735">
          <a:extLst>
            <a:ext uri="{FF2B5EF4-FFF2-40B4-BE49-F238E27FC236}">
              <a16:creationId xmlns:a16="http://schemas.microsoft.com/office/drawing/2014/main" id="{00000000-0008-0000-0E00-0000E0020000}"/>
            </a:ext>
          </a:extLst>
        </xdr:cNvPr>
        <xdr:cNvSpPr/>
      </xdr:nvSpPr>
      <xdr:spPr>
        <a:xfrm>
          <a:off x="22110700" y="1844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11192</xdr:rowOff>
    </xdr:from>
    <xdr:ext cx="469744" cy="259045"/>
    <xdr:sp macro="" textlink="">
      <xdr:nvSpPr>
        <xdr:cNvPr id="737" name="【公民館】&#10;一人当たり面積該当値テキスト">
          <a:extLst>
            <a:ext uri="{FF2B5EF4-FFF2-40B4-BE49-F238E27FC236}">
              <a16:creationId xmlns:a16="http://schemas.microsoft.com/office/drawing/2014/main" id="{00000000-0008-0000-0E00-0000E1020000}"/>
            </a:ext>
          </a:extLst>
        </xdr:cNvPr>
        <xdr:cNvSpPr txBox="1"/>
      </xdr:nvSpPr>
      <xdr:spPr>
        <a:xfrm>
          <a:off x="22199600" y="18356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98552</xdr:rowOff>
    </xdr:from>
    <xdr:to>
      <xdr:col>112</xdr:col>
      <xdr:colOff>38100</xdr:colOff>
      <xdr:row>108</xdr:row>
      <xdr:rowOff>28702</xdr:rowOff>
    </xdr:to>
    <xdr:sp macro="" textlink="">
      <xdr:nvSpPr>
        <xdr:cNvPr id="738" name="楕円 737">
          <a:extLst>
            <a:ext uri="{FF2B5EF4-FFF2-40B4-BE49-F238E27FC236}">
              <a16:creationId xmlns:a16="http://schemas.microsoft.com/office/drawing/2014/main" id="{00000000-0008-0000-0E00-0000E2020000}"/>
            </a:ext>
          </a:extLst>
        </xdr:cNvPr>
        <xdr:cNvSpPr/>
      </xdr:nvSpPr>
      <xdr:spPr>
        <a:xfrm>
          <a:off x="21272500" y="18443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147065</xdr:rowOff>
    </xdr:from>
    <xdr:to>
      <xdr:col>116</xdr:col>
      <xdr:colOff>63500</xdr:colOff>
      <xdr:row>107</xdr:row>
      <xdr:rowOff>149352</xdr:rowOff>
    </xdr:to>
    <xdr:cxnSp macro="">
      <xdr:nvCxnSpPr>
        <xdr:cNvPr id="739" name="直線コネクタ 738">
          <a:extLst>
            <a:ext uri="{FF2B5EF4-FFF2-40B4-BE49-F238E27FC236}">
              <a16:creationId xmlns:a16="http://schemas.microsoft.com/office/drawing/2014/main" id="{00000000-0008-0000-0E00-0000E3020000}"/>
            </a:ext>
          </a:extLst>
        </xdr:cNvPr>
        <xdr:cNvCxnSpPr/>
      </xdr:nvCxnSpPr>
      <xdr:spPr>
        <a:xfrm flipV="1">
          <a:off x="21323300" y="18492215"/>
          <a:ext cx="8382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98552</xdr:rowOff>
    </xdr:from>
    <xdr:to>
      <xdr:col>107</xdr:col>
      <xdr:colOff>101600</xdr:colOff>
      <xdr:row>108</xdr:row>
      <xdr:rowOff>28702</xdr:rowOff>
    </xdr:to>
    <xdr:sp macro="" textlink="">
      <xdr:nvSpPr>
        <xdr:cNvPr id="740" name="楕円 739">
          <a:extLst>
            <a:ext uri="{FF2B5EF4-FFF2-40B4-BE49-F238E27FC236}">
              <a16:creationId xmlns:a16="http://schemas.microsoft.com/office/drawing/2014/main" id="{00000000-0008-0000-0E00-0000E4020000}"/>
            </a:ext>
          </a:extLst>
        </xdr:cNvPr>
        <xdr:cNvSpPr/>
      </xdr:nvSpPr>
      <xdr:spPr>
        <a:xfrm>
          <a:off x="20383500" y="18443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149352</xdr:rowOff>
    </xdr:from>
    <xdr:to>
      <xdr:col>111</xdr:col>
      <xdr:colOff>177800</xdr:colOff>
      <xdr:row>107</xdr:row>
      <xdr:rowOff>149352</xdr:rowOff>
    </xdr:to>
    <xdr:cxnSp macro="">
      <xdr:nvCxnSpPr>
        <xdr:cNvPr id="741" name="直線コネクタ 740">
          <a:extLst>
            <a:ext uri="{FF2B5EF4-FFF2-40B4-BE49-F238E27FC236}">
              <a16:creationId xmlns:a16="http://schemas.microsoft.com/office/drawing/2014/main" id="{00000000-0008-0000-0E00-0000E5020000}"/>
            </a:ext>
          </a:extLst>
        </xdr:cNvPr>
        <xdr:cNvCxnSpPr/>
      </xdr:nvCxnSpPr>
      <xdr:spPr>
        <a:xfrm>
          <a:off x="20434300" y="1849450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100837</xdr:rowOff>
    </xdr:from>
    <xdr:to>
      <xdr:col>102</xdr:col>
      <xdr:colOff>165100</xdr:colOff>
      <xdr:row>108</xdr:row>
      <xdr:rowOff>30987</xdr:rowOff>
    </xdr:to>
    <xdr:sp macro="" textlink="">
      <xdr:nvSpPr>
        <xdr:cNvPr id="742" name="楕円 741">
          <a:extLst>
            <a:ext uri="{FF2B5EF4-FFF2-40B4-BE49-F238E27FC236}">
              <a16:creationId xmlns:a16="http://schemas.microsoft.com/office/drawing/2014/main" id="{00000000-0008-0000-0E00-0000E6020000}"/>
            </a:ext>
          </a:extLst>
        </xdr:cNvPr>
        <xdr:cNvSpPr/>
      </xdr:nvSpPr>
      <xdr:spPr>
        <a:xfrm>
          <a:off x="19494500" y="1844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149352</xdr:rowOff>
    </xdr:from>
    <xdr:to>
      <xdr:col>107</xdr:col>
      <xdr:colOff>50800</xdr:colOff>
      <xdr:row>107</xdr:row>
      <xdr:rowOff>151637</xdr:rowOff>
    </xdr:to>
    <xdr:cxnSp macro="">
      <xdr:nvCxnSpPr>
        <xdr:cNvPr id="743" name="直線コネクタ 742">
          <a:extLst>
            <a:ext uri="{FF2B5EF4-FFF2-40B4-BE49-F238E27FC236}">
              <a16:creationId xmlns:a16="http://schemas.microsoft.com/office/drawing/2014/main" id="{00000000-0008-0000-0E00-0000E7020000}"/>
            </a:ext>
          </a:extLst>
        </xdr:cNvPr>
        <xdr:cNvCxnSpPr/>
      </xdr:nvCxnSpPr>
      <xdr:spPr>
        <a:xfrm flipV="1">
          <a:off x="19545300" y="18494502"/>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100837</xdr:rowOff>
    </xdr:from>
    <xdr:to>
      <xdr:col>98</xdr:col>
      <xdr:colOff>38100</xdr:colOff>
      <xdr:row>108</xdr:row>
      <xdr:rowOff>30987</xdr:rowOff>
    </xdr:to>
    <xdr:sp macro="" textlink="">
      <xdr:nvSpPr>
        <xdr:cNvPr id="744" name="楕円 743">
          <a:extLst>
            <a:ext uri="{FF2B5EF4-FFF2-40B4-BE49-F238E27FC236}">
              <a16:creationId xmlns:a16="http://schemas.microsoft.com/office/drawing/2014/main" id="{00000000-0008-0000-0E00-0000E8020000}"/>
            </a:ext>
          </a:extLst>
        </xdr:cNvPr>
        <xdr:cNvSpPr/>
      </xdr:nvSpPr>
      <xdr:spPr>
        <a:xfrm>
          <a:off x="18605500" y="1844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151637</xdr:rowOff>
    </xdr:from>
    <xdr:to>
      <xdr:col>102</xdr:col>
      <xdr:colOff>114300</xdr:colOff>
      <xdr:row>107</xdr:row>
      <xdr:rowOff>151637</xdr:rowOff>
    </xdr:to>
    <xdr:cxnSp macro="">
      <xdr:nvCxnSpPr>
        <xdr:cNvPr id="745" name="直線コネクタ 744">
          <a:extLst>
            <a:ext uri="{FF2B5EF4-FFF2-40B4-BE49-F238E27FC236}">
              <a16:creationId xmlns:a16="http://schemas.microsoft.com/office/drawing/2014/main" id="{00000000-0008-0000-0E00-0000E9020000}"/>
            </a:ext>
          </a:extLst>
        </xdr:cNvPr>
        <xdr:cNvCxnSpPr/>
      </xdr:nvCxnSpPr>
      <xdr:spPr>
        <a:xfrm>
          <a:off x="18656300" y="1849678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170959</xdr:rowOff>
    </xdr:from>
    <xdr:ext cx="469744" cy="259045"/>
    <xdr:sp macro="" textlink="">
      <xdr:nvSpPr>
        <xdr:cNvPr id="746" name="n_1aveValue【公民館】&#10;一人当たり面積">
          <a:extLst>
            <a:ext uri="{FF2B5EF4-FFF2-40B4-BE49-F238E27FC236}">
              <a16:creationId xmlns:a16="http://schemas.microsoft.com/office/drawing/2014/main" id="{00000000-0008-0000-0E00-0000EA020000}"/>
            </a:ext>
          </a:extLst>
        </xdr:cNvPr>
        <xdr:cNvSpPr txBox="1"/>
      </xdr:nvSpPr>
      <xdr:spPr>
        <a:xfrm>
          <a:off x="21075727" y="1800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1795</xdr:rowOff>
    </xdr:from>
    <xdr:ext cx="469744" cy="259045"/>
    <xdr:sp macro="" textlink="">
      <xdr:nvSpPr>
        <xdr:cNvPr id="747" name="n_2aveValue【公民館】&#10;一人当たり面積">
          <a:extLst>
            <a:ext uri="{FF2B5EF4-FFF2-40B4-BE49-F238E27FC236}">
              <a16:creationId xmlns:a16="http://schemas.microsoft.com/office/drawing/2014/main" id="{00000000-0008-0000-0E00-0000EB020000}"/>
            </a:ext>
          </a:extLst>
        </xdr:cNvPr>
        <xdr:cNvSpPr txBox="1"/>
      </xdr:nvSpPr>
      <xdr:spPr>
        <a:xfrm>
          <a:off x="20199427" y="1800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26940</xdr:rowOff>
    </xdr:from>
    <xdr:ext cx="469744" cy="259045"/>
    <xdr:sp macro="" textlink="">
      <xdr:nvSpPr>
        <xdr:cNvPr id="748" name="n_3aveValue【公民館】&#10;一人当たり面積">
          <a:extLst>
            <a:ext uri="{FF2B5EF4-FFF2-40B4-BE49-F238E27FC236}">
              <a16:creationId xmlns:a16="http://schemas.microsoft.com/office/drawing/2014/main" id="{00000000-0008-0000-0E00-0000EC020000}"/>
            </a:ext>
          </a:extLst>
        </xdr:cNvPr>
        <xdr:cNvSpPr txBox="1"/>
      </xdr:nvSpPr>
      <xdr:spPr>
        <a:xfrm>
          <a:off x="19310427" y="1802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15512</xdr:rowOff>
    </xdr:from>
    <xdr:ext cx="469744" cy="259045"/>
    <xdr:sp macro="" textlink="">
      <xdr:nvSpPr>
        <xdr:cNvPr id="749" name="n_4aveValue【公民館】&#10;一人当たり面積">
          <a:extLst>
            <a:ext uri="{FF2B5EF4-FFF2-40B4-BE49-F238E27FC236}">
              <a16:creationId xmlns:a16="http://schemas.microsoft.com/office/drawing/2014/main" id="{00000000-0008-0000-0E00-0000ED020000}"/>
            </a:ext>
          </a:extLst>
        </xdr:cNvPr>
        <xdr:cNvSpPr txBox="1"/>
      </xdr:nvSpPr>
      <xdr:spPr>
        <a:xfrm>
          <a:off x="18421427" y="18017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19829</xdr:rowOff>
    </xdr:from>
    <xdr:ext cx="469744" cy="259045"/>
    <xdr:sp macro="" textlink="">
      <xdr:nvSpPr>
        <xdr:cNvPr id="750" name="n_1mainValue【公民館】&#10;一人当たり面積">
          <a:extLst>
            <a:ext uri="{FF2B5EF4-FFF2-40B4-BE49-F238E27FC236}">
              <a16:creationId xmlns:a16="http://schemas.microsoft.com/office/drawing/2014/main" id="{00000000-0008-0000-0E00-0000EE020000}"/>
            </a:ext>
          </a:extLst>
        </xdr:cNvPr>
        <xdr:cNvSpPr txBox="1"/>
      </xdr:nvSpPr>
      <xdr:spPr>
        <a:xfrm>
          <a:off x="21075727" y="18536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19829</xdr:rowOff>
    </xdr:from>
    <xdr:ext cx="469744" cy="259045"/>
    <xdr:sp macro="" textlink="">
      <xdr:nvSpPr>
        <xdr:cNvPr id="751" name="n_2mainValue【公民館】&#10;一人当たり面積">
          <a:extLst>
            <a:ext uri="{FF2B5EF4-FFF2-40B4-BE49-F238E27FC236}">
              <a16:creationId xmlns:a16="http://schemas.microsoft.com/office/drawing/2014/main" id="{00000000-0008-0000-0E00-0000EF020000}"/>
            </a:ext>
          </a:extLst>
        </xdr:cNvPr>
        <xdr:cNvSpPr txBox="1"/>
      </xdr:nvSpPr>
      <xdr:spPr>
        <a:xfrm>
          <a:off x="20199427" y="18536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22114</xdr:rowOff>
    </xdr:from>
    <xdr:ext cx="469744" cy="259045"/>
    <xdr:sp macro="" textlink="">
      <xdr:nvSpPr>
        <xdr:cNvPr id="752" name="n_3mainValue【公民館】&#10;一人当たり面積">
          <a:extLst>
            <a:ext uri="{FF2B5EF4-FFF2-40B4-BE49-F238E27FC236}">
              <a16:creationId xmlns:a16="http://schemas.microsoft.com/office/drawing/2014/main" id="{00000000-0008-0000-0E00-0000F0020000}"/>
            </a:ext>
          </a:extLst>
        </xdr:cNvPr>
        <xdr:cNvSpPr txBox="1"/>
      </xdr:nvSpPr>
      <xdr:spPr>
        <a:xfrm>
          <a:off x="19310427" y="18538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22114</xdr:rowOff>
    </xdr:from>
    <xdr:ext cx="469744" cy="259045"/>
    <xdr:sp macro="" textlink="">
      <xdr:nvSpPr>
        <xdr:cNvPr id="753" name="n_4mainValue【公民館】&#10;一人当たり面積">
          <a:extLst>
            <a:ext uri="{FF2B5EF4-FFF2-40B4-BE49-F238E27FC236}">
              <a16:creationId xmlns:a16="http://schemas.microsoft.com/office/drawing/2014/main" id="{00000000-0008-0000-0E00-0000F1020000}"/>
            </a:ext>
          </a:extLst>
        </xdr:cNvPr>
        <xdr:cNvSpPr txBox="1"/>
      </xdr:nvSpPr>
      <xdr:spPr>
        <a:xfrm>
          <a:off x="18421427" y="18538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4" name="正方形/長方形 753">
          <a:extLst>
            <a:ext uri="{FF2B5EF4-FFF2-40B4-BE49-F238E27FC236}">
              <a16:creationId xmlns:a16="http://schemas.microsoft.com/office/drawing/2014/main" id="{00000000-0008-0000-0E00-0000F2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5" name="正方形/長方形 754">
          <a:extLst>
            <a:ext uri="{FF2B5EF4-FFF2-40B4-BE49-F238E27FC236}">
              <a16:creationId xmlns:a16="http://schemas.microsoft.com/office/drawing/2014/main" id="{00000000-0008-0000-0E00-0000F3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6" name="テキスト ボックス 755">
          <a:extLst>
            <a:ext uri="{FF2B5EF4-FFF2-40B4-BE49-F238E27FC236}">
              <a16:creationId xmlns:a16="http://schemas.microsoft.com/office/drawing/2014/main" id="{00000000-0008-0000-0E00-0000F4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・有形固定資産減価償却率及び一人当たり面積について、保育所等施設</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で類似団体平均を大きく上回っている。基金や起債を活用した改修を実施するほか、少子化時代に即した保育所等施設数の</a:t>
          </a:r>
          <a:r>
            <a:rPr kumimoji="1" lang="ja-JP" altLang="en-US" sz="1100">
              <a:solidFill>
                <a:schemeClr val="dk1"/>
              </a:solidFill>
              <a:effectLst/>
              <a:latin typeface="+mn-lt"/>
              <a:ea typeface="+mn-ea"/>
              <a:cs typeface="+mn-cs"/>
            </a:rPr>
            <a:t>適正</a:t>
          </a:r>
          <a:r>
            <a:rPr kumimoji="1" lang="ja-JP" altLang="ja-JP" sz="1100">
              <a:solidFill>
                <a:schemeClr val="dk1"/>
              </a:solidFill>
              <a:effectLst/>
              <a:latin typeface="+mn-lt"/>
              <a:ea typeface="+mn-ea"/>
              <a:cs typeface="+mn-cs"/>
            </a:rPr>
            <a:t>化等を進める。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長野県岡谷市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48,825
48,006
85.10
26,867,735
25,953,970
681,261
12,037,005
22,560,615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68.3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F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F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F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F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61504</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00000000-0008-0000-0F00-00003A000000}"/>
            </a:ext>
          </a:extLst>
        </xdr:cNvPr>
        <xdr:cNvCxnSpPr/>
      </xdr:nvCxnSpPr>
      <xdr:spPr>
        <a:xfrm flipV="1">
          <a:off x="4634865" y="5719354"/>
          <a:ext cx="0" cy="1574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00000000-0008-0000-0F00-00003B000000}"/>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00000000-0008-0000-0F00-00003C000000}"/>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8181</xdr:rowOff>
    </xdr:from>
    <xdr:ext cx="340478" cy="259045"/>
    <xdr:sp macro="" textlink="">
      <xdr:nvSpPr>
        <xdr:cNvPr id="61" name="【図書館】&#10;有形固定資産減価償却率最大値テキスト">
          <a:extLst>
            <a:ext uri="{FF2B5EF4-FFF2-40B4-BE49-F238E27FC236}">
              <a16:creationId xmlns:a16="http://schemas.microsoft.com/office/drawing/2014/main" id="{00000000-0008-0000-0F00-00003D000000}"/>
            </a:ext>
          </a:extLst>
        </xdr:cNvPr>
        <xdr:cNvSpPr txBox="1"/>
      </xdr:nvSpPr>
      <xdr:spPr>
        <a:xfrm>
          <a:off x="4673600" y="54945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61504</xdr:rowOff>
    </xdr:from>
    <xdr:to>
      <xdr:col>24</xdr:col>
      <xdr:colOff>152400</xdr:colOff>
      <xdr:row>33</xdr:row>
      <xdr:rowOff>61504</xdr:rowOff>
    </xdr:to>
    <xdr:cxnSp macro="">
      <xdr:nvCxnSpPr>
        <xdr:cNvPr id="62" name="直線コネクタ 61">
          <a:extLst>
            <a:ext uri="{FF2B5EF4-FFF2-40B4-BE49-F238E27FC236}">
              <a16:creationId xmlns:a16="http://schemas.microsoft.com/office/drawing/2014/main" id="{00000000-0008-0000-0F00-00003E000000}"/>
            </a:ext>
          </a:extLst>
        </xdr:cNvPr>
        <xdr:cNvCxnSpPr/>
      </xdr:nvCxnSpPr>
      <xdr:spPr>
        <a:xfrm>
          <a:off x="4546600" y="571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110326</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F00-00003F000000}"/>
            </a:ext>
          </a:extLst>
        </xdr:cNvPr>
        <xdr:cNvSpPr txBox="1"/>
      </xdr:nvSpPr>
      <xdr:spPr>
        <a:xfrm>
          <a:off x="4673600" y="62825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87449</xdr:rowOff>
    </xdr:from>
    <xdr:to>
      <xdr:col>24</xdr:col>
      <xdr:colOff>114300</xdr:colOff>
      <xdr:row>38</xdr:row>
      <xdr:rowOff>17599</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4584700" y="643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15603</xdr:rowOff>
    </xdr:from>
    <xdr:to>
      <xdr:col>20</xdr:col>
      <xdr:colOff>38100</xdr:colOff>
      <xdr:row>37</xdr:row>
      <xdr:rowOff>117203</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3746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159294</xdr:rowOff>
    </xdr:from>
    <xdr:to>
      <xdr:col>15</xdr:col>
      <xdr:colOff>101600</xdr:colOff>
      <xdr:row>37</xdr:row>
      <xdr:rowOff>89444</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2857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129903</xdr:rowOff>
    </xdr:from>
    <xdr:to>
      <xdr:col>10</xdr:col>
      <xdr:colOff>165100</xdr:colOff>
      <xdr:row>37</xdr:row>
      <xdr:rowOff>60053</xdr:rowOff>
    </xdr:to>
    <xdr:sp macro="" textlink="">
      <xdr:nvSpPr>
        <xdr:cNvPr id="67" name="フローチャート: 判断 66">
          <a:extLst>
            <a:ext uri="{FF2B5EF4-FFF2-40B4-BE49-F238E27FC236}">
              <a16:creationId xmlns:a16="http://schemas.microsoft.com/office/drawing/2014/main" id="{00000000-0008-0000-0F00-000043000000}"/>
            </a:ext>
          </a:extLst>
        </xdr:cNvPr>
        <xdr:cNvSpPr/>
      </xdr:nvSpPr>
      <xdr:spPr>
        <a:xfrm>
          <a:off x="1968500" y="630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107043</xdr:rowOff>
    </xdr:from>
    <xdr:to>
      <xdr:col>6</xdr:col>
      <xdr:colOff>38100</xdr:colOff>
      <xdr:row>37</xdr:row>
      <xdr:rowOff>37193</xdr:rowOff>
    </xdr:to>
    <xdr:sp macro="" textlink="">
      <xdr:nvSpPr>
        <xdr:cNvPr id="68" name="フローチャート: 判断 67">
          <a:extLst>
            <a:ext uri="{FF2B5EF4-FFF2-40B4-BE49-F238E27FC236}">
              <a16:creationId xmlns:a16="http://schemas.microsoft.com/office/drawing/2014/main" id="{00000000-0008-0000-0F00-000044000000}"/>
            </a:ext>
          </a:extLst>
        </xdr:cNvPr>
        <xdr:cNvSpPr/>
      </xdr:nvSpPr>
      <xdr:spPr>
        <a:xfrm>
          <a:off x="1079500" y="627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F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F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59690</xdr:rowOff>
    </xdr:from>
    <xdr:to>
      <xdr:col>24</xdr:col>
      <xdr:colOff>114300</xdr:colOff>
      <xdr:row>41</xdr:row>
      <xdr:rowOff>161290</xdr:rowOff>
    </xdr:to>
    <xdr:sp macro="" textlink="">
      <xdr:nvSpPr>
        <xdr:cNvPr id="74" name="楕円 73">
          <a:extLst>
            <a:ext uri="{FF2B5EF4-FFF2-40B4-BE49-F238E27FC236}">
              <a16:creationId xmlns:a16="http://schemas.microsoft.com/office/drawing/2014/main" id="{00000000-0008-0000-0F00-00004A000000}"/>
            </a:ext>
          </a:extLst>
        </xdr:cNvPr>
        <xdr:cNvSpPr/>
      </xdr:nvSpPr>
      <xdr:spPr>
        <a:xfrm>
          <a:off x="4584700" y="708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41</xdr:row>
      <xdr:rowOff>38117</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F00-00004B000000}"/>
            </a:ext>
          </a:extLst>
        </xdr:cNvPr>
        <xdr:cNvSpPr txBox="1"/>
      </xdr:nvSpPr>
      <xdr:spPr>
        <a:xfrm>
          <a:off x="4673600" y="7067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170724</xdr:rowOff>
    </xdr:from>
    <xdr:to>
      <xdr:col>20</xdr:col>
      <xdr:colOff>38100</xdr:colOff>
      <xdr:row>41</xdr:row>
      <xdr:rowOff>100874</xdr:rowOff>
    </xdr:to>
    <xdr:sp macro="" textlink="">
      <xdr:nvSpPr>
        <xdr:cNvPr id="76" name="楕円 75">
          <a:extLst>
            <a:ext uri="{FF2B5EF4-FFF2-40B4-BE49-F238E27FC236}">
              <a16:creationId xmlns:a16="http://schemas.microsoft.com/office/drawing/2014/main" id="{00000000-0008-0000-0F00-00004C000000}"/>
            </a:ext>
          </a:extLst>
        </xdr:cNvPr>
        <xdr:cNvSpPr/>
      </xdr:nvSpPr>
      <xdr:spPr>
        <a:xfrm>
          <a:off x="3746500" y="702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50074</xdr:rowOff>
    </xdr:from>
    <xdr:to>
      <xdr:col>24</xdr:col>
      <xdr:colOff>63500</xdr:colOff>
      <xdr:row>41</xdr:row>
      <xdr:rowOff>110490</xdr:rowOff>
    </xdr:to>
    <xdr:cxnSp macro="">
      <xdr:nvCxnSpPr>
        <xdr:cNvPr id="77" name="直線コネクタ 76">
          <a:extLst>
            <a:ext uri="{FF2B5EF4-FFF2-40B4-BE49-F238E27FC236}">
              <a16:creationId xmlns:a16="http://schemas.microsoft.com/office/drawing/2014/main" id="{00000000-0008-0000-0F00-00004D000000}"/>
            </a:ext>
          </a:extLst>
        </xdr:cNvPr>
        <xdr:cNvCxnSpPr/>
      </xdr:nvCxnSpPr>
      <xdr:spPr>
        <a:xfrm>
          <a:off x="3797300" y="7079524"/>
          <a:ext cx="838200" cy="6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133169</xdr:rowOff>
    </xdr:from>
    <xdr:to>
      <xdr:col>15</xdr:col>
      <xdr:colOff>101600</xdr:colOff>
      <xdr:row>41</xdr:row>
      <xdr:rowOff>63319</xdr:rowOff>
    </xdr:to>
    <xdr:sp macro="" textlink="">
      <xdr:nvSpPr>
        <xdr:cNvPr id="78" name="楕円 77">
          <a:extLst>
            <a:ext uri="{FF2B5EF4-FFF2-40B4-BE49-F238E27FC236}">
              <a16:creationId xmlns:a16="http://schemas.microsoft.com/office/drawing/2014/main" id="{00000000-0008-0000-0F00-00004E000000}"/>
            </a:ext>
          </a:extLst>
        </xdr:cNvPr>
        <xdr:cNvSpPr/>
      </xdr:nvSpPr>
      <xdr:spPr>
        <a:xfrm>
          <a:off x="2857500" y="699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12519</xdr:rowOff>
    </xdr:from>
    <xdr:to>
      <xdr:col>19</xdr:col>
      <xdr:colOff>177800</xdr:colOff>
      <xdr:row>41</xdr:row>
      <xdr:rowOff>50074</xdr:rowOff>
    </xdr:to>
    <xdr:cxnSp macro="">
      <xdr:nvCxnSpPr>
        <xdr:cNvPr id="79" name="直線コネクタ 78">
          <a:extLst>
            <a:ext uri="{FF2B5EF4-FFF2-40B4-BE49-F238E27FC236}">
              <a16:creationId xmlns:a16="http://schemas.microsoft.com/office/drawing/2014/main" id="{00000000-0008-0000-0F00-00004F000000}"/>
            </a:ext>
          </a:extLst>
        </xdr:cNvPr>
        <xdr:cNvCxnSpPr/>
      </xdr:nvCxnSpPr>
      <xdr:spPr>
        <a:xfrm>
          <a:off x="2908300" y="7041969"/>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95613</xdr:rowOff>
    </xdr:from>
    <xdr:to>
      <xdr:col>10</xdr:col>
      <xdr:colOff>165100</xdr:colOff>
      <xdr:row>41</xdr:row>
      <xdr:rowOff>25763</xdr:rowOff>
    </xdr:to>
    <xdr:sp macro="" textlink="">
      <xdr:nvSpPr>
        <xdr:cNvPr id="80" name="楕円 79">
          <a:extLst>
            <a:ext uri="{FF2B5EF4-FFF2-40B4-BE49-F238E27FC236}">
              <a16:creationId xmlns:a16="http://schemas.microsoft.com/office/drawing/2014/main" id="{00000000-0008-0000-0F00-000050000000}"/>
            </a:ext>
          </a:extLst>
        </xdr:cNvPr>
        <xdr:cNvSpPr/>
      </xdr:nvSpPr>
      <xdr:spPr>
        <a:xfrm>
          <a:off x="1968500" y="695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146413</xdr:rowOff>
    </xdr:from>
    <xdr:to>
      <xdr:col>15</xdr:col>
      <xdr:colOff>50800</xdr:colOff>
      <xdr:row>41</xdr:row>
      <xdr:rowOff>12519</xdr:rowOff>
    </xdr:to>
    <xdr:cxnSp macro="">
      <xdr:nvCxnSpPr>
        <xdr:cNvPr id="81" name="直線コネクタ 80">
          <a:extLst>
            <a:ext uri="{FF2B5EF4-FFF2-40B4-BE49-F238E27FC236}">
              <a16:creationId xmlns:a16="http://schemas.microsoft.com/office/drawing/2014/main" id="{00000000-0008-0000-0F00-000051000000}"/>
            </a:ext>
          </a:extLst>
        </xdr:cNvPr>
        <xdr:cNvCxnSpPr/>
      </xdr:nvCxnSpPr>
      <xdr:spPr>
        <a:xfrm>
          <a:off x="2019300" y="7004413"/>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40</xdr:row>
      <xdr:rowOff>58057</xdr:rowOff>
    </xdr:from>
    <xdr:to>
      <xdr:col>6</xdr:col>
      <xdr:colOff>38100</xdr:colOff>
      <xdr:row>40</xdr:row>
      <xdr:rowOff>159657</xdr:rowOff>
    </xdr:to>
    <xdr:sp macro="" textlink="">
      <xdr:nvSpPr>
        <xdr:cNvPr id="82" name="楕円 81">
          <a:extLst>
            <a:ext uri="{FF2B5EF4-FFF2-40B4-BE49-F238E27FC236}">
              <a16:creationId xmlns:a16="http://schemas.microsoft.com/office/drawing/2014/main" id="{00000000-0008-0000-0F00-000052000000}"/>
            </a:ext>
          </a:extLst>
        </xdr:cNvPr>
        <xdr:cNvSpPr/>
      </xdr:nvSpPr>
      <xdr:spPr>
        <a:xfrm>
          <a:off x="1079500" y="691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40</xdr:row>
      <xdr:rowOff>108857</xdr:rowOff>
    </xdr:from>
    <xdr:to>
      <xdr:col>10</xdr:col>
      <xdr:colOff>114300</xdr:colOff>
      <xdr:row>40</xdr:row>
      <xdr:rowOff>146413</xdr:rowOff>
    </xdr:to>
    <xdr:cxnSp macro="">
      <xdr:nvCxnSpPr>
        <xdr:cNvPr id="83" name="直線コネクタ 82">
          <a:extLst>
            <a:ext uri="{FF2B5EF4-FFF2-40B4-BE49-F238E27FC236}">
              <a16:creationId xmlns:a16="http://schemas.microsoft.com/office/drawing/2014/main" id="{00000000-0008-0000-0F00-000053000000}"/>
            </a:ext>
          </a:extLst>
        </xdr:cNvPr>
        <xdr:cNvCxnSpPr/>
      </xdr:nvCxnSpPr>
      <xdr:spPr>
        <a:xfrm>
          <a:off x="1130300" y="6966857"/>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133730</xdr:rowOff>
    </xdr:from>
    <xdr:ext cx="405111" cy="259045"/>
    <xdr:sp macro="" textlink="">
      <xdr:nvSpPr>
        <xdr:cNvPr id="84" name="n_1aveValue【図書館】&#10;有形固定資産減価償却率">
          <a:extLst>
            <a:ext uri="{FF2B5EF4-FFF2-40B4-BE49-F238E27FC236}">
              <a16:creationId xmlns:a16="http://schemas.microsoft.com/office/drawing/2014/main" id="{00000000-0008-0000-0F00-000054000000}"/>
            </a:ext>
          </a:extLst>
        </xdr:cNvPr>
        <xdr:cNvSpPr txBox="1"/>
      </xdr:nvSpPr>
      <xdr:spPr>
        <a:xfrm>
          <a:off x="3582044" y="613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105971</xdr:rowOff>
    </xdr:from>
    <xdr:ext cx="405111" cy="259045"/>
    <xdr:sp macro="" textlink="">
      <xdr:nvSpPr>
        <xdr:cNvPr id="85" name="n_2aveValue【図書館】&#10;有形固定資産減価償却率">
          <a:extLst>
            <a:ext uri="{FF2B5EF4-FFF2-40B4-BE49-F238E27FC236}">
              <a16:creationId xmlns:a16="http://schemas.microsoft.com/office/drawing/2014/main" id="{00000000-0008-0000-0F00-000055000000}"/>
            </a:ext>
          </a:extLst>
        </xdr:cNvPr>
        <xdr:cNvSpPr txBox="1"/>
      </xdr:nvSpPr>
      <xdr:spPr>
        <a:xfrm>
          <a:off x="2705744"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76580</xdr:rowOff>
    </xdr:from>
    <xdr:ext cx="405111" cy="259045"/>
    <xdr:sp macro="" textlink="">
      <xdr:nvSpPr>
        <xdr:cNvPr id="86" name="n_3aveValue【図書館】&#10;有形固定資産減価償却率">
          <a:extLst>
            <a:ext uri="{FF2B5EF4-FFF2-40B4-BE49-F238E27FC236}">
              <a16:creationId xmlns:a16="http://schemas.microsoft.com/office/drawing/2014/main" id="{00000000-0008-0000-0F00-000056000000}"/>
            </a:ext>
          </a:extLst>
        </xdr:cNvPr>
        <xdr:cNvSpPr txBox="1"/>
      </xdr:nvSpPr>
      <xdr:spPr>
        <a:xfrm>
          <a:off x="1816744" y="607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53720</xdr:rowOff>
    </xdr:from>
    <xdr:ext cx="405111" cy="259045"/>
    <xdr:sp macro="" textlink="">
      <xdr:nvSpPr>
        <xdr:cNvPr id="87" name="n_4aveValue【図書館】&#10;有形固定資産減価償却率">
          <a:extLst>
            <a:ext uri="{FF2B5EF4-FFF2-40B4-BE49-F238E27FC236}">
              <a16:creationId xmlns:a16="http://schemas.microsoft.com/office/drawing/2014/main" id="{00000000-0008-0000-0F00-000057000000}"/>
            </a:ext>
          </a:extLst>
        </xdr:cNvPr>
        <xdr:cNvSpPr txBox="1"/>
      </xdr:nvSpPr>
      <xdr:spPr>
        <a:xfrm>
          <a:off x="927744" y="605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92001</xdr:rowOff>
    </xdr:from>
    <xdr:ext cx="405111" cy="259045"/>
    <xdr:sp macro="" textlink="">
      <xdr:nvSpPr>
        <xdr:cNvPr id="88" name="n_1mainValue【図書館】&#10;有形固定資産減価償却率">
          <a:extLst>
            <a:ext uri="{FF2B5EF4-FFF2-40B4-BE49-F238E27FC236}">
              <a16:creationId xmlns:a16="http://schemas.microsoft.com/office/drawing/2014/main" id="{00000000-0008-0000-0F00-000058000000}"/>
            </a:ext>
          </a:extLst>
        </xdr:cNvPr>
        <xdr:cNvSpPr txBox="1"/>
      </xdr:nvSpPr>
      <xdr:spPr>
        <a:xfrm>
          <a:off x="3582044" y="7121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54446</xdr:rowOff>
    </xdr:from>
    <xdr:ext cx="405111" cy="259045"/>
    <xdr:sp macro="" textlink="">
      <xdr:nvSpPr>
        <xdr:cNvPr id="89" name="n_2mainValue【図書館】&#10;有形固定資産減価償却率">
          <a:extLst>
            <a:ext uri="{FF2B5EF4-FFF2-40B4-BE49-F238E27FC236}">
              <a16:creationId xmlns:a16="http://schemas.microsoft.com/office/drawing/2014/main" id="{00000000-0008-0000-0F00-000059000000}"/>
            </a:ext>
          </a:extLst>
        </xdr:cNvPr>
        <xdr:cNvSpPr txBox="1"/>
      </xdr:nvSpPr>
      <xdr:spPr>
        <a:xfrm>
          <a:off x="2705744" y="7083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16890</xdr:rowOff>
    </xdr:from>
    <xdr:ext cx="405111" cy="259045"/>
    <xdr:sp macro="" textlink="">
      <xdr:nvSpPr>
        <xdr:cNvPr id="90" name="n_3mainValue【図書館】&#10;有形固定資産減価償却率">
          <a:extLst>
            <a:ext uri="{FF2B5EF4-FFF2-40B4-BE49-F238E27FC236}">
              <a16:creationId xmlns:a16="http://schemas.microsoft.com/office/drawing/2014/main" id="{00000000-0008-0000-0F00-00005A000000}"/>
            </a:ext>
          </a:extLst>
        </xdr:cNvPr>
        <xdr:cNvSpPr txBox="1"/>
      </xdr:nvSpPr>
      <xdr:spPr>
        <a:xfrm>
          <a:off x="1816744" y="7046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150784</xdr:rowOff>
    </xdr:from>
    <xdr:ext cx="405111" cy="259045"/>
    <xdr:sp macro="" textlink="">
      <xdr:nvSpPr>
        <xdr:cNvPr id="91" name="n_4mainValue【図書館】&#10;有形固定資産減価償却率">
          <a:extLst>
            <a:ext uri="{FF2B5EF4-FFF2-40B4-BE49-F238E27FC236}">
              <a16:creationId xmlns:a16="http://schemas.microsoft.com/office/drawing/2014/main" id="{00000000-0008-0000-0F00-00005B000000}"/>
            </a:ext>
          </a:extLst>
        </xdr:cNvPr>
        <xdr:cNvSpPr txBox="1"/>
      </xdr:nvSpPr>
      <xdr:spPr>
        <a:xfrm>
          <a:off x="927744" y="7008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F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F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F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F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F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F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00000000-0008-0000-0F00-000064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F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a:extLst>
            <a:ext uri="{FF2B5EF4-FFF2-40B4-BE49-F238E27FC236}">
              <a16:creationId xmlns:a16="http://schemas.microsoft.com/office/drawing/2014/main" id="{00000000-0008-0000-0F00-000066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a:extLst>
            <a:ext uri="{FF2B5EF4-FFF2-40B4-BE49-F238E27FC236}">
              <a16:creationId xmlns:a16="http://schemas.microsoft.com/office/drawing/2014/main" id="{00000000-0008-0000-0F00-000067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a:extLst>
            <a:ext uri="{FF2B5EF4-FFF2-40B4-BE49-F238E27FC236}">
              <a16:creationId xmlns:a16="http://schemas.microsoft.com/office/drawing/2014/main" id="{00000000-0008-0000-0F00-000068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a:extLst>
            <a:ext uri="{FF2B5EF4-FFF2-40B4-BE49-F238E27FC236}">
              <a16:creationId xmlns:a16="http://schemas.microsoft.com/office/drawing/2014/main" id="{00000000-0008-0000-0F00-000069000000}"/>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a:extLst>
            <a:ext uri="{FF2B5EF4-FFF2-40B4-BE49-F238E27FC236}">
              <a16:creationId xmlns:a16="http://schemas.microsoft.com/office/drawing/2014/main" id="{00000000-0008-0000-0F00-00006A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a:extLst>
            <a:ext uri="{FF2B5EF4-FFF2-40B4-BE49-F238E27FC236}">
              <a16:creationId xmlns:a16="http://schemas.microsoft.com/office/drawing/2014/main" id="{00000000-0008-0000-0F00-00006B000000}"/>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a:extLst>
            <a:ext uri="{FF2B5EF4-FFF2-40B4-BE49-F238E27FC236}">
              <a16:creationId xmlns:a16="http://schemas.microsoft.com/office/drawing/2014/main" id="{00000000-0008-0000-0F00-00006C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a:extLst>
            <a:ext uri="{FF2B5EF4-FFF2-40B4-BE49-F238E27FC236}">
              <a16:creationId xmlns:a16="http://schemas.microsoft.com/office/drawing/2014/main" id="{00000000-0008-0000-0F00-00006D000000}"/>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00000000-0008-0000-0F00-00006E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a:extLst>
            <a:ext uri="{FF2B5EF4-FFF2-40B4-BE49-F238E27FC236}">
              <a16:creationId xmlns:a16="http://schemas.microsoft.com/office/drawing/2014/main" id="{00000000-0008-0000-0F00-00006F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a:extLst>
            <a:ext uri="{FF2B5EF4-FFF2-40B4-BE49-F238E27FC236}">
              <a16:creationId xmlns:a16="http://schemas.microsoft.com/office/drawing/2014/main" id="{00000000-0008-0000-0F00-000070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14478</xdr:rowOff>
    </xdr:from>
    <xdr:to>
      <xdr:col>54</xdr:col>
      <xdr:colOff>189865</xdr:colOff>
      <xdr:row>41</xdr:row>
      <xdr:rowOff>51054</xdr:rowOff>
    </xdr:to>
    <xdr:cxnSp macro="">
      <xdr:nvCxnSpPr>
        <xdr:cNvPr id="113" name="直線コネクタ 112">
          <a:extLst>
            <a:ext uri="{FF2B5EF4-FFF2-40B4-BE49-F238E27FC236}">
              <a16:creationId xmlns:a16="http://schemas.microsoft.com/office/drawing/2014/main" id="{00000000-0008-0000-0F00-000071000000}"/>
            </a:ext>
          </a:extLst>
        </xdr:cNvPr>
        <xdr:cNvCxnSpPr/>
      </xdr:nvCxnSpPr>
      <xdr:spPr>
        <a:xfrm flipV="1">
          <a:off x="10476865" y="5672328"/>
          <a:ext cx="0"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54881</xdr:rowOff>
    </xdr:from>
    <xdr:ext cx="469744" cy="259045"/>
    <xdr:sp macro="" textlink="">
      <xdr:nvSpPr>
        <xdr:cNvPr id="114" name="【図書館】&#10;一人当たり面積最小値テキスト">
          <a:extLst>
            <a:ext uri="{FF2B5EF4-FFF2-40B4-BE49-F238E27FC236}">
              <a16:creationId xmlns:a16="http://schemas.microsoft.com/office/drawing/2014/main" id="{00000000-0008-0000-0F00-000072000000}"/>
            </a:ext>
          </a:extLst>
        </xdr:cNvPr>
        <xdr:cNvSpPr txBox="1"/>
      </xdr:nvSpPr>
      <xdr:spPr>
        <a:xfrm>
          <a:off x="10515600" y="7084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51054</xdr:rowOff>
    </xdr:from>
    <xdr:to>
      <xdr:col>55</xdr:col>
      <xdr:colOff>88900</xdr:colOff>
      <xdr:row>41</xdr:row>
      <xdr:rowOff>51054</xdr:rowOff>
    </xdr:to>
    <xdr:cxnSp macro="">
      <xdr:nvCxnSpPr>
        <xdr:cNvPr id="115" name="直線コネクタ 114">
          <a:extLst>
            <a:ext uri="{FF2B5EF4-FFF2-40B4-BE49-F238E27FC236}">
              <a16:creationId xmlns:a16="http://schemas.microsoft.com/office/drawing/2014/main" id="{00000000-0008-0000-0F00-000073000000}"/>
            </a:ext>
          </a:extLst>
        </xdr:cNvPr>
        <xdr:cNvCxnSpPr/>
      </xdr:nvCxnSpPr>
      <xdr:spPr>
        <a:xfrm>
          <a:off x="10388600" y="7080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132605</xdr:rowOff>
    </xdr:from>
    <xdr:ext cx="469744" cy="259045"/>
    <xdr:sp macro="" textlink="">
      <xdr:nvSpPr>
        <xdr:cNvPr id="116" name="【図書館】&#10;一人当たり面積最大値テキスト">
          <a:extLst>
            <a:ext uri="{FF2B5EF4-FFF2-40B4-BE49-F238E27FC236}">
              <a16:creationId xmlns:a16="http://schemas.microsoft.com/office/drawing/2014/main" id="{00000000-0008-0000-0F00-000074000000}"/>
            </a:ext>
          </a:extLst>
        </xdr:cNvPr>
        <xdr:cNvSpPr txBox="1"/>
      </xdr:nvSpPr>
      <xdr:spPr>
        <a:xfrm>
          <a:off x="10515600" y="544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14478</xdr:rowOff>
    </xdr:from>
    <xdr:to>
      <xdr:col>55</xdr:col>
      <xdr:colOff>88900</xdr:colOff>
      <xdr:row>33</xdr:row>
      <xdr:rowOff>14478</xdr:rowOff>
    </xdr:to>
    <xdr:cxnSp macro="">
      <xdr:nvCxnSpPr>
        <xdr:cNvPr id="117" name="直線コネクタ 116">
          <a:extLst>
            <a:ext uri="{FF2B5EF4-FFF2-40B4-BE49-F238E27FC236}">
              <a16:creationId xmlns:a16="http://schemas.microsoft.com/office/drawing/2014/main" id="{00000000-0008-0000-0F00-000075000000}"/>
            </a:ext>
          </a:extLst>
        </xdr:cNvPr>
        <xdr:cNvCxnSpPr/>
      </xdr:nvCxnSpPr>
      <xdr:spPr>
        <a:xfrm>
          <a:off x="10388600" y="56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71137</xdr:rowOff>
    </xdr:from>
    <xdr:ext cx="469744" cy="259045"/>
    <xdr:sp macro="" textlink="">
      <xdr:nvSpPr>
        <xdr:cNvPr id="118" name="【図書館】&#10;一人当たり面積平均値テキスト">
          <a:extLst>
            <a:ext uri="{FF2B5EF4-FFF2-40B4-BE49-F238E27FC236}">
              <a16:creationId xmlns:a16="http://schemas.microsoft.com/office/drawing/2014/main" id="{00000000-0008-0000-0F00-000076000000}"/>
            </a:ext>
          </a:extLst>
        </xdr:cNvPr>
        <xdr:cNvSpPr txBox="1"/>
      </xdr:nvSpPr>
      <xdr:spPr>
        <a:xfrm>
          <a:off x="10515600" y="6414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48260</xdr:rowOff>
    </xdr:from>
    <xdr:to>
      <xdr:col>55</xdr:col>
      <xdr:colOff>50800</xdr:colOff>
      <xdr:row>38</xdr:row>
      <xdr:rowOff>149860</xdr:rowOff>
    </xdr:to>
    <xdr:sp macro="" textlink="">
      <xdr:nvSpPr>
        <xdr:cNvPr id="119" name="フローチャート: 判断 118">
          <a:extLst>
            <a:ext uri="{FF2B5EF4-FFF2-40B4-BE49-F238E27FC236}">
              <a16:creationId xmlns:a16="http://schemas.microsoft.com/office/drawing/2014/main" id="{00000000-0008-0000-0F00-000077000000}"/>
            </a:ext>
          </a:extLst>
        </xdr:cNvPr>
        <xdr:cNvSpPr/>
      </xdr:nvSpPr>
      <xdr:spPr>
        <a:xfrm>
          <a:off x="104267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157988</xdr:rowOff>
    </xdr:from>
    <xdr:to>
      <xdr:col>50</xdr:col>
      <xdr:colOff>165100</xdr:colOff>
      <xdr:row>39</xdr:row>
      <xdr:rowOff>88138</xdr:rowOff>
    </xdr:to>
    <xdr:sp macro="" textlink="">
      <xdr:nvSpPr>
        <xdr:cNvPr id="120" name="フローチャート: 判断 119">
          <a:extLst>
            <a:ext uri="{FF2B5EF4-FFF2-40B4-BE49-F238E27FC236}">
              <a16:creationId xmlns:a16="http://schemas.microsoft.com/office/drawing/2014/main" id="{00000000-0008-0000-0F00-000078000000}"/>
            </a:ext>
          </a:extLst>
        </xdr:cNvPr>
        <xdr:cNvSpPr/>
      </xdr:nvSpPr>
      <xdr:spPr>
        <a:xfrm>
          <a:off x="9588500" y="667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157988</xdr:rowOff>
    </xdr:from>
    <xdr:to>
      <xdr:col>46</xdr:col>
      <xdr:colOff>38100</xdr:colOff>
      <xdr:row>39</xdr:row>
      <xdr:rowOff>88138</xdr:rowOff>
    </xdr:to>
    <xdr:sp macro="" textlink="">
      <xdr:nvSpPr>
        <xdr:cNvPr id="121" name="フローチャート: 判断 120">
          <a:extLst>
            <a:ext uri="{FF2B5EF4-FFF2-40B4-BE49-F238E27FC236}">
              <a16:creationId xmlns:a16="http://schemas.microsoft.com/office/drawing/2014/main" id="{00000000-0008-0000-0F00-000079000000}"/>
            </a:ext>
          </a:extLst>
        </xdr:cNvPr>
        <xdr:cNvSpPr/>
      </xdr:nvSpPr>
      <xdr:spPr>
        <a:xfrm>
          <a:off x="8699500" y="667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148844</xdr:rowOff>
    </xdr:from>
    <xdr:to>
      <xdr:col>41</xdr:col>
      <xdr:colOff>101600</xdr:colOff>
      <xdr:row>39</xdr:row>
      <xdr:rowOff>78994</xdr:rowOff>
    </xdr:to>
    <xdr:sp macro="" textlink="">
      <xdr:nvSpPr>
        <xdr:cNvPr id="122" name="フローチャート: 判断 121">
          <a:extLst>
            <a:ext uri="{FF2B5EF4-FFF2-40B4-BE49-F238E27FC236}">
              <a16:creationId xmlns:a16="http://schemas.microsoft.com/office/drawing/2014/main" id="{00000000-0008-0000-0F00-00007A000000}"/>
            </a:ext>
          </a:extLst>
        </xdr:cNvPr>
        <xdr:cNvSpPr/>
      </xdr:nvSpPr>
      <xdr:spPr>
        <a:xfrm>
          <a:off x="7810500" y="666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157988</xdr:rowOff>
    </xdr:from>
    <xdr:to>
      <xdr:col>36</xdr:col>
      <xdr:colOff>165100</xdr:colOff>
      <xdr:row>39</xdr:row>
      <xdr:rowOff>88138</xdr:rowOff>
    </xdr:to>
    <xdr:sp macro="" textlink="">
      <xdr:nvSpPr>
        <xdr:cNvPr id="123" name="フローチャート: 判断 122">
          <a:extLst>
            <a:ext uri="{FF2B5EF4-FFF2-40B4-BE49-F238E27FC236}">
              <a16:creationId xmlns:a16="http://schemas.microsoft.com/office/drawing/2014/main" id="{00000000-0008-0000-0F00-00007B000000}"/>
            </a:ext>
          </a:extLst>
        </xdr:cNvPr>
        <xdr:cNvSpPr/>
      </xdr:nvSpPr>
      <xdr:spPr>
        <a:xfrm>
          <a:off x="6921500" y="667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F00-00007C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F00-00007D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F00-00007E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F00-00007F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F00-000080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59690</xdr:rowOff>
    </xdr:from>
    <xdr:to>
      <xdr:col>55</xdr:col>
      <xdr:colOff>50800</xdr:colOff>
      <xdr:row>39</xdr:row>
      <xdr:rowOff>161290</xdr:rowOff>
    </xdr:to>
    <xdr:sp macro="" textlink="">
      <xdr:nvSpPr>
        <xdr:cNvPr id="129" name="楕円 128">
          <a:extLst>
            <a:ext uri="{FF2B5EF4-FFF2-40B4-BE49-F238E27FC236}">
              <a16:creationId xmlns:a16="http://schemas.microsoft.com/office/drawing/2014/main" id="{00000000-0008-0000-0F00-000081000000}"/>
            </a:ext>
          </a:extLst>
        </xdr:cNvPr>
        <xdr:cNvSpPr/>
      </xdr:nvSpPr>
      <xdr:spPr>
        <a:xfrm>
          <a:off x="104267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38117</xdr:rowOff>
    </xdr:from>
    <xdr:ext cx="469744" cy="259045"/>
    <xdr:sp macro="" textlink="">
      <xdr:nvSpPr>
        <xdr:cNvPr id="130" name="【図書館】&#10;一人当たり面積該当値テキスト">
          <a:extLst>
            <a:ext uri="{FF2B5EF4-FFF2-40B4-BE49-F238E27FC236}">
              <a16:creationId xmlns:a16="http://schemas.microsoft.com/office/drawing/2014/main" id="{00000000-0008-0000-0F00-000082000000}"/>
            </a:ext>
          </a:extLst>
        </xdr:cNvPr>
        <xdr:cNvSpPr txBox="1"/>
      </xdr:nvSpPr>
      <xdr:spPr>
        <a:xfrm>
          <a:off x="10515600" y="6724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68834</xdr:rowOff>
    </xdr:from>
    <xdr:to>
      <xdr:col>50</xdr:col>
      <xdr:colOff>165100</xdr:colOff>
      <xdr:row>39</xdr:row>
      <xdr:rowOff>170434</xdr:rowOff>
    </xdr:to>
    <xdr:sp macro="" textlink="">
      <xdr:nvSpPr>
        <xdr:cNvPr id="131" name="楕円 130">
          <a:extLst>
            <a:ext uri="{FF2B5EF4-FFF2-40B4-BE49-F238E27FC236}">
              <a16:creationId xmlns:a16="http://schemas.microsoft.com/office/drawing/2014/main" id="{00000000-0008-0000-0F00-000083000000}"/>
            </a:ext>
          </a:extLst>
        </xdr:cNvPr>
        <xdr:cNvSpPr/>
      </xdr:nvSpPr>
      <xdr:spPr>
        <a:xfrm>
          <a:off x="9588500" y="6755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110490</xdr:rowOff>
    </xdr:from>
    <xdr:to>
      <xdr:col>55</xdr:col>
      <xdr:colOff>0</xdr:colOff>
      <xdr:row>39</xdr:row>
      <xdr:rowOff>119634</xdr:rowOff>
    </xdr:to>
    <xdr:cxnSp macro="">
      <xdr:nvCxnSpPr>
        <xdr:cNvPr id="132" name="直線コネクタ 131">
          <a:extLst>
            <a:ext uri="{FF2B5EF4-FFF2-40B4-BE49-F238E27FC236}">
              <a16:creationId xmlns:a16="http://schemas.microsoft.com/office/drawing/2014/main" id="{00000000-0008-0000-0F00-000084000000}"/>
            </a:ext>
          </a:extLst>
        </xdr:cNvPr>
        <xdr:cNvCxnSpPr/>
      </xdr:nvCxnSpPr>
      <xdr:spPr>
        <a:xfrm flipV="1">
          <a:off x="9639300" y="679704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68834</xdr:rowOff>
    </xdr:from>
    <xdr:to>
      <xdr:col>46</xdr:col>
      <xdr:colOff>38100</xdr:colOff>
      <xdr:row>39</xdr:row>
      <xdr:rowOff>170434</xdr:rowOff>
    </xdr:to>
    <xdr:sp macro="" textlink="">
      <xdr:nvSpPr>
        <xdr:cNvPr id="133" name="楕円 132">
          <a:extLst>
            <a:ext uri="{FF2B5EF4-FFF2-40B4-BE49-F238E27FC236}">
              <a16:creationId xmlns:a16="http://schemas.microsoft.com/office/drawing/2014/main" id="{00000000-0008-0000-0F00-000085000000}"/>
            </a:ext>
          </a:extLst>
        </xdr:cNvPr>
        <xdr:cNvSpPr/>
      </xdr:nvSpPr>
      <xdr:spPr>
        <a:xfrm>
          <a:off x="8699500" y="6755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119634</xdr:rowOff>
    </xdr:from>
    <xdr:to>
      <xdr:col>50</xdr:col>
      <xdr:colOff>114300</xdr:colOff>
      <xdr:row>39</xdr:row>
      <xdr:rowOff>119634</xdr:rowOff>
    </xdr:to>
    <xdr:cxnSp macro="">
      <xdr:nvCxnSpPr>
        <xdr:cNvPr id="134" name="直線コネクタ 133">
          <a:extLst>
            <a:ext uri="{FF2B5EF4-FFF2-40B4-BE49-F238E27FC236}">
              <a16:creationId xmlns:a16="http://schemas.microsoft.com/office/drawing/2014/main" id="{00000000-0008-0000-0F00-000086000000}"/>
            </a:ext>
          </a:extLst>
        </xdr:cNvPr>
        <xdr:cNvCxnSpPr/>
      </xdr:nvCxnSpPr>
      <xdr:spPr>
        <a:xfrm>
          <a:off x="8750300" y="68061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68834</xdr:rowOff>
    </xdr:from>
    <xdr:to>
      <xdr:col>41</xdr:col>
      <xdr:colOff>101600</xdr:colOff>
      <xdr:row>39</xdr:row>
      <xdr:rowOff>170434</xdr:rowOff>
    </xdr:to>
    <xdr:sp macro="" textlink="">
      <xdr:nvSpPr>
        <xdr:cNvPr id="135" name="楕円 134">
          <a:extLst>
            <a:ext uri="{FF2B5EF4-FFF2-40B4-BE49-F238E27FC236}">
              <a16:creationId xmlns:a16="http://schemas.microsoft.com/office/drawing/2014/main" id="{00000000-0008-0000-0F00-000087000000}"/>
            </a:ext>
          </a:extLst>
        </xdr:cNvPr>
        <xdr:cNvSpPr/>
      </xdr:nvSpPr>
      <xdr:spPr>
        <a:xfrm>
          <a:off x="7810500" y="6755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119634</xdr:rowOff>
    </xdr:from>
    <xdr:to>
      <xdr:col>45</xdr:col>
      <xdr:colOff>177800</xdr:colOff>
      <xdr:row>39</xdr:row>
      <xdr:rowOff>119634</xdr:rowOff>
    </xdr:to>
    <xdr:cxnSp macro="">
      <xdr:nvCxnSpPr>
        <xdr:cNvPr id="136" name="直線コネクタ 135">
          <a:extLst>
            <a:ext uri="{FF2B5EF4-FFF2-40B4-BE49-F238E27FC236}">
              <a16:creationId xmlns:a16="http://schemas.microsoft.com/office/drawing/2014/main" id="{00000000-0008-0000-0F00-000088000000}"/>
            </a:ext>
          </a:extLst>
        </xdr:cNvPr>
        <xdr:cNvCxnSpPr/>
      </xdr:nvCxnSpPr>
      <xdr:spPr>
        <a:xfrm>
          <a:off x="7861300" y="68061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77978</xdr:rowOff>
    </xdr:from>
    <xdr:to>
      <xdr:col>36</xdr:col>
      <xdr:colOff>165100</xdr:colOff>
      <xdr:row>40</xdr:row>
      <xdr:rowOff>8128</xdr:rowOff>
    </xdr:to>
    <xdr:sp macro="" textlink="">
      <xdr:nvSpPr>
        <xdr:cNvPr id="137" name="楕円 136">
          <a:extLst>
            <a:ext uri="{FF2B5EF4-FFF2-40B4-BE49-F238E27FC236}">
              <a16:creationId xmlns:a16="http://schemas.microsoft.com/office/drawing/2014/main" id="{00000000-0008-0000-0F00-000089000000}"/>
            </a:ext>
          </a:extLst>
        </xdr:cNvPr>
        <xdr:cNvSpPr/>
      </xdr:nvSpPr>
      <xdr:spPr>
        <a:xfrm>
          <a:off x="6921500" y="676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119634</xdr:rowOff>
    </xdr:from>
    <xdr:to>
      <xdr:col>41</xdr:col>
      <xdr:colOff>50800</xdr:colOff>
      <xdr:row>39</xdr:row>
      <xdr:rowOff>128778</xdr:rowOff>
    </xdr:to>
    <xdr:cxnSp macro="">
      <xdr:nvCxnSpPr>
        <xdr:cNvPr id="138" name="直線コネクタ 137">
          <a:extLst>
            <a:ext uri="{FF2B5EF4-FFF2-40B4-BE49-F238E27FC236}">
              <a16:creationId xmlns:a16="http://schemas.microsoft.com/office/drawing/2014/main" id="{00000000-0008-0000-0F00-00008A000000}"/>
            </a:ext>
          </a:extLst>
        </xdr:cNvPr>
        <xdr:cNvCxnSpPr/>
      </xdr:nvCxnSpPr>
      <xdr:spPr>
        <a:xfrm flipV="1">
          <a:off x="6972300" y="680618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104665</xdr:rowOff>
    </xdr:from>
    <xdr:ext cx="469744" cy="259045"/>
    <xdr:sp macro="" textlink="">
      <xdr:nvSpPr>
        <xdr:cNvPr id="139" name="n_1aveValue【図書館】&#10;一人当たり面積">
          <a:extLst>
            <a:ext uri="{FF2B5EF4-FFF2-40B4-BE49-F238E27FC236}">
              <a16:creationId xmlns:a16="http://schemas.microsoft.com/office/drawing/2014/main" id="{00000000-0008-0000-0F00-00008B000000}"/>
            </a:ext>
          </a:extLst>
        </xdr:cNvPr>
        <xdr:cNvSpPr txBox="1"/>
      </xdr:nvSpPr>
      <xdr:spPr>
        <a:xfrm>
          <a:off x="9391727" y="6448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104665</xdr:rowOff>
    </xdr:from>
    <xdr:ext cx="469744" cy="259045"/>
    <xdr:sp macro="" textlink="">
      <xdr:nvSpPr>
        <xdr:cNvPr id="140" name="n_2aveValue【図書館】&#10;一人当たり面積">
          <a:extLst>
            <a:ext uri="{FF2B5EF4-FFF2-40B4-BE49-F238E27FC236}">
              <a16:creationId xmlns:a16="http://schemas.microsoft.com/office/drawing/2014/main" id="{00000000-0008-0000-0F00-00008C000000}"/>
            </a:ext>
          </a:extLst>
        </xdr:cNvPr>
        <xdr:cNvSpPr txBox="1"/>
      </xdr:nvSpPr>
      <xdr:spPr>
        <a:xfrm>
          <a:off x="8515427" y="6448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95521</xdr:rowOff>
    </xdr:from>
    <xdr:ext cx="469744" cy="259045"/>
    <xdr:sp macro="" textlink="">
      <xdr:nvSpPr>
        <xdr:cNvPr id="141" name="n_3aveValue【図書館】&#10;一人当たり面積">
          <a:extLst>
            <a:ext uri="{FF2B5EF4-FFF2-40B4-BE49-F238E27FC236}">
              <a16:creationId xmlns:a16="http://schemas.microsoft.com/office/drawing/2014/main" id="{00000000-0008-0000-0F00-00008D000000}"/>
            </a:ext>
          </a:extLst>
        </xdr:cNvPr>
        <xdr:cNvSpPr txBox="1"/>
      </xdr:nvSpPr>
      <xdr:spPr>
        <a:xfrm>
          <a:off x="7626427" y="6439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104665</xdr:rowOff>
    </xdr:from>
    <xdr:ext cx="469744" cy="259045"/>
    <xdr:sp macro="" textlink="">
      <xdr:nvSpPr>
        <xdr:cNvPr id="142" name="n_4aveValue【図書館】&#10;一人当たり面積">
          <a:extLst>
            <a:ext uri="{FF2B5EF4-FFF2-40B4-BE49-F238E27FC236}">
              <a16:creationId xmlns:a16="http://schemas.microsoft.com/office/drawing/2014/main" id="{00000000-0008-0000-0F00-00008E000000}"/>
            </a:ext>
          </a:extLst>
        </xdr:cNvPr>
        <xdr:cNvSpPr txBox="1"/>
      </xdr:nvSpPr>
      <xdr:spPr>
        <a:xfrm>
          <a:off x="6737427" y="6448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161561</xdr:rowOff>
    </xdr:from>
    <xdr:ext cx="469744" cy="259045"/>
    <xdr:sp macro="" textlink="">
      <xdr:nvSpPr>
        <xdr:cNvPr id="143" name="n_1mainValue【図書館】&#10;一人当たり面積">
          <a:extLst>
            <a:ext uri="{FF2B5EF4-FFF2-40B4-BE49-F238E27FC236}">
              <a16:creationId xmlns:a16="http://schemas.microsoft.com/office/drawing/2014/main" id="{00000000-0008-0000-0F00-00008F000000}"/>
            </a:ext>
          </a:extLst>
        </xdr:cNvPr>
        <xdr:cNvSpPr txBox="1"/>
      </xdr:nvSpPr>
      <xdr:spPr>
        <a:xfrm>
          <a:off x="9391727" y="6848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161561</xdr:rowOff>
    </xdr:from>
    <xdr:ext cx="469744" cy="259045"/>
    <xdr:sp macro="" textlink="">
      <xdr:nvSpPr>
        <xdr:cNvPr id="144" name="n_2mainValue【図書館】&#10;一人当たり面積">
          <a:extLst>
            <a:ext uri="{FF2B5EF4-FFF2-40B4-BE49-F238E27FC236}">
              <a16:creationId xmlns:a16="http://schemas.microsoft.com/office/drawing/2014/main" id="{00000000-0008-0000-0F00-000090000000}"/>
            </a:ext>
          </a:extLst>
        </xdr:cNvPr>
        <xdr:cNvSpPr txBox="1"/>
      </xdr:nvSpPr>
      <xdr:spPr>
        <a:xfrm>
          <a:off x="8515427" y="6848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161561</xdr:rowOff>
    </xdr:from>
    <xdr:ext cx="469744" cy="259045"/>
    <xdr:sp macro="" textlink="">
      <xdr:nvSpPr>
        <xdr:cNvPr id="145" name="n_3mainValue【図書館】&#10;一人当たり面積">
          <a:extLst>
            <a:ext uri="{FF2B5EF4-FFF2-40B4-BE49-F238E27FC236}">
              <a16:creationId xmlns:a16="http://schemas.microsoft.com/office/drawing/2014/main" id="{00000000-0008-0000-0F00-000091000000}"/>
            </a:ext>
          </a:extLst>
        </xdr:cNvPr>
        <xdr:cNvSpPr txBox="1"/>
      </xdr:nvSpPr>
      <xdr:spPr>
        <a:xfrm>
          <a:off x="7626427" y="6848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170705</xdr:rowOff>
    </xdr:from>
    <xdr:ext cx="469744" cy="259045"/>
    <xdr:sp macro="" textlink="">
      <xdr:nvSpPr>
        <xdr:cNvPr id="146" name="n_4mainValue【図書館】&#10;一人当たり面積">
          <a:extLst>
            <a:ext uri="{FF2B5EF4-FFF2-40B4-BE49-F238E27FC236}">
              <a16:creationId xmlns:a16="http://schemas.microsoft.com/office/drawing/2014/main" id="{00000000-0008-0000-0F00-000092000000}"/>
            </a:ext>
          </a:extLst>
        </xdr:cNvPr>
        <xdr:cNvSpPr txBox="1"/>
      </xdr:nvSpPr>
      <xdr:spPr>
        <a:xfrm>
          <a:off x="6737427" y="685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00000000-0008-0000-0F00-000093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00000000-0008-0000-0F00-000094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00000000-0008-0000-0F00-000095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00000000-0008-0000-0F00-000096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00000000-0008-0000-0F00-000097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00000000-0008-0000-0F00-000098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F00-000099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00000000-0008-0000-0F00-00009A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00000000-0008-0000-0F00-00009B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00000000-0008-0000-0F00-00009C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00000000-0008-0000-0F00-00009D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a:extLst>
            <a:ext uri="{FF2B5EF4-FFF2-40B4-BE49-F238E27FC236}">
              <a16:creationId xmlns:a16="http://schemas.microsoft.com/office/drawing/2014/main" id="{00000000-0008-0000-0F00-00009E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a:extLst>
            <a:ext uri="{FF2B5EF4-FFF2-40B4-BE49-F238E27FC236}">
              <a16:creationId xmlns:a16="http://schemas.microsoft.com/office/drawing/2014/main" id="{00000000-0008-0000-0F00-00009F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a:extLst>
            <a:ext uri="{FF2B5EF4-FFF2-40B4-BE49-F238E27FC236}">
              <a16:creationId xmlns:a16="http://schemas.microsoft.com/office/drawing/2014/main" id="{00000000-0008-0000-0F00-0000A0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a:extLst>
            <a:ext uri="{FF2B5EF4-FFF2-40B4-BE49-F238E27FC236}">
              <a16:creationId xmlns:a16="http://schemas.microsoft.com/office/drawing/2014/main" id="{00000000-0008-0000-0F00-0000A1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a:extLst>
            <a:ext uri="{FF2B5EF4-FFF2-40B4-BE49-F238E27FC236}">
              <a16:creationId xmlns:a16="http://schemas.microsoft.com/office/drawing/2014/main" id="{00000000-0008-0000-0F00-0000A2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a:extLst>
            <a:ext uri="{FF2B5EF4-FFF2-40B4-BE49-F238E27FC236}">
              <a16:creationId xmlns:a16="http://schemas.microsoft.com/office/drawing/2014/main" id="{00000000-0008-0000-0F00-0000A3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a:extLst>
            <a:ext uri="{FF2B5EF4-FFF2-40B4-BE49-F238E27FC236}">
              <a16:creationId xmlns:a16="http://schemas.microsoft.com/office/drawing/2014/main" id="{00000000-0008-0000-0F00-0000A4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a:extLst>
            <a:ext uri="{FF2B5EF4-FFF2-40B4-BE49-F238E27FC236}">
              <a16:creationId xmlns:a16="http://schemas.microsoft.com/office/drawing/2014/main" id="{00000000-0008-0000-0F00-0000A5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a:extLst>
            <a:ext uri="{FF2B5EF4-FFF2-40B4-BE49-F238E27FC236}">
              <a16:creationId xmlns:a16="http://schemas.microsoft.com/office/drawing/2014/main" id="{00000000-0008-0000-0F00-0000A6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a:extLst>
            <a:ext uri="{FF2B5EF4-FFF2-40B4-BE49-F238E27FC236}">
              <a16:creationId xmlns:a16="http://schemas.microsoft.com/office/drawing/2014/main" id="{00000000-0008-0000-0F00-0000A7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a:extLst>
            <a:ext uri="{FF2B5EF4-FFF2-40B4-BE49-F238E27FC236}">
              <a16:creationId xmlns:a16="http://schemas.microsoft.com/office/drawing/2014/main" id="{00000000-0008-0000-0F00-0000A8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a:extLst>
            <a:ext uri="{FF2B5EF4-FFF2-40B4-BE49-F238E27FC236}">
              <a16:creationId xmlns:a16="http://schemas.microsoft.com/office/drawing/2014/main" id="{00000000-0008-0000-0F00-0000A9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a:extLst>
            <a:ext uri="{FF2B5EF4-FFF2-40B4-BE49-F238E27FC236}">
              <a16:creationId xmlns:a16="http://schemas.microsoft.com/office/drawing/2014/main" id="{00000000-0008-0000-0F00-0000AA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0</xdr:rowOff>
    </xdr:from>
    <xdr:to>
      <xdr:col>24</xdr:col>
      <xdr:colOff>62865</xdr:colOff>
      <xdr:row>64</xdr:row>
      <xdr:rowOff>68580</xdr:rowOff>
    </xdr:to>
    <xdr:cxnSp macro="">
      <xdr:nvCxnSpPr>
        <xdr:cNvPr id="171" name="直線コネクタ 170">
          <a:extLst>
            <a:ext uri="{FF2B5EF4-FFF2-40B4-BE49-F238E27FC236}">
              <a16:creationId xmlns:a16="http://schemas.microsoft.com/office/drawing/2014/main" id="{00000000-0008-0000-0F00-0000AB000000}"/>
            </a:ext>
          </a:extLst>
        </xdr:cNvPr>
        <xdr:cNvCxnSpPr/>
      </xdr:nvCxnSpPr>
      <xdr:spPr>
        <a:xfrm flipV="1">
          <a:off x="4634865" y="960120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72407</xdr:rowOff>
    </xdr:from>
    <xdr:ext cx="405111" cy="259045"/>
    <xdr:sp macro="" textlink="">
      <xdr:nvSpPr>
        <xdr:cNvPr id="172" name="【体育館・プール】&#10;有形固定資産減価償却率最小値テキスト">
          <a:extLst>
            <a:ext uri="{FF2B5EF4-FFF2-40B4-BE49-F238E27FC236}">
              <a16:creationId xmlns:a16="http://schemas.microsoft.com/office/drawing/2014/main" id="{00000000-0008-0000-0F00-0000AC000000}"/>
            </a:ext>
          </a:extLst>
        </xdr:cNvPr>
        <xdr:cNvSpPr txBox="1"/>
      </xdr:nvSpPr>
      <xdr:spPr>
        <a:xfrm>
          <a:off x="4673600" y="1104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68580</xdr:rowOff>
    </xdr:from>
    <xdr:to>
      <xdr:col>24</xdr:col>
      <xdr:colOff>152400</xdr:colOff>
      <xdr:row>64</xdr:row>
      <xdr:rowOff>68580</xdr:rowOff>
    </xdr:to>
    <xdr:cxnSp macro="">
      <xdr:nvCxnSpPr>
        <xdr:cNvPr id="173" name="直線コネクタ 172">
          <a:extLst>
            <a:ext uri="{FF2B5EF4-FFF2-40B4-BE49-F238E27FC236}">
              <a16:creationId xmlns:a16="http://schemas.microsoft.com/office/drawing/2014/main" id="{00000000-0008-0000-0F00-0000AD000000}"/>
            </a:ext>
          </a:extLst>
        </xdr:cNvPr>
        <xdr:cNvCxnSpPr/>
      </xdr:nvCxnSpPr>
      <xdr:spPr>
        <a:xfrm>
          <a:off x="4546600" y="1104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118127</xdr:rowOff>
    </xdr:from>
    <xdr:ext cx="405111" cy="259045"/>
    <xdr:sp macro="" textlink="">
      <xdr:nvSpPr>
        <xdr:cNvPr id="174" name="【体育館・プール】&#10;有形固定資産減価償却率最大値テキスト">
          <a:extLst>
            <a:ext uri="{FF2B5EF4-FFF2-40B4-BE49-F238E27FC236}">
              <a16:creationId xmlns:a16="http://schemas.microsoft.com/office/drawing/2014/main" id="{00000000-0008-0000-0F00-0000AE000000}"/>
            </a:ext>
          </a:extLst>
        </xdr:cNvPr>
        <xdr:cNvSpPr txBox="1"/>
      </xdr:nvSpPr>
      <xdr:spPr>
        <a:xfrm>
          <a:off x="4673600" y="937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0</xdr:rowOff>
    </xdr:from>
    <xdr:to>
      <xdr:col>24</xdr:col>
      <xdr:colOff>152400</xdr:colOff>
      <xdr:row>56</xdr:row>
      <xdr:rowOff>0</xdr:rowOff>
    </xdr:to>
    <xdr:cxnSp macro="">
      <xdr:nvCxnSpPr>
        <xdr:cNvPr id="175" name="直線コネクタ 174">
          <a:extLst>
            <a:ext uri="{FF2B5EF4-FFF2-40B4-BE49-F238E27FC236}">
              <a16:creationId xmlns:a16="http://schemas.microsoft.com/office/drawing/2014/main" id="{00000000-0008-0000-0F00-0000AF000000}"/>
            </a:ext>
          </a:extLst>
        </xdr:cNvPr>
        <xdr:cNvCxnSpPr/>
      </xdr:nvCxnSpPr>
      <xdr:spPr>
        <a:xfrm>
          <a:off x="4546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95902</xdr:rowOff>
    </xdr:from>
    <xdr:ext cx="405111" cy="259045"/>
    <xdr:sp macro="" textlink="">
      <xdr:nvSpPr>
        <xdr:cNvPr id="176" name="【体育館・プール】&#10;有形固定資産減価償却率平均値テキスト">
          <a:extLst>
            <a:ext uri="{FF2B5EF4-FFF2-40B4-BE49-F238E27FC236}">
              <a16:creationId xmlns:a16="http://schemas.microsoft.com/office/drawing/2014/main" id="{00000000-0008-0000-0F00-0000B0000000}"/>
            </a:ext>
          </a:extLst>
        </xdr:cNvPr>
        <xdr:cNvSpPr txBox="1"/>
      </xdr:nvSpPr>
      <xdr:spPr>
        <a:xfrm>
          <a:off x="4673600" y="102114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73025</xdr:rowOff>
    </xdr:from>
    <xdr:to>
      <xdr:col>24</xdr:col>
      <xdr:colOff>114300</xdr:colOff>
      <xdr:row>61</xdr:row>
      <xdr:rowOff>3175</xdr:rowOff>
    </xdr:to>
    <xdr:sp macro="" textlink="">
      <xdr:nvSpPr>
        <xdr:cNvPr id="177" name="フローチャート: 判断 176">
          <a:extLst>
            <a:ext uri="{FF2B5EF4-FFF2-40B4-BE49-F238E27FC236}">
              <a16:creationId xmlns:a16="http://schemas.microsoft.com/office/drawing/2014/main" id="{00000000-0008-0000-0F00-0000B1000000}"/>
            </a:ext>
          </a:extLst>
        </xdr:cNvPr>
        <xdr:cNvSpPr/>
      </xdr:nvSpPr>
      <xdr:spPr>
        <a:xfrm>
          <a:off x="4584700" y="1036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154940</xdr:rowOff>
    </xdr:from>
    <xdr:to>
      <xdr:col>20</xdr:col>
      <xdr:colOff>38100</xdr:colOff>
      <xdr:row>60</xdr:row>
      <xdr:rowOff>85090</xdr:rowOff>
    </xdr:to>
    <xdr:sp macro="" textlink="">
      <xdr:nvSpPr>
        <xdr:cNvPr id="178" name="フローチャート: 判断 177">
          <a:extLst>
            <a:ext uri="{FF2B5EF4-FFF2-40B4-BE49-F238E27FC236}">
              <a16:creationId xmlns:a16="http://schemas.microsoft.com/office/drawing/2014/main" id="{00000000-0008-0000-0F00-0000B2000000}"/>
            </a:ext>
          </a:extLst>
        </xdr:cNvPr>
        <xdr:cNvSpPr/>
      </xdr:nvSpPr>
      <xdr:spPr>
        <a:xfrm>
          <a:off x="3746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6350</xdr:rowOff>
    </xdr:from>
    <xdr:to>
      <xdr:col>15</xdr:col>
      <xdr:colOff>101600</xdr:colOff>
      <xdr:row>60</xdr:row>
      <xdr:rowOff>107950</xdr:rowOff>
    </xdr:to>
    <xdr:sp macro="" textlink="">
      <xdr:nvSpPr>
        <xdr:cNvPr id="179" name="フローチャート: 判断 178">
          <a:extLst>
            <a:ext uri="{FF2B5EF4-FFF2-40B4-BE49-F238E27FC236}">
              <a16:creationId xmlns:a16="http://schemas.microsoft.com/office/drawing/2014/main" id="{00000000-0008-0000-0F00-0000B3000000}"/>
            </a:ext>
          </a:extLst>
        </xdr:cNvPr>
        <xdr:cNvSpPr/>
      </xdr:nvSpPr>
      <xdr:spPr>
        <a:xfrm>
          <a:off x="2857500" y="1029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130175</xdr:rowOff>
    </xdr:from>
    <xdr:to>
      <xdr:col>10</xdr:col>
      <xdr:colOff>165100</xdr:colOff>
      <xdr:row>60</xdr:row>
      <xdr:rowOff>60325</xdr:rowOff>
    </xdr:to>
    <xdr:sp macro="" textlink="">
      <xdr:nvSpPr>
        <xdr:cNvPr id="180" name="フローチャート: 判断 179">
          <a:extLst>
            <a:ext uri="{FF2B5EF4-FFF2-40B4-BE49-F238E27FC236}">
              <a16:creationId xmlns:a16="http://schemas.microsoft.com/office/drawing/2014/main" id="{00000000-0008-0000-0F00-0000B4000000}"/>
            </a:ext>
          </a:extLst>
        </xdr:cNvPr>
        <xdr:cNvSpPr/>
      </xdr:nvSpPr>
      <xdr:spPr>
        <a:xfrm>
          <a:off x="1968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126365</xdr:rowOff>
    </xdr:from>
    <xdr:to>
      <xdr:col>6</xdr:col>
      <xdr:colOff>38100</xdr:colOff>
      <xdr:row>60</xdr:row>
      <xdr:rowOff>56515</xdr:rowOff>
    </xdr:to>
    <xdr:sp macro="" textlink="">
      <xdr:nvSpPr>
        <xdr:cNvPr id="181" name="フローチャート: 判断 180">
          <a:extLst>
            <a:ext uri="{FF2B5EF4-FFF2-40B4-BE49-F238E27FC236}">
              <a16:creationId xmlns:a16="http://schemas.microsoft.com/office/drawing/2014/main" id="{00000000-0008-0000-0F00-0000B5000000}"/>
            </a:ext>
          </a:extLst>
        </xdr:cNvPr>
        <xdr:cNvSpPr/>
      </xdr:nvSpPr>
      <xdr:spPr>
        <a:xfrm>
          <a:off x="1079500" y="1024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F00-0000B6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F00-0000B7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F00-0000B8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F00-0000B9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F00-0000BA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67310</xdr:rowOff>
    </xdr:from>
    <xdr:to>
      <xdr:col>24</xdr:col>
      <xdr:colOff>114300</xdr:colOff>
      <xdr:row>61</xdr:row>
      <xdr:rowOff>168910</xdr:rowOff>
    </xdr:to>
    <xdr:sp macro="" textlink="">
      <xdr:nvSpPr>
        <xdr:cNvPr id="187" name="楕円 186">
          <a:extLst>
            <a:ext uri="{FF2B5EF4-FFF2-40B4-BE49-F238E27FC236}">
              <a16:creationId xmlns:a16="http://schemas.microsoft.com/office/drawing/2014/main" id="{00000000-0008-0000-0F00-0000BB000000}"/>
            </a:ext>
          </a:extLst>
        </xdr:cNvPr>
        <xdr:cNvSpPr/>
      </xdr:nvSpPr>
      <xdr:spPr>
        <a:xfrm>
          <a:off x="4584700" y="1052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45737</xdr:rowOff>
    </xdr:from>
    <xdr:ext cx="405111" cy="259045"/>
    <xdr:sp macro="" textlink="">
      <xdr:nvSpPr>
        <xdr:cNvPr id="188" name="【体育館・プール】&#10;有形固定資産減価償却率該当値テキスト">
          <a:extLst>
            <a:ext uri="{FF2B5EF4-FFF2-40B4-BE49-F238E27FC236}">
              <a16:creationId xmlns:a16="http://schemas.microsoft.com/office/drawing/2014/main" id="{00000000-0008-0000-0F00-0000BC000000}"/>
            </a:ext>
          </a:extLst>
        </xdr:cNvPr>
        <xdr:cNvSpPr txBox="1"/>
      </xdr:nvSpPr>
      <xdr:spPr>
        <a:xfrm>
          <a:off x="4673600" y="10504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25400</xdr:rowOff>
    </xdr:from>
    <xdr:to>
      <xdr:col>20</xdr:col>
      <xdr:colOff>38100</xdr:colOff>
      <xdr:row>61</xdr:row>
      <xdr:rowOff>127000</xdr:rowOff>
    </xdr:to>
    <xdr:sp macro="" textlink="">
      <xdr:nvSpPr>
        <xdr:cNvPr id="189" name="楕円 188">
          <a:extLst>
            <a:ext uri="{FF2B5EF4-FFF2-40B4-BE49-F238E27FC236}">
              <a16:creationId xmlns:a16="http://schemas.microsoft.com/office/drawing/2014/main" id="{00000000-0008-0000-0F00-0000BD000000}"/>
            </a:ext>
          </a:extLst>
        </xdr:cNvPr>
        <xdr:cNvSpPr/>
      </xdr:nvSpPr>
      <xdr:spPr>
        <a:xfrm>
          <a:off x="3746500" y="1048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76200</xdr:rowOff>
    </xdr:from>
    <xdr:to>
      <xdr:col>24</xdr:col>
      <xdr:colOff>63500</xdr:colOff>
      <xdr:row>61</xdr:row>
      <xdr:rowOff>118110</xdr:rowOff>
    </xdr:to>
    <xdr:cxnSp macro="">
      <xdr:nvCxnSpPr>
        <xdr:cNvPr id="190" name="直線コネクタ 189">
          <a:extLst>
            <a:ext uri="{FF2B5EF4-FFF2-40B4-BE49-F238E27FC236}">
              <a16:creationId xmlns:a16="http://schemas.microsoft.com/office/drawing/2014/main" id="{00000000-0008-0000-0F00-0000BE000000}"/>
            </a:ext>
          </a:extLst>
        </xdr:cNvPr>
        <xdr:cNvCxnSpPr/>
      </xdr:nvCxnSpPr>
      <xdr:spPr>
        <a:xfrm>
          <a:off x="3797300" y="1053465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154940</xdr:rowOff>
    </xdr:from>
    <xdr:to>
      <xdr:col>15</xdr:col>
      <xdr:colOff>101600</xdr:colOff>
      <xdr:row>61</xdr:row>
      <xdr:rowOff>85090</xdr:rowOff>
    </xdr:to>
    <xdr:sp macro="" textlink="">
      <xdr:nvSpPr>
        <xdr:cNvPr id="191" name="楕円 190">
          <a:extLst>
            <a:ext uri="{FF2B5EF4-FFF2-40B4-BE49-F238E27FC236}">
              <a16:creationId xmlns:a16="http://schemas.microsoft.com/office/drawing/2014/main" id="{00000000-0008-0000-0F00-0000BF000000}"/>
            </a:ext>
          </a:extLst>
        </xdr:cNvPr>
        <xdr:cNvSpPr/>
      </xdr:nvSpPr>
      <xdr:spPr>
        <a:xfrm>
          <a:off x="2857500" y="1044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34290</xdr:rowOff>
    </xdr:from>
    <xdr:to>
      <xdr:col>19</xdr:col>
      <xdr:colOff>177800</xdr:colOff>
      <xdr:row>61</xdr:row>
      <xdr:rowOff>76200</xdr:rowOff>
    </xdr:to>
    <xdr:cxnSp macro="">
      <xdr:nvCxnSpPr>
        <xdr:cNvPr id="192" name="直線コネクタ 191">
          <a:extLst>
            <a:ext uri="{FF2B5EF4-FFF2-40B4-BE49-F238E27FC236}">
              <a16:creationId xmlns:a16="http://schemas.microsoft.com/office/drawing/2014/main" id="{00000000-0008-0000-0F00-0000C0000000}"/>
            </a:ext>
          </a:extLst>
        </xdr:cNvPr>
        <xdr:cNvCxnSpPr/>
      </xdr:nvCxnSpPr>
      <xdr:spPr>
        <a:xfrm>
          <a:off x="2908300" y="1049274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113030</xdr:rowOff>
    </xdr:from>
    <xdr:to>
      <xdr:col>10</xdr:col>
      <xdr:colOff>165100</xdr:colOff>
      <xdr:row>61</xdr:row>
      <xdr:rowOff>43180</xdr:rowOff>
    </xdr:to>
    <xdr:sp macro="" textlink="">
      <xdr:nvSpPr>
        <xdr:cNvPr id="193" name="楕円 192">
          <a:extLst>
            <a:ext uri="{FF2B5EF4-FFF2-40B4-BE49-F238E27FC236}">
              <a16:creationId xmlns:a16="http://schemas.microsoft.com/office/drawing/2014/main" id="{00000000-0008-0000-0F00-0000C1000000}"/>
            </a:ext>
          </a:extLst>
        </xdr:cNvPr>
        <xdr:cNvSpPr/>
      </xdr:nvSpPr>
      <xdr:spPr>
        <a:xfrm>
          <a:off x="1968500" y="1040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163830</xdr:rowOff>
    </xdr:from>
    <xdr:to>
      <xdr:col>15</xdr:col>
      <xdr:colOff>50800</xdr:colOff>
      <xdr:row>61</xdr:row>
      <xdr:rowOff>34290</xdr:rowOff>
    </xdr:to>
    <xdr:cxnSp macro="">
      <xdr:nvCxnSpPr>
        <xdr:cNvPr id="194" name="直線コネクタ 193">
          <a:extLst>
            <a:ext uri="{FF2B5EF4-FFF2-40B4-BE49-F238E27FC236}">
              <a16:creationId xmlns:a16="http://schemas.microsoft.com/office/drawing/2014/main" id="{00000000-0008-0000-0F00-0000C2000000}"/>
            </a:ext>
          </a:extLst>
        </xdr:cNvPr>
        <xdr:cNvCxnSpPr/>
      </xdr:nvCxnSpPr>
      <xdr:spPr>
        <a:xfrm>
          <a:off x="2019300" y="1045083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71120</xdr:rowOff>
    </xdr:from>
    <xdr:to>
      <xdr:col>6</xdr:col>
      <xdr:colOff>38100</xdr:colOff>
      <xdr:row>61</xdr:row>
      <xdr:rowOff>1270</xdr:rowOff>
    </xdr:to>
    <xdr:sp macro="" textlink="">
      <xdr:nvSpPr>
        <xdr:cNvPr id="195" name="楕円 194">
          <a:extLst>
            <a:ext uri="{FF2B5EF4-FFF2-40B4-BE49-F238E27FC236}">
              <a16:creationId xmlns:a16="http://schemas.microsoft.com/office/drawing/2014/main" id="{00000000-0008-0000-0F00-0000C3000000}"/>
            </a:ext>
          </a:extLst>
        </xdr:cNvPr>
        <xdr:cNvSpPr/>
      </xdr:nvSpPr>
      <xdr:spPr>
        <a:xfrm>
          <a:off x="10795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121920</xdr:rowOff>
    </xdr:from>
    <xdr:to>
      <xdr:col>10</xdr:col>
      <xdr:colOff>114300</xdr:colOff>
      <xdr:row>60</xdr:row>
      <xdr:rowOff>163830</xdr:rowOff>
    </xdr:to>
    <xdr:cxnSp macro="">
      <xdr:nvCxnSpPr>
        <xdr:cNvPr id="196" name="直線コネクタ 195">
          <a:extLst>
            <a:ext uri="{FF2B5EF4-FFF2-40B4-BE49-F238E27FC236}">
              <a16:creationId xmlns:a16="http://schemas.microsoft.com/office/drawing/2014/main" id="{00000000-0008-0000-0F00-0000C4000000}"/>
            </a:ext>
          </a:extLst>
        </xdr:cNvPr>
        <xdr:cNvCxnSpPr/>
      </xdr:nvCxnSpPr>
      <xdr:spPr>
        <a:xfrm>
          <a:off x="1130300" y="1040892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101617</xdr:rowOff>
    </xdr:from>
    <xdr:ext cx="405111" cy="259045"/>
    <xdr:sp macro="" textlink="">
      <xdr:nvSpPr>
        <xdr:cNvPr id="197" name="n_1aveValue【体育館・プール】&#10;有形固定資産減価償却率">
          <a:extLst>
            <a:ext uri="{FF2B5EF4-FFF2-40B4-BE49-F238E27FC236}">
              <a16:creationId xmlns:a16="http://schemas.microsoft.com/office/drawing/2014/main" id="{00000000-0008-0000-0F00-0000C5000000}"/>
            </a:ext>
          </a:extLst>
        </xdr:cNvPr>
        <xdr:cNvSpPr txBox="1"/>
      </xdr:nvSpPr>
      <xdr:spPr>
        <a:xfrm>
          <a:off x="358204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124477</xdr:rowOff>
    </xdr:from>
    <xdr:ext cx="405111" cy="259045"/>
    <xdr:sp macro="" textlink="">
      <xdr:nvSpPr>
        <xdr:cNvPr id="198" name="n_2aveValue【体育館・プール】&#10;有形固定資産減価償却率">
          <a:extLst>
            <a:ext uri="{FF2B5EF4-FFF2-40B4-BE49-F238E27FC236}">
              <a16:creationId xmlns:a16="http://schemas.microsoft.com/office/drawing/2014/main" id="{00000000-0008-0000-0F00-0000C6000000}"/>
            </a:ext>
          </a:extLst>
        </xdr:cNvPr>
        <xdr:cNvSpPr txBox="1"/>
      </xdr:nvSpPr>
      <xdr:spPr>
        <a:xfrm>
          <a:off x="2705744" y="1006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76852</xdr:rowOff>
    </xdr:from>
    <xdr:ext cx="405111" cy="259045"/>
    <xdr:sp macro="" textlink="">
      <xdr:nvSpPr>
        <xdr:cNvPr id="199" name="n_3aveValue【体育館・プール】&#10;有形固定資産減価償却率">
          <a:extLst>
            <a:ext uri="{FF2B5EF4-FFF2-40B4-BE49-F238E27FC236}">
              <a16:creationId xmlns:a16="http://schemas.microsoft.com/office/drawing/2014/main" id="{00000000-0008-0000-0F00-0000C7000000}"/>
            </a:ext>
          </a:extLst>
        </xdr:cNvPr>
        <xdr:cNvSpPr txBox="1"/>
      </xdr:nvSpPr>
      <xdr:spPr>
        <a:xfrm>
          <a:off x="1816744" y="1002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73042</xdr:rowOff>
    </xdr:from>
    <xdr:ext cx="405111" cy="259045"/>
    <xdr:sp macro="" textlink="">
      <xdr:nvSpPr>
        <xdr:cNvPr id="200" name="n_4aveValue【体育館・プール】&#10;有形固定資産減価償却率">
          <a:extLst>
            <a:ext uri="{FF2B5EF4-FFF2-40B4-BE49-F238E27FC236}">
              <a16:creationId xmlns:a16="http://schemas.microsoft.com/office/drawing/2014/main" id="{00000000-0008-0000-0F00-0000C8000000}"/>
            </a:ext>
          </a:extLst>
        </xdr:cNvPr>
        <xdr:cNvSpPr txBox="1"/>
      </xdr:nvSpPr>
      <xdr:spPr>
        <a:xfrm>
          <a:off x="927744" y="1001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118127</xdr:rowOff>
    </xdr:from>
    <xdr:ext cx="405111" cy="259045"/>
    <xdr:sp macro="" textlink="">
      <xdr:nvSpPr>
        <xdr:cNvPr id="201" name="n_1mainValue【体育館・プール】&#10;有形固定資産減価償却率">
          <a:extLst>
            <a:ext uri="{FF2B5EF4-FFF2-40B4-BE49-F238E27FC236}">
              <a16:creationId xmlns:a16="http://schemas.microsoft.com/office/drawing/2014/main" id="{00000000-0008-0000-0F00-0000C9000000}"/>
            </a:ext>
          </a:extLst>
        </xdr:cNvPr>
        <xdr:cNvSpPr txBox="1"/>
      </xdr:nvSpPr>
      <xdr:spPr>
        <a:xfrm>
          <a:off x="3582044" y="1057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76217</xdr:rowOff>
    </xdr:from>
    <xdr:ext cx="405111" cy="259045"/>
    <xdr:sp macro="" textlink="">
      <xdr:nvSpPr>
        <xdr:cNvPr id="202" name="n_2mainValue【体育館・プール】&#10;有形固定資産減価償却率">
          <a:extLst>
            <a:ext uri="{FF2B5EF4-FFF2-40B4-BE49-F238E27FC236}">
              <a16:creationId xmlns:a16="http://schemas.microsoft.com/office/drawing/2014/main" id="{00000000-0008-0000-0F00-0000CA000000}"/>
            </a:ext>
          </a:extLst>
        </xdr:cNvPr>
        <xdr:cNvSpPr txBox="1"/>
      </xdr:nvSpPr>
      <xdr:spPr>
        <a:xfrm>
          <a:off x="2705744" y="1053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34307</xdr:rowOff>
    </xdr:from>
    <xdr:ext cx="405111" cy="259045"/>
    <xdr:sp macro="" textlink="">
      <xdr:nvSpPr>
        <xdr:cNvPr id="203" name="n_3mainValue【体育館・プール】&#10;有形固定資産減価償却率">
          <a:extLst>
            <a:ext uri="{FF2B5EF4-FFF2-40B4-BE49-F238E27FC236}">
              <a16:creationId xmlns:a16="http://schemas.microsoft.com/office/drawing/2014/main" id="{00000000-0008-0000-0F00-0000CB000000}"/>
            </a:ext>
          </a:extLst>
        </xdr:cNvPr>
        <xdr:cNvSpPr txBox="1"/>
      </xdr:nvSpPr>
      <xdr:spPr>
        <a:xfrm>
          <a:off x="1816744" y="1049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163847</xdr:rowOff>
    </xdr:from>
    <xdr:ext cx="405111" cy="259045"/>
    <xdr:sp macro="" textlink="">
      <xdr:nvSpPr>
        <xdr:cNvPr id="204" name="n_4mainValue【体育館・プール】&#10;有形固定資産減価償却率">
          <a:extLst>
            <a:ext uri="{FF2B5EF4-FFF2-40B4-BE49-F238E27FC236}">
              <a16:creationId xmlns:a16="http://schemas.microsoft.com/office/drawing/2014/main" id="{00000000-0008-0000-0F00-0000CC000000}"/>
            </a:ext>
          </a:extLst>
        </xdr:cNvPr>
        <xdr:cNvSpPr txBox="1"/>
      </xdr:nvSpPr>
      <xdr:spPr>
        <a:xfrm>
          <a:off x="927744" y="1045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00000000-0008-0000-0F00-0000CD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00000000-0008-0000-0F00-0000CE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00000000-0008-0000-0F00-0000CF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00000000-0008-0000-0F00-0000D0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00000000-0008-0000-0F00-0000D1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F00-0000D2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F00-0000D3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00000000-0008-0000-0F00-0000D4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00000000-0008-0000-0F00-0000D5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00000000-0008-0000-0F00-0000D6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00000000-0008-0000-0F00-0000D7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6" name="テキスト ボックス 215">
          <a:extLst>
            <a:ext uri="{FF2B5EF4-FFF2-40B4-BE49-F238E27FC236}">
              <a16:creationId xmlns:a16="http://schemas.microsoft.com/office/drawing/2014/main" id="{00000000-0008-0000-0F00-0000D8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00000000-0008-0000-0F00-0000D9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8" name="テキスト ボックス 217">
          <a:extLst>
            <a:ext uri="{FF2B5EF4-FFF2-40B4-BE49-F238E27FC236}">
              <a16:creationId xmlns:a16="http://schemas.microsoft.com/office/drawing/2014/main" id="{00000000-0008-0000-0F00-0000DA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00000000-0008-0000-0F00-0000DB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0" name="テキスト ボックス 219">
          <a:extLst>
            <a:ext uri="{FF2B5EF4-FFF2-40B4-BE49-F238E27FC236}">
              <a16:creationId xmlns:a16="http://schemas.microsoft.com/office/drawing/2014/main" id="{00000000-0008-0000-0F00-0000DC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00000000-0008-0000-0F00-0000DD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2" name="テキスト ボックス 221">
          <a:extLst>
            <a:ext uri="{FF2B5EF4-FFF2-40B4-BE49-F238E27FC236}">
              <a16:creationId xmlns:a16="http://schemas.microsoft.com/office/drawing/2014/main" id="{00000000-0008-0000-0F00-0000DE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00000000-0008-0000-0F00-0000DF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4" name="テキスト ボックス 223">
          <a:extLst>
            <a:ext uri="{FF2B5EF4-FFF2-40B4-BE49-F238E27FC236}">
              <a16:creationId xmlns:a16="http://schemas.microsoft.com/office/drawing/2014/main" id="{00000000-0008-0000-0F00-0000E0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00000000-0008-0000-0F00-0000E1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a:extLst>
            <a:ext uri="{FF2B5EF4-FFF2-40B4-BE49-F238E27FC236}">
              <a16:creationId xmlns:a16="http://schemas.microsoft.com/office/drawing/2014/main" id="{00000000-0008-0000-0F00-0000E2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a:extLst>
            <a:ext uri="{FF2B5EF4-FFF2-40B4-BE49-F238E27FC236}">
              <a16:creationId xmlns:a16="http://schemas.microsoft.com/office/drawing/2014/main" id="{00000000-0008-0000-0F00-0000E3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139446</xdr:rowOff>
    </xdr:from>
    <xdr:to>
      <xdr:col>54</xdr:col>
      <xdr:colOff>189865</xdr:colOff>
      <xdr:row>64</xdr:row>
      <xdr:rowOff>61722</xdr:rowOff>
    </xdr:to>
    <xdr:cxnSp macro="">
      <xdr:nvCxnSpPr>
        <xdr:cNvPr id="228" name="直線コネクタ 227">
          <a:extLst>
            <a:ext uri="{FF2B5EF4-FFF2-40B4-BE49-F238E27FC236}">
              <a16:creationId xmlns:a16="http://schemas.microsoft.com/office/drawing/2014/main" id="{00000000-0008-0000-0F00-0000E4000000}"/>
            </a:ext>
          </a:extLst>
        </xdr:cNvPr>
        <xdr:cNvCxnSpPr/>
      </xdr:nvCxnSpPr>
      <xdr:spPr>
        <a:xfrm flipV="1">
          <a:off x="10476865" y="9569196"/>
          <a:ext cx="0" cy="1465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65549</xdr:rowOff>
    </xdr:from>
    <xdr:ext cx="469744" cy="259045"/>
    <xdr:sp macro="" textlink="">
      <xdr:nvSpPr>
        <xdr:cNvPr id="229" name="【体育館・プール】&#10;一人当たり面積最小値テキスト">
          <a:extLst>
            <a:ext uri="{FF2B5EF4-FFF2-40B4-BE49-F238E27FC236}">
              <a16:creationId xmlns:a16="http://schemas.microsoft.com/office/drawing/2014/main" id="{00000000-0008-0000-0F00-0000E5000000}"/>
            </a:ext>
          </a:extLst>
        </xdr:cNvPr>
        <xdr:cNvSpPr txBox="1"/>
      </xdr:nvSpPr>
      <xdr:spPr>
        <a:xfrm>
          <a:off x="10515600" y="11038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61722</xdr:rowOff>
    </xdr:from>
    <xdr:to>
      <xdr:col>55</xdr:col>
      <xdr:colOff>88900</xdr:colOff>
      <xdr:row>64</xdr:row>
      <xdr:rowOff>61722</xdr:rowOff>
    </xdr:to>
    <xdr:cxnSp macro="">
      <xdr:nvCxnSpPr>
        <xdr:cNvPr id="230" name="直線コネクタ 229">
          <a:extLst>
            <a:ext uri="{FF2B5EF4-FFF2-40B4-BE49-F238E27FC236}">
              <a16:creationId xmlns:a16="http://schemas.microsoft.com/office/drawing/2014/main" id="{00000000-0008-0000-0F00-0000E6000000}"/>
            </a:ext>
          </a:extLst>
        </xdr:cNvPr>
        <xdr:cNvCxnSpPr/>
      </xdr:nvCxnSpPr>
      <xdr:spPr>
        <a:xfrm>
          <a:off x="10388600" y="11034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86123</xdr:rowOff>
    </xdr:from>
    <xdr:ext cx="469744" cy="259045"/>
    <xdr:sp macro="" textlink="">
      <xdr:nvSpPr>
        <xdr:cNvPr id="231" name="【体育館・プール】&#10;一人当たり面積最大値テキスト">
          <a:extLst>
            <a:ext uri="{FF2B5EF4-FFF2-40B4-BE49-F238E27FC236}">
              <a16:creationId xmlns:a16="http://schemas.microsoft.com/office/drawing/2014/main" id="{00000000-0008-0000-0F00-0000E7000000}"/>
            </a:ext>
          </a:extLst>
        </xdr:cNvPr>
        <xdr:cNvSpPr txBox="1"/>
      </xdr:nvSpPr>
      <xdr:spPr>
        <a:xfrm>
          <a:off x="10515600" y="934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139446</xdr:rowOff>
    </xdr:from>
    <xdr:to>
      <xdr:col>55</xdr:col>
      <xdr:colOff>88900</xdr:colOff>
      <xdr:row>55</xdr:row>
      <xdr:rowOff>139446</xdr:rowOff>
    </xdr:to>
    <xdr:cxnSp macro="">
      <xdr:nvCxnSpPr>
        <xdr:cNvPr id="232" name="直線コネクタ 231">
          <a:extLst>
            <a:ext uri="{FF2B5EF4-FFF2-40B4-BE49-F238E27FC236}">
              <a16:creationId xmlns:a16="http://schemas.microsoft.com/office/drawing/2014/main" id="{00000000-0008-0000-0F00-0000E8000000}"/>
            </a:ext>
          </a:extLst>
        </xdr:cNvPr>
        <xdr:cNvCxnSpPr/>
      </xdr:nvCxnSpPr>
      <xdr:spPr>
        <a:xfrm>
          <a:off x="10388600" y="956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145051</xdr:rowOff>
    </xdr:from>
    <xdr:ext cx="469744" cy="259045"/>
    <xdr:sp macro="" textlink="">
      <xdr:nvSpPr>
        <xdr:cNvPr id="233" name="【体育館・プール】&#10;一人当たり面積平均値テキスト">
          <a:extLst>
            <a:ext uri="{FF2B5EF4-FFF2-40B4-BE49-F238E27FC236}">
              <a16:creationId xmlns:a16="http://schemas.microsoft.com/office/drawing/2014/main" id="{00000000-0008-0000-0F00-0000E9000000}"/>
            </a:ext>
          </a:extLst>
        </xdr:cNvPr>
        <xdr:cNvSpPr txBox="1"/>
      </xdr:nvSpPr>
      <xdr:spPr>
        <a:xfrm>
          <a:off x="10515600" y="106035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122174</xdr:rowOff>
    </xdr:from>
    <xdr:to>
      <xdr:col>55</xdr:col>
      <xdr:colOff>50800</xdr:colOff>
      <xdr:row>63</xdr:row>
      <xdr:rowOff>52324</xdr:rowOff>
    </xdr:to>
    <xdr:sp macro="" textlink="">
      <xdr:nvSpPr>
        <xdr:cNvPr id="234" name="フローチャート: 判断 233">
          <a:extLst>
            <a:ext uri="{FF2B5EF4-FFF2-40B4-BE49-F238E27FC236}">
              <a16:creationId xmlns:a16="http://schemas.microsoft.com/office/drawing/2014/main" id="{00000000-0008-0000-0F00-0000EA000000}"/>
            </a:ext>
          </a:extLst>
        </xdr:cNvPr>
        <xdr:cNvSpPr/>
      </xdr:nvSpPr>
      <xdr:spPr>
        <a:xfrm>
          <a:off x="10426700" y="10752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54356</xdr:rowOff>
    </xdr:from>
    <xdr:to>
      <xdr:col>50</xdr:col>
      <xdr:colOff>165100</xdr:colOff>
      <xdr:row>63</xdr:row>
      <xdr:rowOff>155956</xdr:rowOff>
    </xdr:to>
    <xdr:sp macro="" textlink="">
      <xdr:nvSpPr>
        <xdr:cNvPr id="235" name="フローチャート: 判断 234">
          <a:extLst>
            <a:ext uri="{FF2B5EF4-FFF2-40B4-BE49-F238E27FC236}">
              <a16:creationId xmlns:a16="http://schemas.microsoft.com/office/drawing/2014/main" id="{00000000-0008-0000-0F00-0000EB000000}"/>
            </a:ext>
          </a:extLst>
        </xdr:cNvPr>
        <xdr:cNvSpPr/>
      </xdr:nvSpPr>
      <xdr:spPr>
        <a:xfrm>
          <a:off x="9588500" y="10855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21590</xdr:rowOff>
    </xdr:from>
    <xdr:to>
      <xdr:col>46</xdr:col>
      <xdr:colOff>38100</xdr:colOff>
      <xdr:row>63</xdr:row>
      <xdr:rowOff>123190</xdr:rowOff>
    </xdr:to>
    <xdr:sp macro="" textlink="">
      <xdr:nvSpPr>
        <xdr:cNvPr id="236" name="フローチャート: 判断 235">
          <a:extLst>
            <a:ext uri="{FF2B5EF4-FFF2-40B4-BE49-F238E27FC236}">
              <a16:creationId xmlns:a16="http://schemas.microsoft.com/office/drawing/2014/main" id="{00000000-0008-0000-0F00-0000EC000000}"/>
            </a:ext>
          </a:extLst>
        </xdr:cNvPr>
        <xdr:cNvSpPr/>
      </xdr:nvSpPr>
      <xdr:spPr>
        <a:xfrm>
          <a:off x="8699500" y="10822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22352</xdr:rowOff>
    </xdr:from>
    <xdr:to>
      <xdr:col>41</xdr:col>
      <xdr:colOff>101600</xdr:colOff>
      <xdr:row>63</xdr:row>
      <xdr:rowOff>123952</xdr:rowOff>
    </xdr:to>
    <xdr:sp macro="" textlink="">
      <xdr:nvSpPr>
        <xdr:cNvPr id="237" name="フローチャート: 判断 236">
          <a:extLst>
            <a:ext uri="{FF2B5EF4-FFF2-40B4-BE49-F238E27FC236}">
              <a16:creationId xmlns:a16="http://schemas.microsoft.com/office/drawing/2014/main" id="{00000000-0008-0000-0F00-0000ED000000}"/>
            </a:ext>
          </a:extLst>
        </xdr:cNvPr>
        <xdr:cNvSpPr/>
      </xdr:nvSpPr>
      <xdr:spPr>
        <a:xfrm>
          <a:off x="7810500" y="10823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66548</xdr:rowOff>
    </xdr:from>
    <xdr:to>
      <xdr:col>36</xdr:col>
      <xdr:colOff>165100</xdr:colOff>
      <xdr:row>63</xdr:row>
      <xdr:rowOff>168148</xdr:rowOff>
    </xdr:to>
    <xdr:sp macro="" textlink="">
      <xdr:nvSpPr>
        <xdr:cNvPr id="238" name="フローチャート: 判断 237">
          <a:extLst>
            <a:ext uri="{FF2B5EF4-FFF2-40B4-BE49-F238E27FC236}">
              <a16:creationId xmlns:a16="http://schemas.microsoft.com/office/drawing/2014/main" id="{00000000-0008-0000-0F00-0000EE000000}"/>
            </a:ext>
          </a:extLst>
        </xdr:cNvPr>
        <xdr:cNvSpPr/>
      </xdr:nvSpPr>
      <xdr:spPr>
        <a:xfrm>
          <a:off x="6921500" y="10867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F00-0000EF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F00-0000F0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F00-0000F1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F00-0000F2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F00-0000F3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1778</xdr:rowOff>
    </xdr:from>
    <xdr:to>
      <xdr:col>55</xdr:col>
      <xdr:colOff>50800</xdr:colOff>
      <xdr:row>63</xdr:row>
      <xdr:rowOff>103378</xdr:rowOff>
    </xdr:to>
    <xdr:sp macro="" textlink="">
      <xdr:nvSpPr>
        <xdr:cNvPr id="244" name="楕円 243">
          <a:extLst>
            <a:ext uri="{FF2B5EF4-FFF2-40B4-BE49-F238E27FC236}">
              <a16:creationId xmlns:a16="http://schemas.microsoft.com/office/drawing/2014/main" id="{00000000-0008-0000-0F00-0000F4000000}"/>
            </a:ext>
          </a:extLst>
        </xdr:cNvPr>
        <xdr:cNvSpPr/>
      </xdr:nvSpPr>
      <xdr:spPr>
        <a:xfrm>
          <a:off x="10426700" y="1080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151655</xdr:rowOff>
    </xdr:from>
    <xdr:ext cx="469744" cy="259045"/>
    <xdr:sp macro="" textlink="">
      <xdr:nvSpPr>
        <xdr:cNvPr id="245" name="【体育館・プール】&#10;一人当たり面積該当値テキスト">
          <a:extLst>
            <a:ext uri="{FF2B5EF4-FFF2-40B4-BE49-F238E27FC236}">
              <a16:creationId xmlns:a16="http://schemas.microsoft.com/office/drawing/2014/main" id="{00000000-0008-0000-0F00-0000F5000000}"/>
            </a:ext>
          </a:extLst>
        </xdr:cNvPr>
        <xdr:cNvSpPr txBox="1"/>
      </xdr:nvSpPr>
      <xdr:spPr>
        <a:xfrm>
          <a:off x="10515600" y="10781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4064</xdr:rowOff>
    </xdr:from>
    <xdr:to>
      <xdr:col>50</xdr:col>
      <xdr:colOff>165100</xdr:colOff>
      <xdr:row>63</xdr:row>
      <xdr:rowOff>105664</xdr:rowOff>
    </xdr:to>
    <xdr:sp macro="" textlink="">
      <xdr:nvSpPr>
        <xdr:cNvPr id="246" name="楕円 245">
          <a:extLst>
            <a:ext uri="{FF2B5EF4-FFF2-40B4-BE49-F238E27FC236}">
              <a16:creationId xmlns:a16="http://schemas.microsoft.com/office/drawing/2014/main" id="{00000000-0008-0000-0F00-0000F6000000}"/>
            </a:ext>
          </a:extLst>
        </xdr:cNvPr>
        <xdr:cNvSpPr/>
      </xdr:nvSpPr>
      <xdr:spPr>
        <a:xfrm>
          <a:off x="9588500" y="10805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52578</xdr:rowOff>
    </xdr:from>
    <xdr:to>
      <xdr:col>55</xdr:col>
      <xdr:colOff>0</xdr:colOff>
      <xdr:row>63</xdr:row>
      <xdr:rowOff>54864</xdr:rowOff>
    </xdr:to>
    <xdr:cxnSp macro="">
      <xdr:nvCxnSpPr>
        <xdr:cNvPr id="247" name="直線コネクタ 246">
          <a:extLst>
            <a:ext uri="{FF2B5EF4-FFF2-40B4-BE49-F238E27FC236}">
              <a16:creationId xmlns:a16="http://schemas.microsoft.com/office/drawing/2014/main" id="{00000000-0008-0000-0F00-0000F7000000}"/>
            </a:ext>
          </a:extLst>
        </xdr:cNvPr>
        <xdr:cNvCxnSpPr/>
      </xdr:nvCxnSpPr>
      <xdr:spPr>
        <a:xfrm flipV="1">
          <a:off x="9639300" y="10853928"/>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6350</xdr:rowOff>
    </xdr:from>
    <xdr:to>
      <xdr:col>46</xdr:col>
      <xdr:colOff>38100</xdr:colOff>
      <xdr:row>63</xdr:row>
      <xdr:rowOff>107950</xdr:rowOff>
    </xdr:to>
    <xdr:sp macro="" textlink="">
      <xdr:nvSpPr>
        <xdr:cNvPr id="248" name="楕円 247">
          <a:extLst>
            <a:ext uri="{FF2B5EF4-FFF2-40B4-BE49-F238E27FC236}">
              <a16:creationId xmlns:a16="http://schemas.microsoft.com/office/drawing/2014/main" id="{00000000-0008-0000-0F00-0000F8000000}"/>
            </a:ext>
          </a:extLst>
        </xdr:cNvPr>
        <xdr:cNvSpPr/>
      </xdr:nvSpPr>
      <xdr:spPr>
        <a:xfrm>
          <a:off x="86995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54864</xdr:rowOff>
    </xdr:from>
    <xdr:to>
      <xdr:col>50</xdr:col>
      <xdr:colOff>114300</xdr:colOff>
      <xdr:row>63</xdr:row>
      <xdr:rowOff>57150</xdr:rowOff>
    </xdr:to>
    <xdr:cxnSp macro="">
      <xdr:nvCxnSpPr>
        <xdr:cNvPr id="249" name="直線コネクタ 248">
          <a:extLst>
            <a:ext uri="{FF2B5EF4-FFF2-40B4-BE49-F238E27FC236}">
              <a16:creationId xmlns:a16="http://schemas.microsoft.com/office/drawing/2014/main" id="{00000000-0008-0000-0F00-0000F9000000}"/>
            </a:ext>
          </a:extLst>
        </xdr:cNvPr>
        <xdr:cNvCxnSpPr/>
      </xdr:nvCxnSpPr>
      <xdr:spPr>
        <a:xfrm flipV="1">
          <a:off x="8750300" y="1085621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7874</xdr:rowOff>
    </xdr:from>
    <xdr:to>
      <xdr:col>41</xdr:col>
      <xdr:colOff>101600</xdr:colOff>
      <xdr:row>63</xdr:row>
      <xdr:rowOff>109474</xdr:rowOff>
    </xdr:to>
    <xdr:sp macro="" textlink="">
      <xdr:nvSpPr>
        <xdr:cNvPr id="250" name="楕円 249">
          <a:extLst>
            <a:ext uri="{FF2B5EF4-FFF2-40B4-BE49-F238E27FC236}">
              <a16:creationId xmlns:a16="http://schemas.microsoft.com/office/drawing/2014/main" id="{00000000-0008-0000-0F00-0000FA000000}"/>
            </a:ext>
          </a:extLst>
        </xdr:cNvPr>
        <xdr:cNvSpPr/>
      </xdr:nvSpPr>
      <xdr:spPr>
        <a:xfrm>
          <a:off x="7810500" y="10809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57150</xdr:rowOff>
    </xdr:from>
    <xdr:to>
      <xdr:col>45</xdr:col>
      <xdr:colOff>177800</xdr:colOff>
      <xdr:row>63</xdr:row>
      <xdr:rowOff>58674</xdr:rowOff>
    </xdr:to>
    <xdr:cxnSp macro="">
      <xdr:nvCxnSpPr>
        <xdr:cNvPr id="251" name="直線コネクタ 250">
          <a:extLst>
            <a:ext uri="{FF2B5EF4-FFF2-40B4-BE49-F238E27FC236}">
              <a16:creationId xmlns:a16="http://schemas.microsoft.com/office/drawing/2014/main" id="{00000000-0008-0000-0F00-0000FB000000}"/>
            </a:ext>
          </a:extLst>
        </xdr:cNvPr>
        <xdr:cNvCxnSpPr/>
      </xdr:nvCxnSpPr>
      <xdr:spPr>
        <a:xfrm flipV="1">
          <a:off x="7861300" y="10858500"/>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10160</xdr:rowOff>
    </xdr:from>
    <xdr:to>
      <xdr:col>36</xdr:col>
      <xdr:colOff>165100</xdr:colOff>
      <xdr:row>63</xdr:row>
      <xdr:rowOff>111760</xdr:rowOff>
    </xdr:to>
    <xdr:sp macro="" textlink="">
      <xdr:nvSpPr>
        <xdr:cNvPr id="252" name="楕円 251">
          <a:extLst>
            <a:ext uri="{FF2B5EF4-FFF2-40B4-BE49-F238E27FC236}">
              <a16:creationId xmlns:a16="http://schemas.microsoft.com/office/drawing/2014/main" id="{00000000-0008-0000-0F00-0000FC000000}"/>
            </a:ext>
          </a:extLst>
        </xdr:cNvPr>
        <xdr:cNvSpPr/>
      </xdr:nvSpPr>
      <xdr:spPr>
        <a:xfrm>
          <a:off x="6921500" y="1081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58674</xdr:rowOff>
    </xdr:from>
    <xdr:to>
      <xdr:col>41</xdr:col>
      <xdr:colOff>50800</xdr:colOff>
      <xdr:row>63</xdr:row>
      <xdr:rowOff>60960</xdr:rowOff>
    </xdr:to>
    <xdr:cxnSp macro="">
      <xdr:nvCxnSpPr>
        <xdr:cNvPr id="253" name="直線コネクタ 252">
          <a:extLst>
            <a:ext uri="{FF2B5EF4-FFF2-40B4-BE49-F238E27FC236}">
              <a16:creationId xmlns:a16="http://schemas.microsoft.com/office/drawing/2014/main" id="{00000000-0008-0000-0F00-0000FD000000}"/>
            </a:ext>
          </a:extLst>
        </xdr:cNvPr>
        <xdr:cNvCxnSpPr/>
      </xdr:nvCxnSpPr>
      <xdr:spPr>
        <a:xfrm flipV="1">
          <a:off x="6972300" y="1086002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147083</xdr:rowOff>
    </xdr:from>
    <xdr:ext cx="469744" cy="259045"/>
    <xdr:sp macro="" textlink="">
      <xdr:nvSpPr>
        <xdr:cNvPr id="254" name="n_1aveValue【体育館・プール】&#10;一人当たり面積">
          <a:extLst>
            <a:ext uri="{FF2B5EF4-FFF2-40B4-BE49-F238E27FC236}">
              <a16:creationId xmlns:a16="http://schemas.microsoft.com/office/drawing/2014/main" id="{00000000-0008-0000-0F00-0000FE000000}"/>
            </a:ext>
          </a:extLst>
        </xdr:cNvPr>
        <xdr:cNvSpPr txBox="1"/>
      </xdr:nvSpPr>
      <xdr:spPr>
        <a:xfrm>
          <a:off x="9391727" y="10948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114317</xdr:rowOff>
    </xdr:from>
    <xdr:ext cx="469744" cy="259045"/>
    <xdr:sp macro="" textlink="">
      <xdr:nvSpPr>
        <xdr:cNvPr id="255" name="n_2aveValue【体育館・プール】&#10;一人当たり面積">
          <a:extLst>
            <a:ext uri="{FF2B5EF4-FFF2-40B4-BE49-F238E27FC236}">
              <a16:creationId xmlns:a16="http://schemas.microsoft.com/office/drawing/2014/main" id="{00000000-0008-0000-0F00-0000FF000000}"/>
            </a:ext>
          </a:extLst>
        </xdr:cNvPr>
        <xdr:cNvSpPr txBox="1"/>
      </xdr:nvSpPr>
      <xdr:spPr>
        <a:xfrm>
          <a:off x="8515427" y="1091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115079</xdr:rowOff>
    </xdr:from>
    <xdr:ext cx="469744" cy="259045"/>
    <xdr:sp macro="" textlink="">
      <xdr:nvSpPr>
        <xdr:cNvPr id="256" name="n_3aveValue【体育館・プール】&#10;一人当たり面積">
          <a:extLst>
            <a:ext uri="{FF2B5EF4-FFF2-40B4-BE49-F238E27FC236}">
              <a16:creationId xmlns:a16="http://schemas.microsoft.com/office/drawing/2014/main" id="{00000000-0008-0000-0F00-000000010000}"/>
            </a:ext>
          </a:extLst>
        </xdr:cNvPr>
        <xdr:cNvSpPr txBox="1"/>
      </xdr:nvSpPr>
      <xdr:spPr>
        <a:xfrm>
          <a:off x="7626427" y="10916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159275</xdr:rowOff>
    </xdr:from>
    <xdr:ext cx="469744" cy="259045"/>
    <xdr:sp macro="" textlink="">
      <xdr:nvSpPr>
        <xdr:cNvPr id="257" name="n_4aveValue【体育館・プール】&#10;一人当たり面積">
          <a:extLst>
            <a:ext uri="{FF2B5EF4-FFF2-40B4-BE49-F238E27FC236}">
              <a16:creationId xmlns:a16="http://schemas.microsoft.com/office/drawing/2014/main" id="{00000000-0008-0000-0F00-000001010000}"/>
            </a:ext>
          </a:extLst>
        </xdr:cNvPr>
        <xdr:cNvSpPr txBox="1"/>
      </xdr:nvSpPr>
      <xdr:spPr>
        <a:xfrm>
          <a:off x="6737427" y="10960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122191</xdr:rowOff>
    </xdr:from>
    <xdr:ext cx="469744" cy="259045"/>
    <xdr:sp macro="" textlink="">
      <xdr:nvSpPr>
        <xdr:cNvPr id="258" name="n_1mainValue【体育館・プール】&#10;一人当たり面積">
          <a:extLst>
            <a:ext uri="{FF2B5EF4-FFF2-40B4-BE49-F238E27FC236}">
              <a16:creationId xmlns:a16="http://schemas.microsoft.com/office/drawing/2014/main" id="{00000000-0008-0000-0F00-000002010000}"/>
            </a:ext>
          </a:extLst>
        </xdr:cNvPr>
        <xdr:cNvSpPr txBox="1"/>
      </xdr:nvSpPr>
      <xdr:spPr>
        <a:xfrm>
          <a:off x="9391727" y="10580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124477</xdr:rowOff>
    </xdr:from>
    <xdr:ext cx="469744" cy="259045"/>
    <xdr:sp macro="" textlink="">
      <xdr:nvSpPr>
        <xdr:cNvPr id="259" name="n_2mainValue【体育館・プール】&#10;一人当たり面積">
          <a:extLst>
            <a:ext uri="{FF2B5EF4-FFF2-40B4-BE49-F238E27FC236}">
              <a16:creationId xmlns:a16="http://schemas.microsoft.com/office/drawing/2014/main" id="{00000000-0008-0000-0F00-000003010000}"/>
            </a:ext>
          </a:extLst>
        </xdr:cNvPr>
        <xdr:cNvSpPr txBox="1"/>
      </xdr:nvSpPr>
      <xdr:spPr>
        <a:xfrm>
          <a:off x="8515427" y="1058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126001</xdr:rowOff>
    </xdr:from>
    <xdr:ext cx="469744" cy="259045"/>
    <xdr:sp macro="" textlink="">
      <xdr:nvSpPr>
        <xdr:cNvPr id="260" name="n_3mainValue【体育館・プール】&#10;一人当たり面積">
          <a:extLst>
            <a:ext uri="{FF2B5EF4-FFF2-40B4-BE49-F238E27FC236}">
              <a16:creationId xmlns:a16="http://schemas.microsoft.com/office/drawing/2014/main" id="{00000000-0008-0000-0F00-000004010000}"/>
            </a:ext>
          </a:extLst>
        </xdr:cNvPr>
        <xdr:cNvSpPr txBox="1"/>
      </xdr:nvSpPr>
      <xdr:spPr>
        <a:xfrm>
          <a:off x="7626427" y="10584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128287</xdr:rowOff>
    </xdr:from>
    <xdr:ext cx="469744" cy="259045"/>
    <xdr:sp macro="" textlink="">
      <xdr:nvSpPr>
        <xdr:cNvPr id="261" name="n_4mainValue【体育館・プール】&#10;一人当たり面積">
          <a:extLst>
            <a:ext uri="{FF2B5EF4-FFF2-40B4-BE49-F238E27FC236}">
              <a16:creationId xmlns:a16="http://schemas.microsoft.com/office/drawing/2014/main" id="{00000000-0008-0000-0F00-000005010000}"/>
            </a:ext>
          </a:extLst>
        </xdr:cNvPr>
        <xdr:cNvSpPr txBox="1"/>
      </xdr:nvSpPr>
      <xdr:spPr>
        <a:xfrm>
          <a:off x="6737427" y="10586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00000000-0008-0000-0F00-000006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00000000-0008-0000-0F00-000007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00000000-0008-0000-0F00-000008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00000000-0008-0000-0F00-000009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00000000-0008-0000-0F00-00000A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F00-00000B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F00-00000C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00000000-0008-0000-0F00-00000D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00000000-0008-0000-0F00-00000E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00000000-0008-0000-0F00-00000F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00000000-0008-0000-0F00-000010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a:extLst>
            <a:ext uri="{FF2B5EF4-FFF2-40B4-BE49-F238E27FC236}">
              <a16:creationId xmlns:a16="http://schemas.microsoft.com/office/drawing/2014/main" id="{00000000-0008-0000-0F00-000011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a:extLst>
            <a:ext uri="{FF2B5EF4-FFF2-40B4-BE49-F238E27FC236}">
              <a16:creationId xmlns:a16="http://schemas.microsoft.com/office/drawing/2014/main" id="{00000000-0008-0000-0F00-000012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a:extLst>
            <a:ext uri="{FF2B5EF4-FFF2-40B4-BE49-F238E27FC236}">
              <a16:creationId xmlns:a16="http://schemas.microsoft.com/office/drawing/2014/main" id="{00000000-0008-0000-0F00-000013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a:extLst>
            <a:ext uri="{FF2B5EF4-FFF2-40B4-BE49-F238E27FC236}">
              <a16:creationId xmlns:a16="http://schemas.microsoft.com/office/drawing/2014/main" id="{00000000-0008-0000-0F00-000014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a:extLst>
            <a:ext uri="{FF2B5EF4-FFF2-40B4-BE49-F238E27FC236}">
              <a16:creationId xmlns:a16="http://schemas.microsoft.com/office/drawing/2014/main" id="{00000000-0008-0000-0F00-000015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a:extLst>
            <a:ext uri="{FF2B5EF4-FFF2-40B4-BE49-F238E27FC236}">
              <a16:creationId xmlns:a16="http://schemas.microsoft.com/office/drawing/2014/main" id="{00000000-0008-0000-0F00-000016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a:extLst>
            <a:ext uri="{FF2B5EF4-FFF2-40B4-BE49-F238E27FC236}">
              <a16:creationId xmlns:a16="http://schemas.microsoft.com/office/drawing/2014/main" id="{00000000-0008-0000-0F00-000017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a:extLst>
            <a:ext uri="{FF2B5EF4-FFF2-40B4-BE49-F238E27FC236}">
              <a16:creationId xmlns:a16="http://schemas.microsoft.com/office/drawing/2014/main" id="{00000000-0008-0000-0F00-000018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a:extLst>
            <a:ext uri="{FF2B5EF4-FFF2-40B4-BE49-F238E27FC236}">
              <a16:creationId xmlns:a16="http://schemas.microsoft.com/office/drawing/2014/main" id="{00000000-0008-0000-0F00-000019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a:extLst>
            <a:ext uri="{FF2B5EF4-FFF2-40B4-BE49-F238E27FC236}">
              <a16:creationId xmlns:a16="http://schemas.microsoft.com/office/drawing/2014/main" id="{00000000-0008-0000-0F00-00001A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a:extLst>
            <a:ext uri="{FF2B5EF4-FFF2-40B4-BE49-F238E27FC236}">
              <a16:creationId xmlns:a16="http://schemas.microsoft.com/office/drawing/2014/main" id="{00000000-0008-0000-0F00-00001B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a:extLst>
            <a:ext uri="{FF2B5EF4-FFF2-40B4-BE49-F238E27FC236}">
              <a16:creationId xmlns:a16="http://schemas.microsoft.com/office/drawing/2014/main" id="{00000000-0008-0000-0F00-00001C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福祉施設】&#10;有形固定資産減価償却率グラフ枠">
          <a:extLst>
            <a:ext uri="{FF2B5EF4-FFF2-40B4-BE49-F238E27FC236}">
              <a16:creationId xmlns:a16="http://schemas.microsoft.com/office/drawing/2014/main" id="{00000000-0008-0000-0F00-00001D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66675</xdr:rowOff>
    </xdr:from>
    <xdr:to>
      <xdr:col>24</xdr:col>
      <xdr:colOff>62865</xdr:colOff>
      <xdr:row>86</xdr:row>
      <xdr:rowOff>108586</xdr:rowOff>
    </xdr:to>
    <xdr:cxnSp macro="">
      <xdr:nvCxnSpPr>
        <xdr:cNvPr id="286" name="直線コネクタ 285">
          <a:extLst>
            <a:ext uri="{FF2B5EF4-FFF2-40B4-BE49-F238E27FC236}">
              <a16:creationId xmlns:a16="http://schemas.microsoft.com/office/drawing/2014/main" id="{00000000-0008-0000-0F00-00001E010000}"/>
            </a:ext>
          </a:extLst>
        </xdr:cNvPr>
        <xdr:cNvCxnSpPr/>
      </xdr:nvCxnSpPr>
      <xdr:spPr>
        <a:xfrm flipV="1">
          <a:off x="4634865" y="13268325"/>
          <a:ext cx="0" cy="1584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112413</xdr:rowOff>
    </xdr:from>
    <xdr:ext cx="405111" cy="259045"/>
    <xdr:sp macro="" textlink="">
      <xdr:nvSpPr>
        <xdr:cNvPr id="287" name="【福祉施設】&#10;有形固定資産減価償却率最小値テキスト">
          <a:extLst>
            <a:ext uri="{FF2B5EF4-FFF2-40B4-BE49-F238E27FC236}">
              <a16:creationId xmlns:a16="http://schemas.microsoft.com/office/drawing/2014/main" id="{00000000-0008-0000-0F00-00001F010000}"/>
            </a:ext>
          </a:extLst>
        </xdr:cNvPr>
        <xdr:cNvSpPr txBox="1"/>
      </xdr:nvSpPr>
      <xdr:spPr>
        <a:xfrm>
          <a:off x="4673600" y="1485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108586</xdr:rowOff>
    </xdr:from>
    <xdr:to>
      <xdr:col>24</xdr:col>
      <xdr:colOff>152400</xdr:colOff>
      <xdr:row>86</xdr:row>
      <xdr:rowOff>108586</xdr:rowOff>
    </xdr:to>
    <xdr:cxnSp macro="">
      <xdr:nvCxnSpPr>
        <xdr:cNvPr id="288" name="直線コネクタ 287">
          <a:extLst>
            <a:ext uri="{FF2B5EF4-FFF2-40B4-BE49-F238E27FC236}">
              <a16:creationId xmlns:a16="http://schemas.microsoft.com/office/drawing/2014/main" id="{00000000-0008-0000-0F00-000020010000}"/>
            </a:ext>
          </a:extLst>
        </xdr:cNvPr>
        <xdr:cNvCxnSpPr/>
      </xdr:nvCxnSpPr>
      <xdr:spPr>
        <a:xfrm>
          <a:off x="4546600" y="1485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13352</xdr:rowOff>
    </xdr:from>
    <xdr:ext cx="405111" cy="259045"/>
    <xdr:sp macro="" textlink="">
      <xdr:nvSpPr>
        <xdr:cNvPr id="289" name="【福祉施設】&#10;有形固定資産減価償却率最大値テキスト">
          <a:extLst>
            <a:ext uri="{FF2B5EF4-FFF2-40B4-BE49-F238E27FC236}">
              <a16:creationId xmlns:a16="http://schemas.microsoft.com/office/drawing/2014/main" id="{00000000-0008-0000-0F00-000021010000}"/>
            </a:ext>
          </a:extLst>
        </xdr:cNvPr>
        <xdr:cNvSpPr txBox="1"/>
      </xdr:nvSpPr>
      <xdr:spPr>
        <a:xfrm>
          <a:off x="4673600" y="13043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66675</xdr:rowOff>
    </xdr:from>
    <xdr:to>
      <xdr:col>24</xdr:col>
      <xdr:colOff>152400</xdr:colOff>
      <xdr:row>77</xdr:row>
      <xdr:rowOff>66675</xdr:rowOff>
    </xdr:to>
    <xdr:cxnSp macro="">
      <xdr:nvCxnSpPr>
        <xdr:cNvPr id="290" name="直線コネクタ 289">
          <a:extLst>
            <a:ext uri="{FF2B5EF4-FFF2-40B4-BE49-F238E27FC236}">
              <a16:creationId xmlns:a16="http://schemas.microsoft.com/office/drawing/2014/main" id="{00000000-0008-0000-0F00-000022010000}"/>
            </a:ext>
          </a:extLst>
        </xdr:cNvPr>
        <xdr:cNvCxnSpPr/>
      </xdr:nvCxnSpPr>
      <xdr:spPr>
        <a:xfrm>
          <a:off x="4546600" y="13268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113047</xdr:rowOff>
    </xdr:from>
    <xdr:ext cx="405111" cy="259045"/>
    <xdr:sp macro="" textlink="">
      <xdr:nvSpPr>
        <xdr:cNvPr id="291" name="【福祉施設】&#10;有形固定資産減価償却率平均値テキスト">
          <a:extLst>
            <a:ext uri="{FF2B5EF4-FFF2-40B4-BE49-F238E27FC236}">
              <a16:creationId xmlns:a16="http://schemas.microsoft.com/office/drawing/2014/main" id="{00000000-0008-0000-0F00-000023010000}"/>
            </a:ext>
          </a:extLst>
        </xdr:cNvPr>
        <xdr:cNvSpPr txBox="1"/>
      </xdr:nvSpPr>
      <xdr:spPr>
        <a:xfrm>
          <a:off x="4673600" y="13829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90170</xdr:rowOff>
    </xdr:from>
    <xdr:to>
      <xdr:col>24</xdr:col>
      <xdr:colOff>114300</xdr:colOff>
      <xdr:row>82</xdr:row>
      <xdr:rowOff>20320</xdr:rowOff>
    </xdr:to>
    <xdr:sp macro="" textlink="">
      <xdr:nvSpPr>
        <xdr:cNvPr id="292" name="フローチャート: 判断 291">
          <a:extLst>
            <a:ext uri="{FF2B5EF4-FFF2-40B4-BE49-F238E27FC236}">
              <a16:creationId xmlns:a16="http://schemas.microsoft.com/office/drawing/2014/main" id="{00000000-0008-0000-0F00-000024010000}"/>
            </a:ext>
          </a:extLst>
        </xdr:cNvPr>
        <xdr:cNvSpPr/>
      </xdr:nvSpPr>
      <xdr:spPr>
        <a:xfrm>
          <a:off x="45847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122555</xdr:rowOff>
    </xdr:from>
    <xdr:to>
      <xdr:col>20</xdr:col>
      <xdr:colOff>38100</xdr:colOff>
      <xdr:row>82</xdr:row>
      <xdr:rowOff>52705</xdr:rowOff>
    </xdr:to>
    <xdr:sp macro="" textlink="">
      <xdr:nvSpPr>
        <xdr:cNvPr id="293" name="フローチャート: 判断 292">
          <a:extLst>
            <a:ext uri="{FF2B5EF4-FFF2-40B4-BE49-F238E27FC236}">
              <a16:creationId xmlns:a16="http://schemas.microsoft.com/office/drawing/2014/main" id="{00000000-0008-0000-0F00-000025010000}"/>
            </a:ext>
          </a:extLst>
        </xdr:cNvPr>
        <xdr:cNvSpPr/>
      </xdr:nvSpPr>
      <xdr:spPr>
        <a:xfrm>
          <a:off x="3746500" y="1401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82550</xdr:rowOff>
    </xdr:from>
    <xdr:to>
      <xdr:col>15</xdr:col>
      <xdr:colOff>101600</xdr:colOff>
      <xdr:row>82</xdr:row>
      <xdr:rowOff>12700</xdr:rowOff>
    </xdr:to>
    <xdr:sp macro="" textlink="">
      <xdr:nvSpPr>
        <xdr:cNvPr id="294" name="フローチャート: 判断 293">
          <a:extLst>
            <a:ext uri="{FF2B5EF4-FFF2-40B4-BE49-F238E27FC236}">
              <a16:creationId xmlns:a16="http://schemas.microsoft.com/office/drawing/2014/main" id="{00000000-0008-0000-0F00-000026010000}"/>
            </a:ext>
          </a:extLst>
        </xdr:cNvPr>
        <xdr:cNvSpPr/>
      </xdr:nvSpPr>
      <xdr:spPr>
        <a:xfrm>
          <a:off x="2857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44450</xdr:rowOff>
    </xdr:from>
    <xdr:to>
      <xdr:col>10</xdr:col>
      <xdr:colOff>165100</xdr:colOff>
      <xdr:row>81</xdr:row>
      <xdr:rowOff>146050</xdr:rowOff>
    </xdr:to>
    <xdr:sp macro="" textlink="">
      <xdr:nvSpPr>
        <xdr:cNvPr id="295" name="フローチャート: 判断 294">
          <a:extLst>
            <a:ext uri="{FF2B5EF4-FFF2-40B4-BE49-F238E27FC236}">
              <a16:creationId xmlns:a16="http://schemas.microsoft.com/office/drawing/2014/main" id="{00000000-0008-0000-0F00-000027010000}"/>
            </a:ext>
          </a:extLst>
        </xdr:cNvPr>
        <xdr:cNvSpPr/>
      </xdr:nvSpPr>
      <xdr:spPr>
        <a:xfrm>
          <a:off x="1968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63500</xdr:rowOff>
    </xdr:from>
    <xdr:to>
      <xdr:col>6</xdr:col>
      <xdr:colOff>38100</xdr:colOff>
      <xdr:row>81</xdr:row>
      <xdr:rowOff>165100</xdr:rowOff>
    </xdr:to>
    <xdr:sp macro="" textlink="">
      <xdr:nvSpPr>
        <xdr:cNvPr id="296" name="フローチャート: 判断 295">
          <a:extLst>
            <a:ext uri="{FF2B5EF4-FFF2-40B4-BE49-F238E27FC236}">
              <a16:creationId xmlns:a16="http://schemas.microsoft.com/office/drawing/2014/main" id="{00000000-0008-0000-0F00-000028010000}"/>
            </a:ext>
          </a:extLst>
        </xdr:cNvPr>
        <xdr:cNvSpPr/>
      </xdr:nvSpPr>
      <xdr:spPr>
        <a:xfrm>
          <a:off x="1079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00000000-0008-0000-0F00-000029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0000000-0008-0000-0F00-00002A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F00-00002B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F00-00002C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F00-00002D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166370</xdr:rowOff>
    </xdr:from>
    <xdr:to>
      <xdr:col>24</xdr:col>
      <xdr:colOff>114300</xdr:colOff>
      <xdr:row>85</xdr:row>
      <xdr:rowOff>96520</xdr:rowOff>
    </xdr:to>
    <xdr:sp macro="" textlink="">
      <xdr:nvSpPr>
        <xdr:cNvPr id="302" name="楕円 301">
          <a:extLst>
            <a:ext uri="{FF2B5EF4-FFF2-40B4-BE49-F238E27FC236}">
              <a16:creationId xmlns:a16="http://schemas.microsoft.com/office/drawing/2014/main" id="{00000000-0008-0000-0F00-00002E010000}"/>
            </a:ext>
          </a:extLst>
        </xdr:cNvPr>
        <xdr:cNvSpPr/>
      </xdr:nvSpPr>
      <xdr:spPr>
        <a:xfrm>
          <a:off x="4584700" y="1456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144797</xdr:rowOff>
    </xdr:from>
    <xdr:ext cx="405111" cy="259045"/>
    <xdr:sp macro="" textlink="">
      <xdr:nvSpPr>
        <xdr:cNvPr id="303" name="【福祉施設】&#10;有形固定資産減価償却率該当値テキスト">
          <a:extLst>
            <a:ext uri="{FF2B5EF4-FFF2-40B4-BE49-F238E27FC236}">
              <a16:creationId xmlns:a16="http://schemas.microsoft.com/office/drawing/2014/main" id="{00000000-0008-0000-0F00-00002F010000}"/>
            </a:ext>
          </a:extLst>
        </xdr:cNvPr>
        <xdr:cNvSpPr txBox="1"/>
      </xdr:nvSpPr>
      <xdr:spPr>
        <a:xfrm>
          <a:off x="4673600" y="14546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84455</xdr:rowOff>
    </xdr:from>
    <xdr:to>
      <xdr:col>20</xdr:col>
      <xdr:colOff>38100</xdr:colOff>
      <xdr:row>85</xdr:row>
      <xdr:rowOff>14605</xdr:rowOff>
    </xdr:to>
    <xdr:sp macro="" textlink="">
      <xdr:nvSpPr>
        <xdr:cNvPr id="304" name="楕円 303">
          <a:extLst>
            <a:ext uri="{FF2B5EF4-FFF2-40B4-BE49-F238E27FC236}">
              <a16:creationId xmlns:a16="http://schemas.microsoft.com/office/drawing/2014/main" id="{00000000-0008-0000-0F00-000030010000}"/>
            </a:ext>
          </a:extLst>
        </xdr:cNvPr>
        <xdr:cNvSpPr/>
      </xdr:nvSpPr>
      <xdr:spPr>
        <a:xfrm>
          <a:off x="3746500" y="1448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135255</xdr:rowOff>
    </xdr:from>
    <xdr:to>
      <xdr:col>24</xdr:col>
      <xdr:colOff>63500</xdr:colOff>
      <xdr:row>85</xdr:row>
      <xdr:rowOff>45720</xdr:rowOff>
    </xdr:to>
    <xdr:cxnSp macro="">
      <xdr:nvCxnSpPr>
        <xdr:cNvPr id="305" name="直線コネクタ 304">
          <a:extLst>
            <a:ext uri="{FF2B5EF4-FFF2-40B4-BE49-F238E27FC236}">
              <a16:creationId xmlns:a16="http://schemas.microsoft.com/office/drawing/2014/main" id="{00000000-0008-0000-0F00-000031010000}"/>
            </a:ext>
          </a:extLst>
        </xdr:cNvPr>
        <xdr:cNvCxnSpPr/>
      </xdr:nvCxnSpPr>
      <xdr:spPr>
        <a:xfrm>
          <a:off x="3797300" y="14537055"/>
          <a:ext cx="838200" cy="8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109220</xdr:rowOff>
    </xdr:from>
    <xdr:to>
      <xdr:col>15</xdr:col>
      <xdr:colOff>101600</xdr:colOff>
      <xdr:row>85</xdr:row>
      <xdr:rowOff>39370</xdr:rowOff>
    </xdr:to>
    <xdr:sp macro="" textlink="">
      <xdr:nvSpPr>
        <xdr:cNvPr id="306" name="楕円 305">
          <a:extLst>
            <a:ext uri="{FF2B5EF4-FFF2-40B4-BE49-F238E27FC236}">
              <a16:creationId xmlns:a16="http://schemas.microsoft.com/office/drawing/2014/main" id="{00000000-0008-0000-0F00-000032010000}"/>
            </a:ext>
          </a:extLst>
        </xdr:cNvPr>
        <xdr:cNvSpPr/>
      </xdr:nvSpPr>
      <xdr:spPr>
        <a:xfrm>
          <a:off x="2857500" y="1451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135255</xdr:rowOff>
    </xdr:from>
    <xdr:to>
      <xdr:col>19</xdr:col>
      <xdr:colOff>177800</xdr:colOff>
      <xdr:row>84</xdr:row>
      <xdr:rowOff>160020</xdr:rowOff>
    </xdr:to>
    <xdr:cxnSp macro="">
      <xdr:nvCxnSpPr>
        <xdr:cNvPr id="307" name="直線コネクタ 306">
          <a:extLst>
            <a:ext uri="{FF2B5EF4-FFF2-40B4-BE49-F238E27FC236}">
              <a16:creationId xmlns:a16="http://schemas.microsoft.com/office/drawing/2014/main" id="{00000000-0008-0000-0F00-000033010000}"/>
            </a:ext>
          </a:extLst>
        </xdr:cNvPr>
        <xdr:cNvCxnSpPr/>
      </xdr:nvCxnSpPr>
      <xdr:spPr>
        <a:xfrm flipV="1">
          <a:off x="2908300" y="1453705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145414</xdr:rowOff>
    </xdr:from>
    <xdr:to>
      <xdr:col>10</xdr:col>
      <xdr:colOff>165100</xdr:colOff>
      <xdr:row>85</xdr:row>
      <xdr:rowOff>75564</xdr:rowOff>
    </xdr:to>
    <xdr:sp macro="" textlink="">
      <xdr:nvSpPr>
        <xdr:cNvPr id="308" name="楕円 307">
          <a:extLst>
            <a:ext uri="{FF2B5EF4-FFF2-40B4-BE49-F238E27FC236}">
              <a16:creationId xmlns:a16="http://schemas.microsoft.com/office/drawing/2014/main" id="{00000000-0008-0000-0F00-000034010000}"/>
            </a:ext>
          </a:extLst>
        </xdr:cNvPr>
        <xdr:cNvSpPr/>
      </xdr:nvSpPr>
      <xdr:spPr>
        <a:xfrm>
          <a:off x="1968500" y="1454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160020</xdr:rowOff>
    </xdr:from>
    <xdr:to>
      <xdr:col>15</xdr:col>
      <xdr:colOff>50800</xdr:colOff>
      <xdr:row>85</xdr:row>
      <xdr:rowOff>24764</xdr:rowOff>
    </xdr:to>
    <xdr:cxnSp macro="">
      <xdr:nvCxnSpPr>
        <xdr:cNvPr id="309" name="直線コネクタ 308">
          <a:extLst>
            <a:ext uri="{FF2B5EF4-FFF2-40B4-BE49-F238E27FC236}">
              <a16:creationId xmlns:a16="http://schemas.microsoft.com/office/drawing/2014/main" id="{00000000-0008-0000-0F00-000035010000}"/>
            </a:ext>
          </a:extLst>
        </xdr:cNvPr>
        <xdr:cNvCxnSpPr/>
      </xdr:nvCxnSpPr>
      <xdr:spPr>
        <a:xfrm flipV="1">
          <a:off x="2019300" y="14561820"/>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109220</xdr:rowOff>
    </xdr:from>
    <xdr:to>
      <xdr:col>6</xdr:col>
      <xdr:colOff>38100</xdr:colOff>
      <xdr:row>86</xdr:row>
      <xdr:rowOff>39370</xdr:rowOff>
    </xdr:to>
    <xdr:sp macro="" textlink="">
      <xdr:nvSpPr>
        <xdr:cNvPr id="310" name="楕円 309">
          <a:extLst>
            <a:ext uri="{FF2B5EF4-FFF2-40B4-BE49-F238E27FC236}">
              <a16:creationId xmlns:a16="http://schemas.microsoft.com/office/drawing/2014/main" id="{00000000-0008-0000-0F00-000036010000}"/>
            </a:ext>
          </a:extLst>
        </xdr:cNvPr>
        <xdr:cNvSpPr/>
      </xdr:nvSpPr>
      <xdr:spPr>
        <a:xfrm>
          <a:off x="1079500" y="1468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24764</xdr:rowOff>
    </xdr:from>
    <xdr:to>
      <xdr:col>10</xdr:col>
      <xdr:colOff>114300</xdr:colOff>
      <xdr:row>85</xdr:row>
      <xdr:rowOff>160020</xdr:rowOff>
    </xdr:to>
    <xdr:cxnSp macro="">
      <xdr:nvCxnSpPr>
        <xdr:cNvPr id="311" name="直線コネクタ 310">
          <a:extLst>
            <a:ext uri="{FF2B5EF4-FFF2-40B4-BE49-F238E27FC236}">
              <a16:creationId xmlns:a16="http://schemas.microsoft.com/office/drawing/2014/main" id="{00000000-0008-0000-0F00-000037010000}"/>
            </a:ext>
          </a:extLst>
        </xdr:cNvPr>
        <xdr:cNvCxnSpPr/>
      </xdr:nvCxnSpPr>
      <xdr:spPr>
        <a:xfrm flipV="1">
          <a:off x="1130300" y="14598014"/>
          <a:ext cx="889000" cy="135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69232</xdr:rowOff>
    </xdr:from>
    <xdr:ext cx="405111" cy="259045"/>
    <xdr:sp macro="" textlink="">
      <xdr:nvSpPr>
        <xdr:cNvPr id="312" name="n_1aveValue【福祉施設】&#10;有形固定資産減価償却率">
          <a:extLst>
            <a:ext uri="{FF2B5EF4-FFF2-40B4-BE49-F238E27FC236}">
              <a16:creationId xmlns:a16="http://schemas.microsoft.com/office/drawing/2014/main" id="{00000000-0008-0000-0F00-000038010000}"/>
            </a:ext>
          </a:extLst>
        </xdr:cNvPr>
        <xdr:cNvSpPr txBox="1"/>
      </xdr:nvSpPr>
      <xdr:spPr>
        <a:xfrm>
          <a:off x="3582044" y="1378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29227</xdr:rowOff>
    </xdr:from>
    <xdr:ext cx="405111" cy="259045"/>
    <xdr:sp macro="" textlink="">
      <xdr:nvSpPr>
        <xdr:cNvPr id="313" name="n_2aveValue【福祉施設】&#10;有形固定資産減価償却率">
          <a:extLst>
            <a:ext uri="{FF2B5EF4-FFF2-40B4-BE49-F238E27FC236}">
              <a16:creationId xmlns:a16="http://schemas.microsoft.com/office/drawing/2014/main" id="{00000000-0008-0000-0F00-000039010000}"/>
            </a:ext>
          </a:extLst>
        </xdr:cNvPr>
        <xdr:cNvSpPr txBox="1"/>
      </xdr:nvSpPr>
      <xdr:spPr>
        <a:xfrm>
          <a:off x="2705744" y="1374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162577</xdr:rowOff>
    </xdr:from>
    <xdr:ext cx="405111" cy="259045"/>
    <xdr:sp macro="" textlink="">
      <xdr:nvSpPr>
        <xdr:cNvPr id="314" name="n_3aveValue【福祉施設】&#10;有形固定資産減価償却率">
          <a:extLst>
            <a:ext uri="{FF2B5EF4-FFF2-40B4-BE49-F238E27FC236}">
              <a16:creationId xmlns:a16="http://schemas.microsoft.com/office/drawing/2014/main" id="{00000000-0008-0000-0F00-00003A010000}"/>
            </a:ext>
          </a:extLst>
        </xdr:cNvPr>
        <xdr:cNvSpPr txBox="1"/>
      </xdr:nvSpPr>
      <xdr:spPr>
        <a:xfrm>
          <a:off x="18167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10177</xdr:rowOff>
    </xdr:from>
    <xdr:ext cx="405111" cy="259045"/>
    <xdr:sp macro="" textlink="">
      <xdr:nvSpPr>
        <xdr:cNvPr id="315" name="n_4aveValue【福祉施設】&#10;有形固定資産減価償却率">
          <a:extLst>
            <a:ext uri="{FF2B5EF4-FFF2-40B4-BE49-F238E27FC236}">
              <a16:creationId xmlns:a16="http://schemas.microsoft.com/office/drawing/2014/main" id="{00000000-0008-0000-0F00-00003B010000}"/>
            </a:ext>
          </a:extLst>
        </xdr:cNvPr>
        <xdr:cNvSpPr txBox="1"/>
      </xdr:nvSpPr>
      <xdr:spPr>
        <a:xfrm>
          <a:off x="927744" y="1372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5732</xdr:rowOff>
    </xdr:from>
    <xdr:ext cx="405111" cy="259045"/>
    <xdr:sp macro="" textlink="">
      <xdr:nvSpPr>
        <xdr:cNvPr id="316" name="n_1mainValue【福祉施設】&#10;有形固定資産減価償却率">
          <a:extLst>
            <a:ext uri="{FF2B5EF4-FFF2-40B4-BE49-F238E27FC236}">
              <a16:creationId xmlns:a16="http://schemas.microsoft.com/office/drawing/2014/main" id="{00000000-0008-0000-0F00-00003C010000}"/>
            </a:ext>
          </a:extLst>
        </xdr:cNvPr>
        <xdr:cNvSpPr txBox="1"/>
      </xdr:nvSpPr>
      <xdr:spPr>
        <a:xfrm>
          <a:off x="3582044" y="14578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30497</xdr:rowOff>
    </xdr:from>
    <xdr:ext cx="405111" cy="259045"/>
    <xdr:sp macro="" textlink="">
      <xdr:nvSpPr>
        <xdr:cNvPr id="317" name="n_2mainValue【福祉施設】&#10;有形固定資産減価償却率">
          <a:extLst>
            <a:ext uri="{FF2B5EF4-FFF2-40B4-BE49-F238E27FC236}">
              <a16:creationId xmlns:a16="http://schemas.microsoft.com/office/drawing/2014/main" id="{00000000-0008-0000-0F00-00003D010000}"/>
            </a:ext>
          </a:extLst>
        </xdr:cNvPr>
        <xdr:cNvSpPr txBox="1"/>
      </xdr:nvSpPr>
      <xdr:spPr>
        <a:xfrm>
          <a:off x="2705744" y="1460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66691</xdr:rowOff>
    </xdr:from>
    <xdr:ext cx="405111" cy="259045"/>
    <xdr:sp macro="" textlink="">
      <xdr:nvSpPr>
        <xdr:cNvPr id="318" name="n_3mainValue【福祉施設】&#10;有形固定資産減価償却率">
          <a:extLst>
            <a:ext uri="{FF2B5EF4-FFF2-40B4-BE49-F238E27FC236}">
              <a16:creationId xmlns:a16="http://schemas.microsoft.com/office/drawing/2014/main" id="{00000000-0008-0000-0F00-00003E010000}"/>
            </a:ext>
          </a:extLst>
        </xdr:cNvPr>
        <xdr:cNvSpPr txBox="1"/>
      </xdr:nvSpPr>
      <xdr:spPr>
        <a:xfrm>
          <a:off x="1816744" y="14639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86</xdr:row>
      <xdr:rowOff>30497</xdr:rowOff>
    </xdr:from>
    <xdr:ext cx="405111" cy="259045"/>
    <xdr:sp macro="" textlink="">
      <xdr:nvSpPr>
        <xdr:cNvPr id="319" name="n_4mainValue【福祉施設】&#10;有形固定資産減価償却率">
          <a:extLst>
            <a:ext uri="{FF2B5EF4-FFF2-40B4-BE49-F238E27FC236}">
              <a16:creationId xmlns:a16="http://schemas.microsoft.com/office/drawing/2014/main" id="{00000000-0008-0000-0F00-00003F010000}"/>
            </a:ext>
          </a:extLst>
        </xdr:cNvPr>
        <xdr:cNvSpPr txBox="1"/>
      </xdr:nvSpPr>
      <xdr:spPr>
        <a:xfrm>
          <a:off x="927744" y="1477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a:extLst>
            <a:ext uri="{FF2B5EF4-FFF2-40B4-BE49-F238E27FC236}">
              <a16:creationId xmlns:a16="http://schemas.microsoft.com/office/drawing/2014/main" id="{00000000-0008-0000-0F00-000040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a:extLst>
            <a:ext uri="{FF2B5EF4-FFF2-40B4-BE49-F238E27FC236}">
              <a16:creationId xmlns:a16="http://schemas.microsoft.com/office/drawing/2014/main" id="{00000000-0008-0000-0F00-000041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a:extLst>
            <a:ext uri="{FF2B5EF4-FFF2-40B4-BE49-F238E27FC236}">
              <a16:creationId xmlns:a16="http://schemas.microsoft.com/office/drawing/2014/main" id="{00000000-0008-0000-0F00-000042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a:extLst>
            <a:ext uri="{FF2B5EF4-FFF2-40B4-BE49-F238E27FC236}">
              <a16:creationId xmlns:a16="http://schemas.microsoft.com/office/drawing/2014/main" id="{00000000-0008-0000-0F00-000043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a:extLst>
            <a:ext uri="{FF2B5EF4-FFF2-40B4-BE49-F238E27FC236}">
              <a16:creationId xmlns:a16="http://schemas.microsoft.com/office/drawing/2014/main" id="{00000000-0008-0000-0F00-000044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a:extLst>
            <a:ext uri="{FF2B5EF4-FFF2-40B4-BE49-F238E27FC236}">
              <a16:creationId xmlns:a16="http://schemas.microsoft.com/office/drawing/2014/main" id="{00000000-0008-0000-0F00-000045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a:extLst>
            <a:ext uri="{FF2B5EF4-FFF2-40B4-BE49-F238E27FC236}">
              <a16:creationId xmlns:a16="http://schemas.microsoft.com/office/drawing/2014/main" id="{00000000-0008-0000-0F00-000046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a:extLst>
            <a:ext uri="{FF2B5EF4-FFF2-40B4-BE49-F238E27FC236}">
              <a16:creationId xmlns:a16="http://schemas.microsoft.com/office/drawing/2014/main" id="{00000000-0008-0000-0F00-000047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a:extLst>
            <a:ext uri="{FF2B5EF4-FFF2-40B4-BE49-F238E27FC236}">
              <a16:creationId xmlns:a16="http://schemas.microsoft.com/office/drawing/2014/main" id="{00000000-0008-0000-0F00-000048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a:extLst>
            <a:ext uri="{FF2B5EF4-FFF2-40B4-BE49-F238E27FC236}">
              <a16:creationId xmlns:a16="http://schemas.microsoft.com/office/drawing/2014/main" id="{00000000-0008-0000-0F00-000049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0" name="直線コネクタ 329">
          <a:extLst>
            <a:ext uri="{FF2B5EF4-FFF2-40B4-BE49-F238E27FC236}">
              <a16:creationId xmlns:a16="http://schemas.microsoft.com/office/drawing/2014/main" id="{00000000-0008-0000-0F00-00004A01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1" name="テキスト ボックス 330">
          <a:extLst>
            <a:ext uri="{FF2B5EF4-FFF2-40B4-BE49-F238E27FC236}">
              <a16:creationId xmlns:a16="http://schemas.microsoft.com/office/drawing/2014/main" id="{00000000-0008-0000-0F00-00004B01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2" name="直線コネクタ 331">
          <a:extLst>
            <a:ext uri="{FF2B5EF4-FFF2-40B4-BE49-F238E27FC236}">
              <a16:creationId xmlns:a16="http://schemas.microsoft.com/office/drawing/2014/main" id="{00000000-0008-0000-0F00-00004C01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3" name="テキスト ボックス 332">
          <a:extLst>
            <a:ext uri="{FF2B5EF4-FFF2-40B4-BE49-F238E27FC236}">
              <a16:creationId xmlns:a16="http://schemas.microsoft.com/office/drawing/2014/main" id="{00000000-0008-0000-0F00-00004D01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4" name="直線コネクタ 333">
          <a:extLst>
            <a:ext uri="{FF2B5EF4-FFF2-40B4-BE49-F238E27FC236}">
              <a16:creationId xmlns:a16="http://schemas.microsoft.com/office/drawing/2014/main" id="{00000000-0008-0000-0F00-00004E01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5" name="テキスト ボックス 334">
          <a:extLst>
            <a:ext uri="{FF2B5EF4-FFF2-40B4-BE49-F238E27FC236}">
              <a16:creationId xmlns:a16="http://schemas.microsoft.com/office/drawing/2014/main" id="{00000000-0008-0000-0F00-00004F01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6" name="直線コネクタ 335">
          <a:extLst>
            <a:ext uri="{FF2B5EF4-FFF2-40B4-BE49-F238E27FC236}">
              <a16:creationId xmlns:a16="http://schemas.microsoft.com/office/drawing/2014/main" id="{00000000-0008-0000-0F00-00005001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7" name="テキスト ボックス 336">
          <a:extLst>
            <a:ext uri="{FF2B5EF4-FFF2-40B4-BE49-F238E27FC236}">
              <a16:creationId xmlns:a16="http://schemas.microsoft.com/office/drawing/2014/main" id="{00000000-0008-0000-0F00-00005101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a:extLst>
            <a:ext uri="{FF2B5EF4-FFF2-40B4-BE49-F238E27FC236}">
              <a16:creationId xmlns:a16="http://schemas.microsoft.com/office/drawing/2014/main" id="{00000000-0008-0000-0F00-000052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a:extLst>
            <a:ext uri="{FF2B5EF4-FFF2-40B4-BE49-F238E27FC236}">
              <a16:creationId xmlns:a16="http://schemas.microsoft.com/office/drawing/2014/main" id="{00000000-0008-0000-0F00-000053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福祉施設】&#10;一人当たり面積グラフ枠">
          <a:extLst>
            <a:ext uri="{FF2B5EF4-FFF2-40B4-BE49-F238E27FC236}">
              <a16:creationId xmlns:a16="http://schemas.microsoft.com/office/drawing/2014/main" id="{00000000-0008-0000-0F00-000054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170687</xdr:rowOff>
    </xdr:from>
    <xdr:to>
      <xdr:col>54</xdr:col>
      <xdr:colOff>189865</xdr:colOff>
      <xdr:row>86</xdr:row>
      <xdr:rowOff>36728</xdr:rowOff>
    </xdr:to>
    <xdr:cxnSp macro="">
      <xdr:nvCxnSpPr>
        <xdr:cNvPr id="341" name="直線コネクタ 340">
          <a:extLst>
            <a:ext uri="{FF2B5EF4-FFF2-40B4-BE49-F238E27FC236}">
              <a16:creationId xmlns:a16="http://schemas.microsoft.com/office/drawing/2014/main" id="{00000000-0008-0000-0F00-000055010000}"/>
            </a:ext>
          </a:extLst>
        </xdr:cNvPr>
        <xdr:cNvCxnSpPr/>
      </xdr:nvCxnSpPr>
      <xdr:spPr>
        <a:xfrm flipV="1">
          <a:off x="10476865" y="13715237"/>
          <a:ext cx="0" cy="1066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40555</xdr:rowOff>
    </xdr:from>
    <xdr:ext cx="469744" cy="259045"/>
    <xdr:sp macro="" textlink="">
      <xdr:nvSpPr>
        <xdr:cNvPr id="342" name="【福祉施設】&#10;一人当たり面積最小値テキスト">
          <a:extLst>
            <a:ext uri="{FF2B5EF4-FFF2-40B4-BE49-F238E27FC236}">
              <a16:creationId xmlns:a16="http://schemas.microsoft.com/office/drawing/2014/main" id="{00000000-0008-0000-0F00-000056010000}"/>
            </a:ext>
          </a:extLst>
        </xdr:cNvPr>
        <xdr:cNvSpPr txBox="1"/>
      </xdr:nvSpPr>
      <xdr:spPr>
        <a:xfrm>
          <a:off x="10515600" y="14785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36728</xdr:rowOff>
    </xdr:from>
    <xdr:to>
      <xdr:col>55</xdr:col>
      <xdr:colOff>88900</xdr:colOff>
      <xdr:row>86</xdr:row>
      <xdr:rowOff>36728</xdr:rowOff>
    </xdr:to>
    <xdr:cxnSp macro="">
      <xdr:nvCxnSpPr>
        <xdr:cNvPr id="343" name="直線コネクタ 342">
          <a:extLst>
            <a:ext uri="{FF2B5EF4-FFF2-40B4-BE49-F238E27FC236}">
              <a16:creationId xmlns:a16="http://schemas.microsoft.com/office/drawing/2014/main" id="{00000000-0008-0000-0F00-000057010000}"/>
            </a:ext>
          </a:extLst>
        </xdr:cNvPr>
        <xdr:cNvCxnSpPr/>
      </xdr:nvCxnSpPr>
      <xdr:spPr>
        <a:xfrm>
          <a:off x="10388600" y="1478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117364</xdr:rowOff>
    </xdr:from>
    <xdr:ext cx="469744" cy="259045"/>
    <xdr:sp macro="" textlink="">
      <xdr:nvSpPr>
        <xdr:cNvPr id="344" name="【福祉施設】&#10;一人当たり面積最大値テキスト">
          <a:extLst>
            <a:ext uri="{FF2B5EF4-FFF2-40B4-BE49-F238E27FC236}">
              <a16:creationId xmlns:a16="http://schemas.microsoft.com/office/drawing/2014/main" id="{00000000-0008-0000-0F00-000058010000}"/>
            </a:ext>
          </a:extLst>
        </xdr:cNvPr>
        <xdr:cNvSpPr txBox="1"/>
      </xdr:nvSpPr>
      <xdr:spPr>
        <a:xfrm>
          <a:off x="10515600" y="13490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170687</xdr:rowOff>
    </xdr:from>
    <xdr:to>
      <xdr:col>55</xdr:col>
      <xdr:colOff>88900</xdr:colOff>
      <xdr:row>79</xdr:row>
      <xdr:rowOff>170687</xdr:rowOff>
    </xdr:to>
    <xdr:cxnSp macro="">
      <xdr:nvCxnSpPr>
        <xdr:cNvPr id="345" name="直線コネクタ 344">
          <a:extLst>
            <a:ext uri="{FF2B5EF4-FFF2-40B4-BE49-F238E27FC236}">
              <a16:creationId xmlns:a16="http://schemas.microsoft.com/office/drawing/2014/main" id="{00000000-0008-0000-0F00-000059010000}"/>
            </a:ext>
          </a:extLst>
        </xdr:cNvPr>
        <xdr:cNvCxnSpPr/>
      </xdr:nvCxnSpPr>
      <xdr:spPr>
        <a:xfrm>
          <a:off x="10388600" y="13715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95674</xdr:rowOff>
    </xdr:from>
    <xdr:ext cx="469744" cy="259045"/>
    <xdr:sp macro="" textlink="">
      <xdr:nvSpPr>
        <xdr:cNvPr id="346" name="【福祉施設】&#10;一人当たり面積平均値テキスト">
          <a:extLst>
            <a:ext uri="{FF2B5EF4-FFF2-40B4-BE49-F238E27FC236}">
              <a16:creationId xmlns:a16="http://schemas.microsoft.com/office/drawing/2014/main" id="{00000000-0008-0000-0F00-00005A010000}"/>
            </a:ext>
          </a:extLst>
        </xdr:cNvPr>
        <xdr:cNvSpPr txBox="1"/>
      </xdr:nvSpPr>
      <xdr:spPr>
        <a:xfrm>
          <a:off x="10515600" y="14497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72797</xdr:rowOff>
    </xdr:from>
    <xdr:to>
      <xdr:col>55</xdr:col>
      <xdr:colOff>50800</xdr:colOff>
      <xdr:row>86</xdr:row>
      <xdr:rowOff>2947</xdr:rowOff>
    </xdr:to>
    <xdr:sp macro="" textlink="">
      <xdr:nvSpPr>
        <xdr:cNvPr id="347" name="フローチャート: 判断 346">
          <a:extLst>
            <a:ext uri="{FF2B5EF4-FFF2-40B4-BE49-F238E27FC236}">
              <a16:creationId xmlns:a16="http://schemas.microsoft.com/office/drawing/2014/main" id="{00000000-0008-0000-0F00-00005B010000}"/>
            </a:ext>
          </a:extLst>
        </xdr:cNvPr>
        <xdr:cNvSpPr/>
      </xdr:nvSpPr>
      <xdr:spPr>
        <a:xfrm>
          <a:off x="10426700" y="1464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118517</xdr:rowOff>
    </xdr:from>
    <xdr:to>
      <xdr:col>50</xdr:col>
      <xdr:colOff>165100</xdr:colOff>
      <xdr:row>86</xdr:row>
      <xdr:rowOff>48667</xdr:rowOff>
    </xdr:to>
    <xdr:sp macro="" textlink="">
      <xdr:nvSpPr>
        <xdr:cNvPr id="348" name="フローチャート: 判断 347">
          <a:extLst>
            <a:ext uri="{FF2B5EF4-FFF2-40B4-BE49-F238E27FC236}">
              <a16:creationId xmlns:a16="http://schemas.microsoft.com/office/drawing/2014/main" id="{00000000-0008-0000-0F00-00005C010000}"/>
            </a:ext>
          </a:extLst>
        </xdr:cNvPr>
        <xdr:cNvSpPr/>
      </xdr:nvSpPr>
      <xdr:spPr>
        <a:xfrm>
          <a:off x="9588500" y="14691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119431</xdr:rowOff>
    </xdr:from>
    <xdr:to>
      <xdr:col>46</xdr:col>
      <xdr:colOff>38100</xdr:colOff>
      <xdr:row>86</xdr:row>
      <xdr:rowOff>49581</xdr:rowOff>
    </xdr:to>
    <xdr:sp macro="" textlink="">
      <xdr:nvSpPr>
        <xdr:cNvPr id="349" name="フローチャート: 判断 348">
          <a:extLst>
            <a:ext uri="{FF2B5EF4-FFF2-40B4-BE49-F238E27FC236}">
              <a16:creationId xmlns:a16="http://schemas.microsoft.com/office/drawing/2014/main" id="{00000000-0008-0000-0F00-00005D010000}"/>
            </a:ext>
          </a:extLst>
        </xdr:cNvPr>
        <xdr:cNvSpPr/>
      </xdr:nvSpPr>
      <xdr:spPr>
        <a:xfrm>
          <a:off x="8699500" y="14692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120345</xdr:rowOff>
    </xdr:from>
    <xdr:to>
      <xdr:col>41</xdr:col>
      <xdr:colOff>101600</xdr:colOff>
      <xdr:row>86</xdr:row>
      <xdr:rowOff>50495</xdr:rowOff>
    </xdr:to>
    <xdr:sp macro="" textlink="">
      <xdr:nvSpPr>
        <xdr:cNvPr id="350" name="フローチャート: 判断 349">
          <a:extLst>
            <a:ext uri="{FF2B5EF4-FFF2-40B4-BE49-F238E27FC236}">
              <a16:creationId xmlns:a16="http://schemas.microsoft.com/office/drawing/2014/main" id="{00000000-0008-0000-0F00-00005E010000}"/>
            </a:ext>
          </a:extLst>
        </xdr:cNvPr>
        <xdr:cNvSpPr/>
      </xdr:nvSpPr>
      <xdr:spPr>
        <a:xfrm>
          <a:off x="7810500" y="14693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123089</xdr:rowOff>
    </xdr:from>
    <xdr:to>
      <xdr:col>36</xdr:col>
      <xdr:colOff>165100</xdr:colOff>
      <xdr:row>86</xdr:row>
      <xdr:rowOff>53239</xdr:rowOff>
    </xdr:to>
    <xdr:sp macro="" textlink="">
      <xdr:nvSpPr>
        <xdr:cNvPr id="351" name="フローチャート: 判断 350">
          <a:extLst>
            <a:ext uri="{FF2B5EF4-FFF2-40B4-BE49-F238E27FC236}">
              <a16:creationId xmlns:a16="http://schemas.microsoft.com/office/drawing/2014/main" id="{00000000-0008-0000-0F00-00005F010000}"/>
            </a:ext>
          </a:extLst>
        </xdr:cNvPr>
        <xdr:cNvSpPr/>
      </xdr:nvSpPr>
      <xdr:spPr>
        <a:xfrm>
          <a:off x="6921500" y="14696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00000000-0008-0000-0F00-000060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00000000-0008-0000-0F00-000061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0000000-0008-0000-0F00-000062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F00-000063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F00-000064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77826</xdr:rowOff>
    </xdr:from>
    <xdr:to>
      <xdr:col>55</xdr:col>
      <xdr:colOff>50800</xdr:colOff>
      <xdr:row>86</xdr:row>
      <xdr:rowOff>7976</xdr:rowOff>
    </xdr:to>
    <xdr:sp macro="" textlink="">
      <xdr:nvSpPr>
        <xdr:cNvPr id="357" name="楕円 356">
          <a:extLst>
            <a:ext uri="{FF2B5EF4-FFF2-40B4-BE49-F238E27FC236}">
              <a16:creationId xmlns:a16="http://schemas.microsoft.com/office/drawing/2014/main" id="{00000000-0008-0000-0F00-000065010000}"/>
            </a:ext>
          </a:extLst>
        </xdr:cNvPr>
        <xdr:cNvSpPr/>
      </xdr:nvSpPr>
      <xdr:spPr>
        <a:xfrm>
          <a:off x="10426700" y="14651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51224</xdr:rowOff>
    </xdr:from>
    <xdr:ext cx="469744" cy="259045"/>
    <xdr:sp macro="" textlink="">
      <xdr:nvSpPr>
        <xdr:cNvPr id="358" name="【福祉施設】&#10;一人当たり面積該当値テキスト">
          <a:extLst>
            <a:ext uri="{FF2B5EF4-FFF2-40B4-BE49-F238E27FC236}">
              <a16:creationId xmlns:a16="http://schemas.microsoft.com/office/drawing/2014/main" id="{00000000-0008-0000-0F00-000066010000}"/>
            </a:ext>
          </a:extLst>
        </xdr:cNvPr>
        <xdr:cNvSpPr txBox="1"/>
      </xdr:nvSpPr>
      <xdr:spPr>
        <a:xfrm>
          <a:off x="10515600" y="14624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78282</xdr:rowOff>
    </xdr:from>
    <xdr:to>
      <xdr:col>50</xdr:col>
      <xdr:colOff>165100</xdr:colOff>
      <xdr:row>86</xdr:row>
      <xdr:rowOff>8432</xdr:rowOff>
    </xdr:to>
    <xdr:sp macro="" textlink="">
      <xdr:nvSpPr>
        <xdr:cNvPr id="359" name="楕円 358">
          <a:extLst>
            <a:ext uri="{FF2B5EF4-FFF2-40B4-BE49-F238E27FC236}">
              <a16:creationId xmlns:a16="http://schemas.microsoft.com/office/drawing/2014/main" id="{00000000-0008-0000-0F00-000067010000}"/>
            </a:ext>
          </a:extLst>
        </xdr:cNvPr>
        <xdr:cNvSpPr/>
      </xdr:nvSpPr>
      <xdr:spPr>
        <a:xfrm>
          <a:off x="9588500" y="1465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128626</xdr:rowOff>
    </xdr:from>
    <xdr:to>
      <xdr:col>55</xdr:col>
      <xdr:colOff>0</xdr:colOff>
      <xdr:row>85</xdr:row>
      <xdr:rowOff>129082</xdr:rowOff>
    </xdr:to>
    <xdr:cxnSp macro="">
      <xdr:nvCxnSpPr>
        <xdr:cNvPr id="360" name="直線コネクタ 359">
          <a:extLst>
            <a:ext uri="{FF2B5EF4-FFF2-40B4-BE49-F238E27FC236}">
              <a16:creationId xmlns:a16="http://schemas.microsoft.com/office/drawing/2014/main" id="{00000000-0008-0000-0F00-000068010000}"/>
            </a:ext>
          </a:extLst>
        </xdr:cNvPr>
        <xdr:cNvCxnSpPr/>
      </xdr:nvCxnSpPr>
      <xdr:spPr>
        <a:xfrm flipV="1">
          <a:off x="9639300" y="14701876"/>
          <a:ext cx="838200" cy="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78739</xdr:rowOff>
    </xdr:from>
    <xdr:to>
      <xdr:col>46</xdr:col>
      <xdr:colOff>38100</xdr:colOff>
      <xdr:row>86</xdr:row>
      <xdr:rowOff>8889</xdr:rowOff>
    </xdr:to>
    <xdr:sp macro="" textlink="">
      <xdr:nvSpPr>
        <xdr:cNvPr id="361" name="楕円 360">
          <a:extLst>
            <a:ext uri="{FF2B5EF4-FFF2-40B4-BE49-F238E27FC236}">
              <a16:creationId xmlns:a16="http://schemas.microsoft.com/office/drawing/2014/main" id="{00000000-0008-0000-0F00-000069010000}"/>
            </a:ext>
          </a:extLst>
        </xdr:cNvPr>
        <xdr:cNvSpPr/>
      </xdr:nvSpPr>
      <xdr:spPr>
        <a:xfrm>
          <a:off x="8699500" y="1465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129082</xdr:rowOff>
    </xdr:from>
    <xdr:to>
      <xdr:col>50</xdr:col>
      <xdr:colOff>114300</xdr:colOff>
      <xdr:row>85</xdr:row>
      <xdr:rowOff>129539</xdr:rowOff>
    </xdr:to>
    <xdr:cxnSp macro="">
      <xdr:nvCxnSpPr>
        <xdr:cNvPr id="362" name="直線コネクタ 361">
          <a:extLst>
            <a:ext uri="{FF2B5EF4-FFF2-40B4-BE49-F238E27FC236}">
              <a16:creationId xmlns:a16="http://schemas.microsoft.com/office/drawing/2014/main" id="{00000000-0008-0000-0F00-00006A010000}"/>
            </a:ext>
          </a:extLst>
        </xdr:cNvPr>
        <xdr:cNvCxnSpPr/>
      </xdr:nvCxnSpPr>
      <xdr:spPr>
        <a:xfrm flipV="1">
          <a:off x="8750300" y="14702332"/>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22047</xdr:rowOff>
    </xdr:from>
    <xdr:to>
      <xdr:col>41</xdr:col>
      <xdr:colOff>101600</xdr:colOff>
      <xdr:row>85</xdr:row>
      <xdr:rowOff>123647</xdr:rowOff>
    </xdr:to>
    <xdr:sp macro="" textlink="">
      <xdr:nvSpPr>
        <xdr:cNvPr id="363" name="楕円 362">
          <a:extLst>
            <a:ext uri="{FF2B5EF4-FFF2-40B4-BE49-F238E27FC236}">
              <a16:creationId xmlns:a16="http://schemas.microsoft.com/office/drawing/2014/main" id="{00000000-0008-0000-0F00-00006B010000}"/>
            </a:ext>
          </a:extLst>
        </xdr:cNvPr>
        <xdr:cNvSpPr/>
      </xdr:nvSpPr>
      <xdr:spPr>
        <a:xfrm>
          <a:off x="7810500" y="14595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72847</xdr:rowOff>
    </xdr:from>
    <xdr:to>
      <xdr:col>45</xdr:col>
      <xdr:colOff>177800</xdr:colOff>
      <xdr:row>85</xdr:row>
      <xdr:rowOff>129539</xdr:rowOff>
    </xdr:to>
    <xdr:cxnSp macro="">
      <xdr:nvCxnSpPr>
        <xdr:cNvPr id="364" name="直線コネクタ 363">
          <a:extLst>
            <a:ext uri="{FF2B5EF4-FFF2-40B4-BE49-F238E27FC236}">
              <a16:creationId xmlns:a16="http://schemas.microsoft.com/office/drawing/2014/main" id="{00000000-0008-0000-0F00-00006C010000}"/>
            </a:ext>
          </a:extLst>
        </xdr:cNvPr>
        <xdr:cNvCxnSpPr/>
      </xdr:nvCxnSpPr>
      <xdr:spPr>
        <a:xfrm>
          <a:off x="7861300" y="14646097"/>
          <a:ext cx="889000" cy="56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79654</xdr:rowOff>
    </xdr:from>
    <xdr:to>
      <xdr:col>36</xdr:col>
      <xdr:colOff>165100</xdr:colOff>
      <xdr:row>86</xdr:row>
      <xdr:rowOff>9804</xdr:rowOff>
    </xdr:to>
    <xdr:sp macro="" textlink="">
      <xdr:nvSpPr>
        <xdr:cNvPr id="365" name="楕円 364">
          <a:extLst>
            <a:ext uri="{FF2B5EF4-FFF2-40B4-BE49-F238E27FC236}">
              <a16:creationId xmlns:a16="http://schemas.microsoft.com/office/drawing/2014/main" id="{00000000-0008-0000-0F00-00006D010000}"/>
            </a:ext>
          </a:extLst>
        </xdr:cNvPr>
        <xdr:cNvSpPr/>
      </xdr:nvSpPr>
      <xdr:spPr>
        <a:xfrm>
          <a:off x="6921500" y="14652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72847</xdr:rowOff>
    </xdr:from>
    <xdr:to>
      <xdr:col>41</xdr:col>
      <xdr:colOff>50800</xdr:colOff>
      <xdr:row>85</xdr:row>
      <xdr:rowOff>130454</xdr:rowOff>
    </xdr:to>
    <xdr:cxnSp macro="">
      <xdr:nvCxnSpPr>
        <xdr:cNvPr id="366" name="直線コネクタ 365">
          <a:extLst>
            <a:ext uri="{FF2B5EF4-FFF2-40B4-BE49-F238E27FC236}">
              <a16:creationId xmlns:a16="http://schemas.microsoft.com/office/drawing/2014/main" id="{00000000-0008-0000-0F00-00006E010000}"/>
            </a:ext>
          </a:extLst>
        </xdr:cNvPr>
        <xdr:cNvCxnSpPr/>
      </xdr:nvCxnSpPr>
      <xdr:spPr>
        <a:xfrm flipV="1">
          <a:off x="6972300" y="14646097"/>
          <a:ext cx="889000" cy="57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39794</xdr:rowOff>
    </xdr:from>
    <xdr:ext cx="469744" cy="259045"/>
    <xdr:sp macro="" textlink="">
      <xdr:nvSpPr>
        <xdr:cNvPr id="367" name="n_1aveValue【福祉施設】&#10;一人当たり面積">
          <a:extLst>
            <a:ext uri="{FF2B5EF4-FFF2-40B4-BE49-F238E27FC236}">
              <a16:creationId xmlns:a16="http://schemas.microsoft.com/office/drawing/2014/main" id="{00000000-0008-0000-0F00-00006F010000}"/>
            </a:ext>
          </a:extLst>
        </xdr:cNvPr>
        <xdr:cNvSpPr txBox="1"/>
      </xdr:nvSpPr>
      <xdr:spPr>
        <a:xfrm>
          <a:off x="9391727" y="14784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40708</xdr:rowOff>
    </xdr:from>
    <xdr:ext cx="469744" cy="259045"/>
    <xdr:sp macro="" textlink="">
      <xdr:nvSpPr>
        <xdr:cNvPr id="368" name="n_2aveValue【福祉施設】&#10;一人当たり面積">
          <a:extLst>
            <a:ext uri="{FF2B5EF4-FFF2-40B4-BE49-F238E27FC236}">
              <a16:creationId xmlns:a16="http://schemas.microsoft.com/office/drawing/2014/main" id="{00000000-0008-0000-0F00-000070010000}"/>
            </a:ext>
          </a:extLst>
        </xdr:cNvPr>
        <xdr:cNvSpPr txBox="1"/>
      </xdr:nvSpPr>
      <xdr:spPr>
        <a:xfrm>
          <a:off x="8515427" y="14785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41622</xdr:rowOff>
    </xdr:from>
    <xdr:ext cx="469744" cy="259045"/>
    <xdr:sp macro="" textlink="">
      <xdr:nvSpPr>
        <xdr:cNvPr id="369" name="n_3aveValue【福祉施設】&#10;一人当たり面積">
          <a:extLst>
            <a:ext uri="{FF2B5EF4-FFF2-40B4-BE49-F238E27FC236}">
              <a16:creationId xmlns:a16="http://schemas.microsoft.com/office/drawing/2014/main" id="{00000000-0008-0000-0F00-000071010000}"/>
            </a:ext>
          </a:extLst>
        </xdr:cNvPr>
        <xdr:cNvSpPr txBox="1"/>
      </xdr:nvSpPr>
      <xdr:spPr>
        <a:xfrm>
          <a:off x="7626427" y="14786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44366</xdr:rowOff>
    </xdr:from>
    <xdr:ext cx="469744" cy="259045"/>
    <xdr:sp macro="" textlink="">
      <xdr:nvSpPr>
        <xdr:cNvPr id="370" name="n_4aveValue【福祉施設】&#10;一人当たり面積">
          <a:extLst>
            <a:ext uri="{FF2B5EF4-FFF2-40B4-BE49-F238E27FC236}">
              <a16:creationId xmlns:a16="http://schemas.microsoft.com/office/drawing/2014/main" id="{00000000-0008-0000-0F00-000072010000}"/>
            </a:ext>
          </a:extLst>
        </xdr:cNvPr>
        <xdr:cNvSpPr txBox="1"/>
      </xdr:nvSpPr>
      <xdr:spPr>
        <a:xfrm>
          <a:off x="6737427" y="14789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24959</xdr:rowOff>
    </xdr:from>
    <xdr:ext cx="469744" cy="259045"/>
    <xdr:sp macro="" textlink="">
      <xdr:nvSpPr>
        <xdr:cNvPr id="371" name="n_1mainValue【福祉施設】&#10;一人当たり面積">
          <a:extLst>
            <a:ext uri="{FF2B5EF4-FFF2-40B4-BE49-F238E27FC236}">
              <a16:creationId xmlns:a16="http://schemas.microsoft.com/office/drawing/2014/main" id="{00000000-0008-0000-0F00-000073010000}"/>
            </a:ext>
          </a:extLst>
        </xdr:cNvPr>
        <xdr:cNvSpPr txBox="1"/>
      </xdr:nvSpPr>
      <xdr:spPr>
        <a:xfrm>
          <a:off x="9391727" y="14426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25416</xdr:rowOff>
    </xdr:from>
    <xdr:ext cx="469744" cy="259045"/>
    <xdr:sp macro="" textlink="">
      <xdr:nvSpPr>
        <xdr:cNvPr id="372" name="n_2mainValue【福祉施設】&#10;一人当たり面積">
          <a:extLst>
            <a:ext uri="{FF2B5EF4-FFF2-40B4-BE49-F238E27FC236}">
              <a16:creationId xmlns:a16="http://schemas.microsoft.com/office/drawing/2014/main" id="{00000000-0008-0000-0F00-000074010000}"/>
            </a:ext>
          </a:extLst>
        </xdr:cNvPr>
        <xdr:cNvSpPr txBox="1"/>
      </xdr:nvSpPr>
      <xdr:spPr>
        <a:xfrm>
          <a:off x="8515427" y="14427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140174</xdr:rowOff>
    </xdr:from>
    <xdr:ext cx="469744" cy="259045"/>
    <xdr:sp macro="" textlink="">
      <xdr:nvSpPr>
        <xdr:cNvPr id="373" name="n_3mainValue【福祉施設】&#10;一人当たり面積">
          <a:extLst>
            <a:ext uri="{FF2B5EF4-FFF2-40B4-BE49-F238E27FC236}">
              <a16:creationId xmlns:a16="http://schemas.microsoft.com/office/drawing/2014/main" id="{00000000-0008-0000-0F00-000075010000}"/>
            </a:ext>
          </a:extLst>
        </xdr:cNvPr>
        <xdr:cNvSpPr txBox="1"/>
      </xdr:nvSpPr>
      <xdr:spPr>
        <a:xfrm>
          <a:off x="7626427" y="14370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26331</xdr:rowOff>
    </xdr:from>
    <xdr:ext cx="469744" cy="259045"/>
    <xdr:sp macro="" textlink="">
      <xdr:nvSpPr>
        <xdr:cNvPr id="374" name="n_4mainValue【福祉施設】&#10;一人当たり面積">
          <a:extLst>
            <a:ext uri="{FF2B5EF4-FFF2-40B4-BE49-F238E27FC236}">
              <a16:creationId xmlns:a16="http://schemas.microsoft.com/office/drawing/2014/main" id="{00000000-0008-0000-0F00-000076010000}"/>
            </a:ext>
          </a:extLst>
        </xdr:cNvPr>
        <xdr:cNvSpPr txBox="1"/>
      </xdr:nvSpPr>
      <xdr:spPr>
        <a:xfrm>
          <a:off x="6737427" y="14428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a:extLst>
            <a:ext uri="{FF2B5EF4-FFF2-40B4-BE49-F238E27FC236}">
              <a16:creationId xmlns:a16="http://schemas.microsoft.com/office/drawing/2014/main" id="{00000000-0008-0000-0F00-000077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a:extLst>
            <a:ext uri="{FF2B5EF4-FFF2-40B4-BE49-F238E27FC236}">
              <a16:creationId xmlns:a16="http://schemas.microsoft.com/office/drawing/2014/main" id="{00000000-0008-0000-0F00-000078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a:extLst>
            <a:ext uri="{FF2B5EF4-FFF2-40B4-BE49-F238E27FC236}">
              <a16:creationId xmlns:a16="http://schemas.microsoft.com/office/drawing/2014/main" id="{00000000-0008-0000-0F00-000079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a:extLst>
            <a:ext uri="{FF2B5EF4-FFF2-40B4-BE49-F238E27FC236}">
              <a16:creationId xmlns:a16="http://schemas.microsoft.com/office/drawing/2014/main" id="{00000000-0008-0000-0F00-00007A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a:extLst>
            <a:ext uri="{FF2B5EF4-FFF2-40B4-BE49-F238E27FC236}">
              <a16:creationId xmlns:a16="http://schemas.microsoft.com/office/drawing/2014/main" id="{00000000-0008-0000-0F00-00007B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a:extLst>
            <a:ext uri="{FF2B5EF4-FFF2-40B4-BE49-F238E27FC236}">
              <a16:creationId xmlns:a16="http://schemas.microsoft.com/office/drawing/2014/main" id="{00000000-0008-0000-0F00-00007C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a:extLst>
            <a:ext uri="{FF2B5EF4-FFF2-40B4-BE49-F238E27FC236}">
              <a16:creationId xmlns:a16="http://schemas.microsoft.com/office/drawing/2014/main" id="{00000000-0008-0000-0F00-00007D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a:extLst>
            <a:ext uri="{FF2B5EF4-FFF2-40B4-BE49-F238E27FC236}">
              <a16:creationId xmlns:a16="http://schemas.microsoft.com/office/drawing/2014/main" id="{00000000-0008-0000-0F00-00007E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3" name="テキスト ボックス 382">
          <a:extLst>
            <a:ext uri="{FF2B5EF4-FFF2-40B4-BE49-F238E27FC236}">
              <a16:creationId xmlns:a16="http://schemas.microsoft.com/office/drawing/2014/main" id="{00000000-0008-0000-0F00-00007F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4" name="直線コネクタ 383">
          <a:extLst>
            <a:ext uri="{FF2B5EF4-FFF2-40B4-BE49-F238E27FC236}">
              <a16:creationId xmlns:a16="http://schemas.microsoft.com/office/drawing/2014/main" id="{00000000-0008-0000-0F00-000080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5" name="テキスト ボックス 384">
          <a:extLst>
            <a:ext uri="{FF2B5EF4-FFF2-40B4-BE49-F238E27FC236}">
              <a16:creationId xmlns:a16="http://schemas.microsoft.com/office/drawing/2014/main" id="{00000000-0008-0000-0F00-000081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6" name="直線コネクタ 385">
          <a:extLst>
            <a:ext uri="{FF2B5EF4-FFF2-40B4-BE49-F238E27FC236}">
              <a16:creationId xmlns:a16="http://schemas.microsoft.com/office/drawing/2014/main" id="{00000000-0008-0000-0F00-000082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7" name="テキスト ボックス 386">
          <a:extLst>
            <a:ext uri="{FF2B5EF4-FFF2-40B4-BE49-F238E27FC236}">
              <a16:creationId xmlns:a16="http://schemas.microsoft.com/office/drawing/2014/main" id="{00000000-0008-0000-0F00-000083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8" name="直線コネクタ 387">
          <a:extLst>
            <a:ext uri="{FF2B5EF4-FFF2-40B4-BE49-F238E27FC236}">
              <a16:creationId xmlns:a16="http://schemas.microsoft.com/office/drawing/2014/main" id="{00000000-0008-0000-0F00-000084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9" name="テキスト ボックス 388">
          <a:extLst>
            <a:ext uri="{FF2B5EF4-FFF2-40B4-BE49-F238E27FC236}">
              <a16:creationId xmlns:a16="http://schemas.microsoft.com/office/drawing/2014/main" id="{00000000-0008-0000-0F00-000085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0" name="直線コネクタ 389">
          <a:extLst>
            <a:ext uri="{FF2B5EF4-FFF2-40B4-BE49-F238E27FC236}">
              <a16:creationId xmlns:a16="http://schemas.microsoft.com/office/drawing/2014/main" id="{00000000-0008-0000-0F00-000086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1" name="テキスト ボックス 390">
          <a:extLst>
            <a:ext uri="{FF2B5EF4-FFF2-40B4-BE49-F238E27FC236}">
              <a16:creationId xmlns:a16="http://schemas.microsoft.com/office/drawing/2014/main" id="{00000000-0008-0000-0F00-000087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2" name="直線コネクタ 391">
          <a:extLst>
            <a:ext uri="{FF2B5EF4-FFF2-40B4-BE49-F238E27FC236}">
              <a16:creationId xmlns:a16="http://schemas.microsoft.com/office/drawing/2014/main" id="{00000000-0008-0000-0F00-000088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3" name="テキスト ボックス 392">
          <a:extLst>
            <a:ext uri="{FF2B5EF4-FFF2-40B4-BE49-F238E27FC236}">
              <a16:creationId xmlns:a16="http://schemas.microsoft.com/office/drawing/2014/main" id="{00000000-0008-0000-0F00-000089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4" name="直線コネクタ 393">
          <a:extLst>
            <a:ext uri="{FF2B5EF4-FFF2-40B4-BE49-F238E27FC236}">
              <a16:creationId xmlns:a16="http://schemas.microsoft.com/office/drawing/2014/main" id="{00000000-0008-0000-0F00-00008A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5" name="テキスト ボックス 394">
          <a:extLst>
            <a:ext uri="{FF2B5EF4-FFF2-40B4-BE49-F238E27FC236}">
              <a16:creationId xmlns:a16="http://schemas.microsoft.com/office/drawing/2014/main" id="{00000000-0008-0000-0F00-00008B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6" name="直線コネクタ 395">
          <a:extLst>
            <a:ext uri="{FF2B5EF4-FFF2-40B4-BE49-F238E27FC236}">
              <a16:creationId xmlns:a16="http://schemas.microsoft.com/office/drawing/2014/main" id="{00000000-0008-0000-0F00-00008C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7" name="テキスト ボックス 396">
          <a:extLst>
            <a:ext uri="{FF2B5EF4-FFF2-40B4-BE49-F238E27FC236}">
              <a16:creationId xmlns:a16="http://schemas.microsoft.com/office/drawing/2014/main" id="{00000000-0008-0000-0F00-00008D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8" name="直線コネクタ 397">
          <a:extLst>
            <a:ext uri="{FF2B5EF4-FFF2-40B4-BE49-F238E27FC236}">
              <a16:creationId xmlns:a16="http://schemas.microsoft.com/office/drawing/2014/main" id="{00000000-0008-0000-0F00-00008E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9" name="【市民会館】&#10;有形固定資産減価償却率グラフ枠">
          <a:extLst>
            <a:ext uri="{FF2B5EF4-FFF2-40B4-BE49-F238E27FC236}">
              <a16:creationId xmlns:a16="http://schemas.microsoft.com/office/drawing/2014/main" id="{00000000-0008-0000-0F00-00008F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53339</xdr:rowOff>
    </xdr:from>
    <xdr:to>
      <xdr:col>24</xdr:col>
      <xdr:colOff>62865</xdr:colOff>
      <xdr:row>108</xdr:row>
      <xdr:rowOff>95794</xdr:rowOff>
    </xdr:to>
    <xdr:cxnSp macro="">
      <xdr:nvCxnSpPr>
        <xdr:cNvPr id="400" name="直線コネクタ 399">
          <a:extLst>
            <a:ext uri="{FF2B5EF4-FFF2-40B4-BE49-F238E27FC236}">
              <a16:creationId xmlns:a16="http://schemas.microsoft.com/office/drawing/2014/main" id="{00000000-0008-0000-0F00-000090010000}"/>
            </a:ext>
          </a:extLst>
        </xdr:cNvPr>
        <xdr:cNvCxnSpPr/>
      </xdr:nvCxnSpPr>
      <xdr:spPr>
        <a:xfrm flipV="1">
          <a:off x="4634865" y="17198339"/>
          <a:ext cx="0" cy="1414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99621</xdr:rowOff>
    </xdr:from>
    <xdr:ext cx="405111" cy="259045"/>
    <xdr:sp macro="" textlink="">
      <xdr:nvSpPr>
        <xdr:cNvPr id="401" name="【市民会館】&#10;有形固定資産減価償却率最小値テキスト">
          <a:extLst>
            <a:ext uri="{FF2B5EF4-FFF2-40B4-BE49-F238E27FC236}">
              <a16:creationId xmlns:a16="http://schemas.microsoft.com/office/drawing/2014/main" id="{00000000-0008-0000-0F00-000091010000}"/>
            </a:ext>
          </a:extLst>
        </xdr:cNvPr>
        <xdr:cNvSpPr txBox="1"/>
      </xdr:nvSpPr>
      <xdr:spPr>
        <a:xfrm>
          <a:off x="4673600" y="18616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95794</xdr:rowOff>
    </xdr:from>
    <xdr:to>
      <xdr:col>24</xdr:col>
      <xdr:colOff>152400</xdr:colOff>
      <xdr:row>108</xdr:row>
      <xdr:rowOff>95794</xdr:rowOff>
    </xdr:to>
    <xdr:cxnSp macro="">
      <xdr:nvCxnSpPr>
        <xdr:cNvPr id="402" name="直線コネクタ 401">
          <a:extLst>
            <a:ext uri="{FF2B5EF4-FFF2-40B4-BE49-F238E27FC236}">
              <a16:creationId xmlns:a16="http://schemas.microsoft.com/office/drawing/2014/main" id="{00000000-0008-0000-0F00-000092010000}"/>
            </a:ext>
          </a:extLst>
        </xdr:cNvPr>
        <xdr:cNvCxnSpPr/>
      </xdr:nvCxnSpPr>
      <xdr:spPr>
        <a:xfrm>
          <a:off x="4546600" y="1861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16</xdr:rowOff>
    </xdr:from>
    <xdr:ext cx="340478" cy="259045"/>
    <xdr:sp macro="" textlink="">
      <xdr:nvSpPr>
        <xdr:cNvPr id="403" name="【市民会館】&#10;有形固定資産減価償却率最大値テキスト">
          <a:extLst>
            <a:ext uri="{FF2B5EF4-FFF2-40B4-BE49-F238E27FC236}">
              <a16:creationId xmlns:a16="http://schemas.microsoft.com/office/drawing/2014/main" id="{00000000-0008-0000-0F00-000093010000}"/>
            </a:ext>
          </a:extLst>
        </xdr:cNvPr>
        <xdr:cNvSpPr txBox="1"/>
      </xdr:nvSpPr>
      <xdr:spPr>
        <a:xfrm>
          <a:off x="4673600" y="169735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53339</xdr:rowOff>
    </xdr:from>
    <xdr:to>
      <xdr:col>24</xdr:col>
      <xdr:colOff>152400</xdr:colOff>
      <xdr:row>100</xdr:row>
      <xdr:rowOff>53339</xdr:rowOff>
    </xdr:to>
    <xdr:cxnSp macro="">
      <xdr:nvCxnSpPr>
        <xdr:cNvPr id="404" name="直線コネクタ 403">
          <a:extLst>
            <a:ext uri="{FF2B5EF4-FFF2-40B4-BE49-F238E27FC236}">
              <a16:creationId xmlns:a16="http://schemas.microsoft.com/office/drawing/2014/main" id="{00000000-0008-0000-0F00-000094010000}"/>
            </a:ext>
          </a:extLst>
        </xdr:cNvPr>
        <xdr:cNvCxnSpPr/>
      </xdr:nvCxnSpPr>
      <xdr:spPr>
        <a:xfrm>
          <a:off x="4546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123389</xdr:rowOff>
    </xdr:from>
    <xdr:ext cx="405111" cy="259045"/>
    <xdr:sp macro="" textlink="">
      <xdr:nvSpPr>
        <xdr:cNvPr id="405" name="【市民会館】&#10;有形固定資産減価償却率平均値テキスト">
          <a:extLst>
            <a:ext uri="{FF2B5EF4-FFF2-40B4-BE49-F238E27FC236}">
              <a16:creationId xmlns:a16="http://schemas.microsoft.com/office/drawing/2014/main" id="{00000000-0008-0000-0F00-000095010000}"/>
            </a:ext>
          </a:extLst>
        </xdr:cNvPr>
        <xdr:cNvSpPr txBox="1"/>
      </xdr:nvSpPr>
      <xdr:spPr>
        <a:xfrm>
          <a:off x="4673600" y="177827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100512</xdr:rowOff>
    </xdr:from>
    <xdr:to>
      <xdr:col>24</xdr:col>
      <xdr:colOff>114300</xdr:colOff>
      <xdr:row>105</xdr:row>
      <xdr:rowOff>30662</xdr:rowOff>
    </xdr:to>
    <xdr:sp macro="" textlink="">
      <xdr:nvSpPr>
        <xdr:cNvPr id="406" name="フローチャート: 判断 405">
          <a:extLst>
            <a:ext uri="{FF2B5EF4-FFF2-40B4-BE49-F238E27FC236}">
              <a16:creationId xmlns:a16="http://schemas.microsoft.com/office/drawing/2014/main" id="{00000000-0008-0000-0F00-000096010000}"/>
            </a:ext>
          </a:extLst>
        </xdr:cNvPr>
        <xdr:cNvSpPr/>
      </xdr:nvSpPr>
      <xdr:spPr>
        <a:xfrm>
          <a:off x="4584700" y="1793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48261</xdr:rowOff>
    </xdr:from>
    <xdr:to>
      <xdr:col>20</xdr:col>
      <xdr:colOff>38100</xdr:colOff>
      <xdr:row>104</xdr:row>
      <xdr:rowOff>149861</xdr:rowOff>
    </xdr:to>
    <xdr:sp macro="" textlink="">
      <xdr:nvSpPr>
        <xdr:cNvPr id="407" name="フローチャート: 判断 406">
          <a:extLst>
            <a:ext uri="{FF2B5EF4-FFF2-40B4-BE49-F238E27FC236}">
              <a16:creationId xmlns:a16="http://schemas.microsoft.com/office/drawing/2014/main" id="{00000000-0008-0000-0F00-000097010000}"/>
            </a:ext>
          </a:extLst>
        </xdr:cNvPr>
        <xdr:cNvSpPr/>
      </xdr:nvSpPr>
      <xdr:spPr>
        <a:xfrm>
          <a:off x="3746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36830</xdr:rowOff>
    </xdr:from>
    <xdr:to>
      <xdr:col>15</xdr:col>
      <xdr:colOff>101600</xdr:colOff>
      <xdr:row>104</xdr:row>
      <xdr:rowOff>138430</xdr:rowOff>
    </xdr:to>
    <xdr:sp macro="" textlink="">
      <xdr:nvSpPr>
        <xdr:cNvPr id="408" name="フローチャート: 判断 407">
          <a:extLst>
            <a:ext uri="{FF2B5EF4-FFF2-40B4-BE49-F238E27FC236}">
              <a16:creationId xmlns:a16="http://schemas.microsoft.com/office/drawing/2014/main" id="{00000000-0008-0000-0F00-000098010000}"/>
            </a:ext>
          </a:extLst>
        </xdr:cNvPr>
        <xdr:cNvSpPr/>
      </xdr:nvSpPr>
      <xdr:spPr>
        <a:xfrm>
          <a:off x="2857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15602</xdr:rowOff>
    </xdr:from>
    <xdr:to>
      <xdr:col>10</xdr:col>
      <xdr:colOff>165100</xdr:colOff>
      <xdr:row>104</xdr:row>
      <xdr:rowOff>117202</xdr:rowOff>
    </xdr:to>
    <xdr:sp macro="" textlink="">
      <xdr:nvSpPr>
        <xdr:cNvPr id="409" name="フローチャート: 判断 408">
          <a:extLst>
            <a:ext uri="{FF2B5EF4-FFF2-40B4-BE49-F238E27FC236}">
              <a16:creationId xmlns:a16="http://schemas.microsoft.com/office/drawing/2014/main" id="{00000000-0008-0000-0F00-000099010000}"/>
            </a:ext>
          </a:extLst>
        </xdr:cNvPr>
        <xdr:cNvSpPr/>
      </xdr:nvSpPr>
      <xdr:spPr>
        <a:xfrm>
          <a:off x="1968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30299</xdr:rowOff>
    </xdr:from>
    <xdr:to>
      <xdr:col>6</xdr:col>
      <xdr:colOff>38100</xdr:colOff>
      <xdr:row>104</xdr:row>
      <xdr:rowOff>131899</xdr:rowOff>
    </xdr:to>
    <xdr:sp macro="" textlink="">
      <xdr:nvSpPr>
        <xdr:cNvPr id="410" name="フローチャート: 判断 409">
          <a:extLst>
            <a:ext uri="{FF2B5EF4-FFF2-40B4-BE49-F238E27FC236}">
              <a16:creationId xmlns:a16="http://schemas.microsoft.com/office/drawing/2014/main" id="{00000000-0008-0000-0F00-00009A010000}"/>
            </a:ext>
          </a:extLst>
        </xdr:cNvPr>
        <xdr:cNvSpPr/>
      </xdr:nvSpPr>
      <xdr:spPr>
        <a:xfrm>
          <a:off x="1079500" y="1786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00000000-0008-0000-0F00-00009B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00000000-0008-0000-0F00-00009C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00000000-0008-0000-0F00-00009D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00000000-0008-0000-0F00-00009E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00000000-0008-0000-0F00-00009F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4173</xdr:rowOff>
    </xdr:from>
    <xdr:to>
      <xdr:col>24</xdr:col>
      <xdr:colOff>114300</xdr:colOff>
      <xdr:row>106</xdr:row>
      <xdr:rowOff>105773</xdr:rowOff>
    </xdr:to>
    <xdr:sp macro="" textlink="">
      <xdr:nvSpPr>
        <xdr:cNvPr id="416" name="楕円 415">
          <a:extLst>
            <a:ext uri="{FF2B5EF4-FFF2-40B4-BE49-F238E27FC236}">
              <a16:creationId xmlns:a16="http://schemas.microsoft.com/office/drawing/2014/main" id="{00000000-0008-0000-0F00-0000A0010000}"/>
            </a:ext>
          </a:extLst>
        </xdr:cNvPr>
        <xdr:cNvSpPr/>
      </xdr:nvSpPr>
      <xdr:spPr>
        <a:xfrm>
          <a:off x="4584700" y="1817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154050</xdr:rowOff>
    </xdr:from>
    <xdr:ext cx="405111" cy="259045"/>
    <xdr:sp macro="" textlink="">
      <xdr:nvSpPr>
        <xdr:cNvPr id="417" name="【市民会館】&#10;有形固定資産減価償却率該当値テキスト">
          <a:extLst>
            <a:ext uri="{FF2B5EF4-FFF2-40B4-BE49-F238E27FC236}">
              <a16:creationId xmlns:a16="http://schemas.microsoft.com/office/drawing/2014/main" id="{00000000-0008-0000-0F00-0000A1010000}"/>
            </a:ext>
          </a:extLst>
        </xdr:cNvPr>
        <xdr:cNvSpPr txBox="1"/>
      </xdr:nvSpPr>
      <xdr:spPr>
        <a:xfrm>
          <a:off x="4673600" y="1815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144599</xdr:rowOff>
    </xdr:from>
    <xdr:to>
      <xdr:col>20</xdr:col>
      <xdr:colOff>38100</xdr:colOff>
      <xdr:row>106</xdr:row>
      <xdr:rowOff>74749</xdr:rowOff>
    </xdr:to>
    <xdr:sp macro="" textlink="">
      <xdr:nvSpPr>
        <xdr:cNvPr id="418" name="楕円 417">
          <a:extLst>
            <a:ext uri="{FF2B5EF4-FFF2-40B4-BE49-F238E27FC236}">
              <a16:creationId xmlns:a16="http://schemas.microsoft.com/office/drawing/2014/main" id="{00000000-0008-0000-0F00-0000A2010000}"/>
            </a:ext>
          </a:extLst>
        </xdr:cNvPr>
        <xdr:cNvSpPr/>
      </xdr:nvSpPr>
      <xdr:spPr>
        <a:xfrm>
          <a:off x="3746500" y="1814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23949</xdr:rowOff>
    </xdr:from>
    <xdr:to>
      <xdr:col>24</xdr:col>
      <xdr:colOff>63500</xdr:colOff>
      <xdr:row>106</xdr:row>
      <xdr:rowOff>54973</xdr:rowOff>
    </xdr:to>
    <xdr:cxnSp macro="">
      <xdr:nvCxnSpPr>
        <xdr:cNvPr id="419" name="直線コネクタ 418">
          <a:extLst>
            <a:ext uri="{FF2B5EF4-FFF2-40B4-BE49-F238E27FC236}">
              <a16:creationId xmlns:a16="http://schemas.microsoft.com/office/drawing/2014/main" id="{00000000-0008-0000-0F00-0000A3010000}"/>
            </a:ext>
          </a:extLst>
        </xdr:cNvPr>
        <xdr:cNvCxnSpPr/>
      </xdr:nvCxnSpPr>
      <xdr:spPr>
        <a:xfrm>
          <a:off x="3797300" y="18197649"/>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97245</xdr:rowOff>
    </xdr:from>
    <xdr:to>
      <xdr:col>15</xdr:col>
      <xdr:colOff>101600</xdr:colOff>
      <xdr:row>106</xdr:row>
      <xdr:rowOff>27395</xdr:rowOff>
    </xdr:to>
    <xdr:sp macro="" textlink="">
      <xdr:nvSpPr>
        <xdr:cNvPr id="420" name="楕円 419">
          <a:extLst>
            <a:ext uri="{FF2B5EF4-FFF2-40B4-BE49-F238E27FC236}">
              <a16:creationId xmlns:a16="http://schemas.microsoft.com/office/drawing/2014/main" id="{00000000-0008-0000-0F00-0000A4010000}"/>
            </a:ext>
          </a:extLst>
        </xdr:cNvPr>
        <xdr:cNvSpPr/>
      </xdr:nvSpPr>
      <xdr:spPr>
        <a:xfrm>
          <a:off x="2857500" y="1809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148045</xdr:rowOff>
    </xdr:from>
    <xdr:to>
      <xdr:col>19</xdr:col>
      <xdr:colOff>177800</xdr:colOff>
      <xdr:row>106</xdr:row>
      <xdr:rowOff>23949</xdr:rowOff>
    </xdr:to>
    <xdr:cxnSp macro="">
      <xdr:nvCxnSpPr>
        <xdr:cNvPr id="421" name="直線コネクタ 420">
          <a:extLst>
            <a:ext uri="{FF2B5EF4-FFF2-40B4-BE49-F238E27FC236}">
              <a16:creationId xmlns:a16="http://schemas.microsoft.com/office/drawing/2014/main" id="{00000000-0008-0000-0F00-0000A5010000}"/>
            </a:ext>
          </a:extLst>
        </xdr:cNvPr>
        <xdr:cNvCxnSpPr/>
      </xdr:nvCxnSpPr>
      <xdr:spPr>
        <a:xfrm>
          <a:off x="2908300" y="18150295"/>
          <a:ext cx="889000" cy="47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61323</xdr:rowOff>
    </xdr:from>
    <xdr:to>
      <xdr:col>10</xdr:col>
      <xdr:colOff>165100</xdr:colOff>
      <xdr:row>105</xdr:row>
      <xdr:rowOff>162923</xdr:rowOff>
    </xdr:to>
    <xdr:sp macro="" textlink="">
      <xdr:nvSpPr>
        <xdr:cNvPr id="422" name="楕円 421">
          <a:extLst>
            <a:ext uri="{FF2B5EF4-FFF2-40B4-BE49-F238E27FC236}">
              <a16:creationId xmlns:a16="http://schemas.microsoft.com/office/drawing/2014/main" id="{00000000-0008-0000-0F00-0000A6010000}"/>
            </a:ext>
          </a:extLst>
        </xdr:cNvPr>
        <xdr:cNvSpPr/>
      </xdr:nvSpPr>
      <xdr:spPr>
        <a:xfrm>
          <a:off x="1968500" y="1806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112123</xdr:rowOff>
    </xdr:from>
    <xdr:to>
      <xdr:col>15</xdr:col>
      <xdr:colOff>50800</xdr:colOff>
      <xdr:row>105</xdr:row>
      <xdr:rowOff>148045</xdr:rowOff>
    </xdr:to>
    <xdr:cxnSp macro="">
      <xdr:nvCxnSpPr>
        <xdr:cNvPr id="423" name="直線コネクタ 422">
          <a:extLst>
            <a:ext uri="{FF2B5EF4-FFF2-40B4-BE49-F238E27FC236}">
              <a16:creationId xmlns:a16="http://schemas.microsoft.com/office/drawing/2014/main" id="{00000000-0008-0000-0F00-0000A7010000}"/>
            </a:ext>
          </a:extLst>
        </xdr:cNvPr>
        <xdr:cNvCxnSpPr/>
      </xdr:nvCxnSpPr>
      <xdr:spPr>
        <a:xfrm>
          <a:off x="2019300" y="18114373"/>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17236</xdr:rowOff>
    </xdr:from>
    <xdr:to>
      <xdr:col>6</xdr:col>
      <xdr:colOff>38100</xdr:colOff>
      <xdr:row>104</xdr:row>
      <xdr:rowOff>118836</xdr:rowOff>
    </xdr:to>
    <xdr:sp macro="" textlink="">
      <xdr:nvSpPr>
        <xdr:cNvPr id="424" name="楕円 423">
          <a:extLst>
            <a:ext uri="{FF2B5EF4-FFF2-40B4-BE49-F238E27FC236}">
              <a16:creationId xmlns:a16="http://schemas.microsoft.com/office/drawing/2014/main" id="{00000000-0008-0000-0F00-0000A8010000}"/>
            </a:ext>
          </a:extLst>
        </xdr:cNvPr>
        <xdr:cNvSpPr/>
      </xdr:nvSpPr>
      <xdr:spPr>
        <a:xfrm>
          <a:off x="1079500" y="1784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68036</xdr:rowOff>
    </xdr:from>
    <xdr:to>
      <xdr:col>10</xdr:col>
      <xdr:colOff>114300</xdr:colOff>
      <xdr:row>105</xdr:row>
      <xdr:rowOff>112123</xdr:rowOff>
    </xdr:to>
    <xdr:cxnSp macro="">
      <xdr:nvCxnSpPr>
        <xdr:cNvPr id="425" name="直線コネクタ 424">
          <a:extLst>
            <a:ext uri="{FF2B5EF4-FFF2-40B4-BE49-F238E27FC236}">
              <a16:creationId xmlns:a16="http://schemas.microsoft.com/office/drawing/2014/main" id="{00000000-0008-0000-0F00-0000A9010000}"/>
            </a:ext>
          </a:extLst>
        </xdr:cNvPr>
        <xdr:cNvCxnSpPr/>
      </xdr:nvCxnSpPr>
      <xdr:spPr>
        <a:xfrm>
          <a:off x="1130300" y="17898836"/>
          <a:ext cx="889000" cy="215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166388</xdr:rowOff>
    </xdr:from>
    <xdr:ext cx="405111" cy="259045"/>
    <xdr:sp macro="" textlink="">
      <xdr:nvSpPr>
        <xdr:cNvPr id="426" name="n_1aveValue【市民会館】&#10;有形固定資産減価償却率">
          <a:extLst>
            <a:ext uri="{FF2B5EF4-FFF2-40B4-BE49-F238E27FC236}">
              <a16:creationId xmlns:a16="http://schemas.microsoft.com/office/drawing/2014/main" id="{00000000-0008-0000-0F00-0000AA010000}"/>
            </a:ext>
          </a:extLst>
        </xdr:cNvPr>
        <xdr:cNvSpPr txBox="1"/>
      </xdr:nvSpPr>
      <xdr:spPr>
        <a:xfrm>
          <a:off x="35820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154957</xdr:rowOff>
    </xdr:from>
    <xdr:ext cx="405111" cy="259045"/>
    <xdr:sp macro="" textlink="">
      <xdr:nvSpPr>
        <xdr:cNvPr id="427" name="n_2aveValue【市民会館】&#10;有形固定資産減価償却率">
          <a:extLst>
            <a:ext uri="{FF2B5EF4-FFF2-40B4-BE49-F238E27FC236}">
              <a16:creationId xmlns:a16="http://schemas.microsoft.com/office/drawing/2014/main" id="{00000000-0008-0000-0F00-0000AB010000}"/>
            </a:ext>
          </a:extLst>
        </xdr:cNvPr>
        <xdr:cNvSpPr txBox="1"/>
      </xdr:nvSpPr>
      <xdr:spPr>
        <a:xfrm>
          <a:off x="2705744" y="1764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133729</xdr:rowOff>
    </xdr:from>
    <xdr:ext cx="405111" cy="259045"/>
    <xdr:sp macro="" textlink="">
      <xdr:nvSpPr>
        <xdr:cNvPr id="428" name="n_3aveValue【市民会館】&#10;有形固定資産減価償却率">
          <a:extLst>
            <a:ext uri="{FF2B5EF4-FFF2-40B4-BE49-F238E27FC236}">
              <a16:creationId xmlns:a16="http://schemas.microsoft.com/office/drawing/2014/main" id="{00000000-0008-0000-0F00-0000AC010000}"/>
            </a:ext>
          </a:extLst>
        </xdr:cNvPr>
        <xdr:cNvSpPr txBox="1"/>
      </xdr:nvSpPr>
      <xdr:spPr>
        <a:xfrm>
          <a:off x="1816744" y="1762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123026</xdr:rowOff>
    </xdr:from>
    <xdr:ext cx="405111" cy="259045"/>
    <xdr:sp macro="" textlink="">
      <xdr:nvSpPr>
        <xdr:cNvPr id="429" name="n_4aveValue【市民会館】&#10;有形固定資産減価償却率">
          <a:extLst>
            <a:ext uri="{FF2B5EF4-FFF2-40B4-BE49-F238E27FC236}">
              <a16:creationId xmlns:a16="http://schemas.microsoft.com/office/drawing/2014/main" id="{00000000-0008-0000-0F00-0000AD010000}"/>
            </a:ext>
          </a:extLst>
        </xdr:cNvPr>
        <xdr:cNvSpPr txBox="1"/>
      </xdr:nvSpPr>
      <xdr:spPr>
        <a:xfrm>
          <a:off x="927744" y="17953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65876</xdr:rowOff>
    </xdr:from>
    <xdr:ext cx="405111" cy="259045"/>
    <xdr:sp macro="" textlink="">
      <xdr:nvSpPr>
        <xdr:cNvPr id="430" name="n_1mainValue【市民会館】&#10;有形固定資産減価償却率">
          <a:extLst>
            <a:ext uri="{FF2B5EF4-FFF2-40B4-BE49-F238E27FC236}">
              <a16:creationId xmlns:a16="http://schemas.microsoft.com/office/drawing/2014/main" id="{00000000-0008-0000-0F00-0000AE010000}"/>
            </a:ext>
          </a:extLst>
        </xdr:cNvPr>
        <xdr:cNvSpPr txBox="1"/>
      </xdr:nvSpPr>
      <xdr:spPr>
        <a:xfrm>
          <a:off x="3582044" y="18239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18522</xdr:rowOff>
    </xdr:from>
    <xdr:ext cx="405111" cy="259045"/>
    <xdr:sp macro="" textlink="">
      <xdr:nvSpPr>
        <xdr:cNvPr id="431" name="n_2mainValue【市民会館】&#10;有形固定資産減価償却率">
          <a:extLst>
            <a:ext uri="{FF2B5EF4-FFF2-40B4-BE49-F238E27FC236}">
              <a16:creationId xmlns:a16="http://schemas.microsoft.com/office/drawing/2014/main" id="{00000000-0008-0000-0F00-0000AF010000}"/>
            </a:ext>
          </a:extLst>
        </xdr:cNvPr>
        <xdr:cNvSpPr txBox="1"/>
      </xdr:nvSpPr>
      <xdr:spPr>
        <a:xfrm>
          <a:off x="2705744" y="18192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154050</xdr:rowOff>
    </xdr:from>
    <xdr:ext cx="405111" cy="259045"/>
    <xdr:sp macro="" textlink="">
      <xdr:nvSpPr>
        <xdr:cNvPr id="432" name="n_3mainValue【市民会館】&#10;有形固定資産減価償却率">
          <a:extLst>
            <a:ext uri="{FF2B5EF4-FFF2-40B4-BE49-F238E27FC236}">
              <a16:creationId xmlns:a16="http://schemas.microsoft.com/office/drawing/2014/main" id="{00000000-0008-0000-0F00-0000B0010000}"/>
            </a:ext>
          </a:extLst>
        </xdr:cNvPr>
        <xdr:cNvSpPr txBox="1"/>
      </xdr:nvSpPr>
      <xdr:spPr>
        <a:xfrm>
          <a:off x="1816744" y="1815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135363</xdr:rowOff>
    </xdr:from>
    <xdr:ext cx="405111" cy="259045"/>
    <xdr:sp macro="" textlink="">
      <xdr:nvSpPr>
        <xdr:cNvPr id="433" name="n_4mainValue【市民会館】&#10;有形固定資産減価償却率">
          <a:extLst>
            <a:ext uri="{FF2B5EF4-FFF2-40B4-BE49-F238E27FC236}">
              <a16:creationId xmlns:a16="http://schemas.microsoft.com/office/drawing/2014/main" id="{00000000-0008-0000-0F00-0000B1010000}"/>
            </a:ext>
          </a:extLst>
        </xdr:cNvPr>
        <xdr:cNvSpPr txBox="1"/>
      </xdr:nvSpPr>
      <xdr:spPr>
        <a:xfrm>
          <a:off x="927744" y="17623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4" name="正方形/長方形 433">
          <a:extLst>
            <a:ext uri="{FF2B5EF4-FFF2-40B4-BE49-F238E27FC236}">
              <a16:creationId xmlns:a16="http://schemas.microsoft.com/office/drawing/2014/main" id="{00000000-0008-0000-0F00-0000B2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5" name="正方形/長方形 434">
          <a:extLst>
            <a:ext uri="{FF2B5EF4-FFF2-40B4-BE49-F238E27FC236}">
              <a16:creationId xmlns:a16="http://schemas.microsoft.com/office/drawing/2014/main" id="{00000000-0008-0000-0F00-0000B3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6" name="正方形/長方形 435">
          <a:extLst>
            <a:ext uri="{FF2B5EF4-FFF2-40B4-BE49-F238E27FC236}">
              <a16:creationId xmlns:a16="http://schemas.microsoft.com/office/drawing/2014/main" id="{00000000-0008-0000-0F00-0000B4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7" name="正方形/長方形 436">
          <a:extLst>
            <a:ext uri="{FF2B5EF4-FFF2-40B4-BE49-F238E27FC236}">
              <a16:creationId xmlns:a16="http://schemas.microsoft.com/office/drawing/2014/main" id="{00000000-0008-0000-0F00-0000B5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8" name="正方形/長方形 437">
          <a:extLst>
            <a:ext uri="{FF2B5EF4-FFF2-40B4-BE49-F238E27FC236}">
              <a16:creationId xmlns:a16="http://schemas.microsoft.com/office/drawing/2014/main" id="{00000000-0008-0000-0F00-0000B6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9" name="正方形/長方形 438">
          <a:extLst>
            <a:ext uri="{FF2B5EF4-FFF2-40B4-BE49-F238E27FC236}">
              <a16:creationId xmlns:a16="http://schemas.microsoft.com/office/drawing/2014/main" id="{00000000-0008-0000-0F00-0000B7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0" name="正方形/長方形 439">
          <a:extLst>
            <a:ext uri="{FF2B5EF4-FFF2-40B4-BE49-F238E27FC236}">
              <a16:creationId xmlns:a16="http://schemas.microsoft.com/office/drawing/2014/main" id="{00000000-0008-0000-0F00-0000B8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1" name="正方形/長方形 440">
          <a:extLst>
            <a:ext uri="{FF2B5EF4-FFF2-40B4-BE49-F238E27FC236}">
              <a16:creationId xmlns:a16="http://schemas.microsoft.com/office/drawing/2014/main" id="{00000000-0008-0000-0F00-0000B9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2" name="テキスト ボックス 441">
          <a:extLst>
            <a:ext uri="{FF2B5EF4-FFF2-40B4-BE49-F238E27FC236}">
              <a16:creationId xmlns:a16="http://schemas.microsoft.com/office/drawing/2014/main" id="{00000000-0008-0000-0F00-0000BA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3" name="直線コネクタ 442">
          <a:extLst>
            <a:ext uri="{FF2B5EF4-FFF2-40B4-BE49-F238E27FC236}">
              <a16:creationId xmlns:a16="http://schemas.microsoft.com/office/drawing/2014/main" id="{00000000-0008-0000-0F00-0000BB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4" name="直線コネクタ 443">
          <a:extLst>
            <a:ext uri="{FF2B5EF4-FFF2-40B4-BE49-F238E27FC236}">
              <a16:creationId xmlns:a16="http://schemas.microsoft.com/office/drawing/2014/main" id="{00000000-0008-0000-0F00-0000BC010000}"/>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45" name="テキスト ボックス 444">
          <a:extLst>
            <a:ext uri="{FF2B5EF4-FFF2-40B4-BE49-F238E27FC236}">
              <a16:creationId xmlns:a16="http://schemas.microsoft.com/office/drawing/2014/main" id="{00000000-0008-0000-0F00-0000BD010000}"/>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6" name="直線コネクタ 445">
          <a:extLst>
            <a:ext uri="{FF2B5EF4-FFF2-40B4-BE49-F238E27FC236}">
              <a16:creationId xmlns:a16="http://schemas.microsoft.com/office/drawing/2014/main" id="{00000000-0008-0000-0F00-0000BE010000}"/>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47" name="テキスト ボックス 446">
          <a:extLst>
            <a:ext uri="{FF2B5EF4-FFF2-40B4-BE49-F238E27FC236}">
              <a16:creationId xmlns:a16="http://schemas.microsoft.com/office/drawing/2014/main" id="{00000000-0008-0000-0F00-0000BF010000}"/>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8" name="直線コネクタ 447">
          <a:extLst>
            <a:ext uri="{FF2B5EF4-FFF2-40B4-BE49-F238E27FC236}">
              <a16:creationId xmlns:a16="http://schemas.microsoft.com/office/drawing/2014/main" id="{00000000-0008-0000-0F00-0000C0010000}"/>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49" name="テキスト ボックス 448">
          <a:extLst>
            <a:ext uri="{FF2B5EF4-FFF2-40B4-BE49-F238E27FC236}">
              <a16:creationId xmlns:a16="http://schemas.microsoft.com/office/drawing/2014/main" id="{00000000-0008-0000-0F00-0000C1010000}"/>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0" name="直線コネクタ 449">
          <a:extLst>
            <a:ext uri="{FF2B5EF4-FFF2-40B4-BE49-F238E27FC236}">
              <a16:creationId xmlns:a16="http://schemas.microsoft.com/office/drawing/2014/main" id="{00000000-0008-0000-0F00-0000C2010000}"/>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51" name="テキスト ボックス 450">
          <a:extLst>
            <a:ext uri="{FF2B5EF4-FFF2-40B4-BE49-F238E27FC236}">
              <a16:creationId xmlns:a16="http://schemas.microsoft.com/office/drawing/2014/main" id="{00000000-0008-0000-0F00-0000C3010000}"/>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2" name="直線コネクタ 451">
          <a:extLst>
            <a:ext uri="{FF2B5EF4-FFF2-40B4-BE49-F238E27FC236}">
              <a16:creationId xmlns:a16="http://schemas.microsoft.com/office/drawing/2014/main" id="{00000000-0008-0000-0F00-0000C4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3" name="テキスト ボックス 452">
          <a:extLst>
            <a:ext uri="{FF2B5EF4-FFF2-40B4-BE49-F238E27FC236}">
              <a16:creationId xmlns:a16="http://schemas.microsoft.com/office/drawing/2014/main" id="{00000000-0008-0000-0F00-0000C5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4" name="【市民会館】&#10;一人当たり面積グラフ枠">
          <a:extLst>
            <a:ext uri="{FF2B5EF4-FFF2-40B4-BE49-F238E27FC236}">
              <a16:creationId xmlns:a16="http://schemas.microsoft.com/office/drawing/2014/main" id="{00000000-0008-0000-0F00-0000C6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102</xdr:row>
      <xdr:rowOff>11277</xdr:rowOff>
    </xdr:from>
    <xdr:to>
      <xdr:col>54</xdr:col>
      <xdr:colOff>189865</xdr:colOff>
      <xdr:row>108</xdr:row>
      <xdr:rowOff>68884</xdr:rowOff>
    </xdr:to>
    <xdr:cxnSp macro="">
      <xdr:nvCxnSpPr>
        <xdr:cNvPr id="455" name="直線コネクタ 454">
          <a:extLst>
            <a:ext uri="{FF2B5EF4-FFF2-40B4-BE49-F238E27FC236}">
              <a16:creationId xmlns:a16="http://schemas.microsoft.com/office/drawing/2014/main" id="{00000000-0008-0000-0F00-0000C7010000}"/>
            </a:ext>
          </a:extLst>
        </xdr:cNvPr>
        <xdr:cNvCxnSpPr/>
      </xdr:nvCxnSpPr>
      <xdr:spPr>
        <a:xfrm flipV="1">
          <a:off x="10476865" y="17499177"/>
          <a:ext cx="0" cy="10863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72711</xdr:rowOff>
    </xdr:from>
    <xdr:ext cx="469744" cy="259045"/>
    <xdr:sp macro="" textlink="">
      <xdr:nvSpPr>
        <xdr:cNvPr id="456" name="【市民会館】&#10;一人当たり面積最小値テキスト">
          <a:extLst>
            <a:ext uri="{FF2B5EF4-FFF2-40B4-BE49-F238E27FC236}">
              <a16:creationId xmlns:a16="http://schemas.microsoft.com/office/drawing/2014/main" id="{00000000-0008-0000-0F00-0000C8010000}"/>
            </a:ext>
          </a:extLst>
        </xdr:cNvPr>
        <xdr:cNvSpPr txBox="1"/>
      </xdr:nvSpPr>
      <xdr:spPr>
        <a:xfrm>
          <a:off x="10515600" y="18589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68884</xdr:rowOff>
    </xdr:from>
    <xdr:to>
      <xdr:col>55</xdr:col>
      <xdr:colOff>88900</xdr:colOff>
      <xdr:row>108</xdr:row>
      <xdr:rowOff>68884</xdr:rowOff>
    </xdr:to>
    <xdr:cxnSp macro="">
      <xdr:nvCxnSpPr>
        <xdr:cNvPr id="457" name="直線コネクタ 456">
          <a:extLst>
            <a:ext uri="{FF2B5EF4-FFF2-40B4-BE49-F238E27FC236}">
              <a16:creationId xmlns:a16="http://schemas.microsoft.com/office/drawing/2014/main" id="{00000000-0008-0000-0F00-0000C9010000}"/>
            </a:ext>
          </a:extLst>
        </xdr:cNvPr>
        <xdr:cNvCxnSpPr/>
      </xdr:nvCxnSpPr>
      <xdr:spPr>
        <a:xfrm>
          <a:off x="10388600" y="18585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129404</xdr:rowOff>
    </xdr:from>
    <xdr:ext cx="469744" cy="259045"/>
    <xdr:sp macro="" textlink="">
      <xdr:nvSpPr>
        <xdr:cNvPr id="458" name="【市民会館】&#10;一人当たり面積最大値テキスト">
          <a:extLst>
            <a:ext uri="{FF2B5EF4-FFF2-40B4-BE49-F238E27FC236}">
              <a16:creationId xmlns:a16="http://schemas.microsoft.com/office/drawing/2014/main" id="{00000000-0008-0000-0F00-0000CA010000}"/>
            </a:ext>
          </a:extLst>
        </xdr:cNvPr>
        <xdr:cNvSpPr txBox="1"/>
      </xdr:nvSpPr>
      <xdr:spPr>
        <a:xfrm>
          <a:off x="10515600" y="17274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102</xdr:row>
      <xdr:rowOff>11277</xdr:rowOff>
    </xdr:from>
    <xdr:to>
      <xdr:col>55</xdr:col>
      <xdr:colOff>88900</xdr:colOff>
      <xdr:row>102</xdr:row>
      <xdr:rowOff>11277</xdr:rowOff>
    </xdr:to>
    <xdr:cxnSp macro="">
      <xdr:nvCxnSpPr>
        <xdr:cNvPr id="459" name="直線コネクタ 458">
          <a:extLst>
            <a:ext uri="{FF2B5EF4-FFF2-40B4-BE49-F238E27FC236}">
              <a16:creationId xmlns:a16="http://schemas.microsoft.com/office/drawing/2014/main" id="{00000000-0008-0000-0F00-0000CB010000}"/>
            </a:ext>
          </a:extLst>
        </xdr:cNvPr>
        <xdr:cNvCxnSpPr/>
      </xdr:nvCxnSpPr>
      <xdr:spPr>
        <a:xfrm>
          <a:off x="10388600" y="17499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120514</xdr:rowOff>
    </xdr:from>
    <xdr:ext cx="469744" cy="259045"/>
    <xdr:sp macro="" textlink="">
      <xdr:nvSpPr>
        <xdr:cNvPr id="460" name="【市民会館】&#10;一人当たり面積平均値テキスト">
          <a:extLst>
            <a:ext uri="{FF2B5EF4-FFF2-40B4-BE49-F238E27FC236}">
              <a16:creationId xmlns:a16="http://schemas.microsoft.com/office/drawing/2014/main" id="{00000000-0008-0000-0F00-0000CC010000}"/>
            </a:ext>
          </a:extLst>
        </xdr:cNvPr>
        <xdr:cNvSpPr txBox="1"/>
      </xdr:nvSpPr>
      <xdr:spPr>
        <a:xfrm>
          <a:off x="10515600" y="182942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97637</xdr:rowOff>
    </xdr:from>
    <xdr:to>
      <xdr:col>55</xdr:col>
      <xdr:colOff>50800</xdr:colOff>
      <xdr:row>108</xdr:row>
      <xdr:rowOff>27787</xdr:rowOff>
    </xdr:to>
    <xdr:sp macro="" textlink="">
      <xdr:nvSpPr>
        <xdr:cNvPr id="461" name="フローチャート: 判断 460">
          <a:extLst>
            <a:ext uri="{FF2B5EF4-FFF2-40B4-BE49-F238E27FC236}">
              <a16:creationId xmlns:a16="http://schemas.microsoft.com/office/drawing/2014/main" id="{00000000-0008-0000-0F00-0000CD010000}"/>
            </a:ext>
          </a:extLst>
        </xdr:cNvPr>
        <xdr:cNvSpPr/>
      </xdr:nvSpPr>
      <xdr:spPr>
        <a:xfrm>
          <a:off x="10426700" y="1844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132842</xdr:rowOff>
    </xdr:from>
    <xdr:to>
      <xdr:col>50</xdr:col>
      <xdr:colOff>165100</xdr:colOff>
      <xdr:row>108</xdr:row>
      <xdr:rowOff>62992</xdr:rowOff>
    </xdr:to>
    <xdr:sp macro="" textlink="">
      <xdr:nvSpPr>
        <xdr:cNvPr id="462" name="フローチャート: 判断 461">
          <a:extLst>
            <a:ext uri="{FF2B5EF4-FFF2-40B4-BE49-F238E27FC236}">
              <a16:creationId xmlns:a16="http://schemas.microsoft.com/office/drawing/2014/main" id="{00000000-0008-0000-0F00-0000CE010000}"/>
            </a:ext>
          </a:extLst>
        </xdr:cNvPr>
        <xdr:cNvSpPr/>
      </xdr:nvSpPr>
      <xdr:spPr>
        <a:xfrm>
          <a:off x="9588500" y="18477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135128</xdr:rowOff>
    </xdr:from>
    <xdr:to>
      <xdr:col>46</xdr:col>
      <xdr:colOff>38100</xdr:colOff>
      <xdr:row>108</xdr:row>
      <xdr:rowOff>65278</xdr:rowOff>
    </xdr:to>
    <xdr:sp macro="" textlink="">
      <xdr:nvSpPr>
        <xdr:cNvPr id="463" name="フローチャート: 判断 462">
          <a:extLst>
            <a:ext uri="{FF2B5EF4-FFF2-40B4-BE49-F238E27FC236}">
              <a16:creationId xmlns:a16="http://schemas.microsoft.com/office/drawing/2014/main" id="{00000000-0008-0000-0F00-0000CF010000}"/>
            </a:ext>
          </a:extLst>
        </xdr:cNvPr>
        <xdr:cNvSpPr/>
      </xdr:nvSpPr>
      <xdr:spPr>
        <a:xfrm>
          <a:off x="8699500" y="1848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134214</xdr:rowOff>
    </xdr:from>
    <xdr:to>
      <xdr:col>41</xdr:col>
      <xdr:colOff>101600</xdr:colOff>
      <xdr:row>108</xdr:row>
      <xdr:rowOff>64364</xdr:rowOff>
    </xdr:to>
    <xdr:sp macro="" textlink="">
      <xdr:nvSpPr>
        <xdr:cNvPr id="464" name="フローチャート: 判断 463">
          <a:extLst>
            <a:ext uri="{FF2B5EF4-FFF2-40B4-BE49-F238E27FC236}">
              <a16:creationId xmlns:a16="http://schemas.microsoft.com/office/drawing/2014/main" id="{00000000-0008-0000-0F00-0000D0010000}"/>
            </a:ext>
          </a:extLst>
        </xdr:cNvPr>
        <xdr:cNvSpPr/>
      </xdr:nvSpPr>
      <xdr:spPr>
        <a:xfrm>
          <a:off x="7810500" y="18479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135128</xdr:rowOff>
    </xdr:from>
    <xdr:to>
      <xdr:col>36</xdr:col>
      <xdr:colOff>165100</xdr:colOff>
      <xdr:row>108</xdr:row>
      <xdr:rowOff>65278</xdr:rowOff>
    </xdr:to>
    <xdr:sp macro="" textlink="">
      <xdr:nvSpPr>
        <xdr:cNvPr id="465" name="フローチャート: 判断 464">
          <a:extLst>
            <a:ext uri="{FF2B5EF4-FFF2-40B4-BE49-F238E27FC236}">
              <a16:creationId xmlns:a16="http://schemas.microsoft.com/office/drawing/2014/main" id="{00000000-0008-0000-0F00-0000D1010000}"/>
            </a:ext>
          </a:extLst>
        </xdr:cNvPr>
        <xdr:cNvSpPr/>
      </xdr:nvSpPr>
      <xdr:spPr>
        <a:xfrm>
          <a:off x="6921500" y="1848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6" name="テキスト ボックス 465">
          <a:extLst>
            <a:ext uri="{FF2B5EF4-FFF2-40B4-BE49-F238E27FC236}">
              <a16:creationId xmlns:a16="http://schemas.microsoft.com/office/drawing/2014/main" id="{00000000-0008-0000-0F00-0000D2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7" name="テキスト ボックス 466">
          <a:extLst>
            <a:ext uri="{FF2B5EF4-FFF2-40B4-BE49-F238E27FC236}">
              <a16:creationId xmlns:a16="http://schemas.microsoft.com/office/drawing/2014/main" id="{00000000-0008-0000-0F00-0000D3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id="{00000000-0008-0000-0F00-0000D4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id="{00000000-0008-0000-0F00-0000D5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00000000-0008-0000-0F00-0000D6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99467</xdr:rowOff>
    </xdr:from>
    <xdr:to>
      <xdr:col>55</xdr:col>
      <xdr:colOff>50800</xdr:colOff>
      <xdr:row>108</xdr:row>
      <xdr:rowOff>29617</xdr:rowOff>
    </xdr:to>
    <xdr:sp macro="" textlink="">
      <xdr:nvSpPr>
        <xdr:cNvPr id="471" name="楕円 470">
          <a:extLst>
            <a:ext uri="{FF2B5EF4-FFF2-40B4-BE49-F238E27FC236}">
              <a16:creationId xmlns:a16="http://schemas.microsoft.com/office/drawing/2014/main" id="{00000000-0008-0000-0F00-0000D7010000}"/>
            </a:ext>
          </a:extLst>
        </xdr:cNvPr>
        <xdr:cNvSpPr/>
      </xdr:nvSpPr>
      <xdr:spPr>
        <a:xfrm>
          <a:off x="10426700" y="18444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76065</xdr:rowOff>
    </xdr:from>
    <xdr:ext cx="469744" cy="259045"/>
    <xdr:sp macro="" textlink="">
      <xdr:nvSpPr>
        <xdr:cNvPr id="472" name="【市民会館】&#10;一人当たり面積該当値テキスト">
          <a:extLst>
            <a:ext uri="{FF2B5EF4-FFF2-40B4-BE49-F238E27FC236}">
              <a16:creationId xmlns:a16="http://schemas.microsoft.com/office/drawing/2014/main" id="{00000000-0008-0000-0F00-0000D8010000}"/>
            </a:ext>
          </a:extLst>
        </xdr:cNvPr>
        <xdr:cNvSpPr txBox="1"/>
      </xdr:nvSpPr>
      <xdr:spPr>
        <a:xfrm>
          <a:off x="10515600" y="18421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100381</xdr:rowOff>
    </xdr:from>
    <xdr:to>
      <xdr:col>50</xdr:col>
      <xdr:colOff>165100</xdr:colOff>
      <xdr:row>108</xdr:row>
      <xdr:rowOff>30531</xdr:rowOff>
    </xdr:to>
    <xdr:sp macro="" textlink="">
      <xdr:nvSpPr>
        <xdr:cNvPr id="473" name="楕円 472">
          <a:extLst>
            <a:ext uri="{FF2B5EF4-FFF2-40B4-BE49-F238E27FC236}">
              <a16:creationId xmlns:a16="http://schemas.microsoft.com/office/drawing/2014/main" id="{00000000-0008-0000-0F00-0000D9010000}"/>
            </a:ext>
          </a:extLst>
        </xdr:cNvPr>
        <xdr:cNvSpPr/>
      </xdr:nvSpPr>
      <xdr:spPr>
        <a:xfrm>
          <a:off x="9588500" y="18445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150267</xdr:rowOff>
    </xdr:from>
    <xdr:to>
      <xdr:col>55</xdr:col>
      <xdr:colOff>0</xdr:colOff>
      <xdr:row>107</xdr:row>
      <xdr:rowOff>151181</xdr:rowOff>
    </xdr:to>
    <xdr:cxnSp macro="">
      <xdr:nvCxnSpPr>
        <xdr:cNvPr id="474" name="直線コネクタ 473">
          <a:extLst>
            <a:ext uri="{FF2B5EF4-FFF2-40B4-BE49-F238E27FC236}">
              <a16:creationId xmlns:a16="http://schemas.microsoft.com/office/drawing/2014/main" id="{00000000-0008-0000-0F00-0000DA010000}"/>
            </a:ext>
          </a:extLst>
        </xdr:cNvPr>
        <xdr:cNvCxnSpPr/>
      </xdr:nvCxnSpPr>
      <xdr:spPr>
        <a:xfrm flipV="1">
          <a:off x="9639300" y="18495417"/>
          <a:ext cx="8382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101295</xdr:rowOff>
    </xdr:from>
    <xdr:to>
      <xdr:col>46</xdr:col>
      <xdr:colOff>38100</xdr:colOff>
      <xdr:row>108</xdr:row>
      <xdr:rowOff>31445</xdr:rowOff>
    </xdr:to>
    <xdr:sp macro="" textlink="">
      <xdr:nvSpPr>
        <xdr:cNvPr id="475" name="楕円 474">
          <a:extLst>
            <a:ext uri="{FF2B5EF4-FFF2-40B4-BE49-F238E27FC236}">
              <a16:creationId xmlns:a16="http://schemas.microsoft.com/office/drawing/2014/main" id="{00000000-0008-0000-0F00-0000DB010000}"/>
            </a:ext>
          </a:extLst>
        </xdr:cNvPr>
        <xdr:cNvSpPr/>
      </xdr:nvSpPr>
      <xdr:spPr>
        <a:xfrm>
          <a:off x="8699500" y="18446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151181</xdr:rowOff>
    </xdr:from>
    <xdr:to>
      <xdr:col>50</xdr:col>
      <xdr:colOff>114300</xdr:colOff>
      <xdr:row>107</xdr:row>
      <xdr:rowOff>152095</xdr:rowOff>
    </xdr:to>
    <xdr:cxnSp macro="">
      <xdr:nvCxnSpPr>
        <xdr:cNvPr id="476" name="直線コネクタ 475">
          <a:extLst>
            <a:ext uri="{FF2B5EF4-FFF2-40B4-BE49-F238E27FC236}">
              <a16:creationId xmlns:a16="http://schemas.microsoft.com/office/drawing/2014/main" id="{00000000-0008-0000-0F00-0000DC010000}"/>
            </a:ext>
          </a:extLst>
        </xdr:cNvPr>
        <xdr:cNvCxnSpPr/>
      </xdr:nvCxnSpPr>
      <xdr:spPr>
        <a:xfrm flipV="1">
          <a:off x="8750300" y="18496331"/>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102667</xdr:rowOff>
    </xdr:from>
    <xdr:to>
      <xdr:col>41</xdr:col>
      <xdr:colOff>101600</xdr:colOff>
      <xdr:row>108</xdr:row>
      <xdr:rowOff>32817</xdr:rowOff>
    </xdr:to>
    <xdr:sp macro="" textlink="">
      <xdr:nvSpPr>
        <xdr:cNvPr id="477" name="楕円 476">
          <a:extLst>
            <a:ext uri="{FF2B5EF4-FFF2-40B4-BE49-F238E27FC236}">
              <a16:creationId xmlns:a16="http://schemas.microsoft.com/office/drawing/2014/main" id="{00000000-0008-0000-0F00-0000DD010000}"/>
            </a:ext>
          </a:extLst>
        </xdr:cNvPr>
        <xdr:cNvSpPr/>
      </xdr:nvSpPr>
      <xdr:spPr>
        <a:xfrm>
          <a:off x="7810500" y="18447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152095</xdr:rowOff>
    </xdr:from>
    <xdr:to>
      <xdr:col>45</xdr:col>
      <xdr:colOff>177800</xdr:colOff>
      <xdr:row>107</xdr:row>
      <xdr:rowOff>153467</xdr:rowOff>
    </xdr:to>
    <xdr:cxnSp macro="">
      <xdr:nvCxnSpPr>
        <xdr:cNvPr id="478" name="直線コネクタ 477">
          <a:extLst>
            <a:ext uri="{FF2B5EF4-FFF2-40B4-BE49-F238E27FC236}">
              <a16:creationId xmlns:a16="http://schemas.microsoft.com/office/drawing/2014/main" id="{00000000-0008-0000-0F00-0000DE010000}"/>
            </a:ext>
          </a:extLst>
        </xdr:cNvPr>
        <xdr:cNvCxnSpPr/>
      </xdr:nvCxnSpPr>
      <xdr:spPr>
        <a:xfrm flipV="1">
          <a:off x="7861300" y="18497245"/>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163474</xdr:rowOff>
    </xdr:from>
    <xdr:to>
      <xdr:col>36</xdr:col>
      <xdr:colOff>165100</xdr:colOff>
      <xdr:row>108</xdr:row>
      <xdr:rowOff>93624</xdr:rowOff>
    </xdr:to>
    <xdr:sp macro="" textlink="">
      <xdr:nvSpPr>
        <xdr:cNvPr id="479" name="楕円 478">
          <a:extLst>
            <a:ext uri="{FF2B5EF4-FFF2-40B4-BE49-F238E27FC236}">
              <a16:creationId xmlns:a16="http://schemas.microsoft.com/office/drawing/2014/main" id="{00000000-0008-0000-0F00-0000DF010000}"/>
            </a:ext>
          </a:extLst>
        </xdr:cNvPr>
        <xdr:cNvSpPr/>
      </xdr:nvSpPr>
      <xdr:spPr>
        <a:xfrm>
          <a:off x="6921500" y="1850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153467</xdr:rowOff>
    </xdr:from>
    <xdr:to>
      <xdr:col>41</xdr:col>
      <xdr:colOff>50800</xdr:colOff>
      <xdr:row>108</xdr:row>
      <xdr:rowOff>42824</xdr:rowOff>
    </xdr:to>
    <xdr:cxnSp macro="">
      <xdr:nvCxnSpPr>
        <xdr:cNvPr id="480" name="直線コネクタ 479">
          <a:extLst>
            <a:ext uri="{FF2B5EF4-FFF2-40B4-BE49-F238E27FC236}">
              <a16:creationId xmlns:a16="http://schemas.microsoft.com/office/drawing/2014/main" id="{00000000-0008-0000-0F00-0000E0010000}"/>
            </a:ext>
          </a:extLst>
        </xdr:cNvPr>
        <xdr:cNvCxnSpPr/>
      </xdr:nvCxnSpPr>
      <xdr:spPr>
        <a:xfrm flipV="1">
          <a:off x="6972300" y="18498617"/>
          <a:ext cx="889000" cy="60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108</xdr:row>
      <xdr:rowOff>54119</xdr:rowOff>
    </xdr:from>
    <xdr:ext cx="469744" cy="259045"/>
    <xdr:sp macro="" textlink="">
      <xdr:nvSpPr>
        <xdr:cNvPr id="481" name="n_1aveValue【市民会館】&#10;一人当たり面積">
          <a:extLst>
            <a:ext uri="{FF2B5EF4-FFF2-40B4-BE49-F238E27FC236}">
              <a16:creationId xmlns:a16="http://schemas.microsoft.com/office/drawing/2014/main" id="{00000000-0008-0000-0F00-0000E1010000}"/>
            </a:ext>
          </a:extLst>
        </xdr:cNvPr>
        <xdr:cNvSpPr txBox="1"/>
      </xdr:nvSpPr>
      <xdr:spPr>
        <a:xfrm>
          <a:off x="9391727" y="18570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56405</xdr:rowOff>
    </xdr:from>
    <xdr:ext cx="469744" cy="259045"/>
    <xdr:sp macro="" textlink="">
      <xdr:nvSpPr>
        <xdr:cNvPr id="482" name="n_2aveValue【市民会館】&#10;一人当たり面積">
          <a:extLst>
            <a:ext uri="{FF2B5EF4-FFF2-40B4-BE49-F238E27FC236}">
              <a16:creationId xmlns:a16="http://schemas.microsoft.com/office/drawing/2014/main" id="{00000000-0008-0000-0F00-0000E2010000}"/>
            </a:ext>
          </a:extLst>
        </xdr:cNvPr>
        <xdr:cNvSpPr txBox="1"/>
      </xdr:nvSpPr>
      <xdr:spPr>
        <a:xfrm>
          <a:off x="8515427" y="18573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55491</xdr:rowOff>
    </xdr:from>
    <xdr:ext cx="469744" cy="259045"/>
    <xdr:sp macro="" textlink="">
      <xdr:nvSpPr>
        <xdr:cNvPr id="483" name="n_3aveValue【市民会館】&#10;一人当たり面積">
          <a:extLst>
            <a:ext uri="{FF2B5EF4-FFF2-40B4-BE49-F238E27FC236}">
              <a16:creationId xmlns:a16="http://schemas.microsoft.com/office/drawing/2014/main" id="{00000000-0008-0000-0F00-0000E3010000}"/>
            </a:ext>
          </a:extLst>
        </xdr:cNvPr>
        <xdr:cNvSpPr txBox="1"/>
      </xdr:nvSpPr>
      <xdr:spPr>
        <a:xfrm>
          <a:off x="7626427" y="18572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81805</xdr:rowOff>
    </xdr:from>
    <xdr:ext cx="469744" cy="259045"/>
    <xdr:sp macro="" textlink="">
      <xdr:nvSpPr>
        <xdr:cNvPr id="484" name="n_4aveValue【市民会館】&#10;一人当たり面積">
          <a:extLst>
            <a:ext uri="{FF2B5EF4-FFF2-40B4-BE49-F238E27FC236}">
              <a16:creationId xmlns:a16="http://schemas.microsoft.com/office/drawing/2014/main" id="{00000000-0008-0000-0F00-0000E4010000}"/>
            </a:ext>
          </a:extLst>
        </xdr:cNvPr>
        <xdr:cNvSpPr txBox="1"/>
      </xdr:nvSpPr>
      <xdr:spPr>
        <a:xfrm>
          <a:off x="6737427" y="18255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47058</xdr:rowOff>
    </xdr:from>
    <xdr:ext cx="469744" cy="259045"/>
    <xdr:sp macro="" textlink="">
      <xdr:nvSpPr>
        <xdr:cNvPr id="485" name="n_1mainValue【市民会館】&#10;一人当たり面積">
          <a:extLst>
            <a:ext uri="{FF2B5EF4-FFF2-40B4-BE49-F238E27FC236}">
              <a16:creationId xmlns:a16="http://schemas.microsoft.com/office/drawing/2014/main" id="{00000000-0008-0000-0F00-0000E5010000}"/>
            </a:ext>
          </a:extLst>
        </xdr:cNvPr>
        <xdr:cNvSpPr txBox="1"/>
      </xdr:nvSpPr>
      <xdr:spPr>
        <a:xfrm>
          <a:off x="9391727" y="18220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47972</xdr:rowOff>
    </xdr:from>
    <xdr:ext cx="469744" cy="259045"/>
    <xdr:sp macro="" textlink="">
      <xdr:nvSpPr>
        <xdr:cNvPr id="486" name="n_2mainValue【市民会館】&#10;一人当たり面積">
          <a:extLst>
            <a:ext uri="{FF2B5EF4-FFF2-40B4-BE49-F238E27FC236}">
              <a16:creationId xmlns:a16="http://schemas.microsoft.com/office/drawing/2014/main" id="{00000000-0008-0000-0F00-0000E6010000}"/>
            </a:ext>
          </a:extLst>
        </xdr:cNvPr>
        <xdr:cNvSpPr txBox="1"/>
      </xdr:nvSpPr>
      <xdr:spPr>
        <a:xfrm>
          <a:off x="8515427" y="18221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49344</xdr:rowOff>
    </xdr:from>
    <xdr:ext cx="469744" cy="259045"/>
    <xdr:sp macro="" textlink="">
      <xdr:nvSpPr>
        <xdr:cNvPr id="487" name="n_3mainValue【市民会館】&#10;一人当たり面積">
          <a:extLst>
            <a:ext uri="{FF2B5EF4-FFF2-40B4-BE49-F238E27FC236}">
              <a16:creationId xmlns:a16="http://schemas.microsoft.com/office/drawing/2014/main" id="{00000000-0008-0000-0F00-0000E7010000}"/>
            </a:ext>
          </a:extLst>
        </xdr:cNvPr>
        <xdr:cNvSpPr txBox="1"/>
      </xdr:nvSpPr>
      <xdr:spPr>
        <a:xfrm>
          <a:off x="7626427" y="18223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84751</xdr:rowOff>
    </xdr:from>
    <xdr:ext cx="469744" cy="259045"/>
    <xdr:sp macro="" textlink="">
      <xdr:nvSpPr>
        <xdr:cNvPr id="488" name="n_4mainValue【市民会館】&#10;一人当たり面積">
          <a:extLst>
            <a:ext uri="{FF2B5EF4-FFF2-40B4-BE49-F238E27FC236}">
              <a16:creationId xmlns:a16="http://schemas.microsoft.com/office/drawing/2014/main" id="{00000000-0008-0000-0F00-0000E8010000}"/>
            </a:ext>
          </a:extLst>
        </xdr:cNvPr>
        <xdr:cNvSpPr txBox="1"/>
      </xdr:nvSpPr>
      <xdr:spPr>
        <a:xfrm>
          <a:off x="6737427" y="18601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9" name="正方形/長方形 488">
          <a:extLst>
            <a:ext uri="{FF2B5EF4-FFF2-40B4-BE49-F238E27FC236}">
              <a16:creationId xmlns:a16="http://schemas.microsoft.com/office/drawing/2014/main" id="{00000000-0008-0000-0F00-0000E9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0" name="正方形/長方形 489">
          <a:extLst>
            <a:ext uri="{FF2B5EF4-FFF2-40B4-BE49-F238E27FC236}">
              <a16:creationId xmlns:a16="http://schemas.microsoft.com/office/drawing/2014/main" id="{00000000-0008-0000-0F00-0000EA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1" name="正方形/長方形 490">
          <a:extLst>
            <a:ext uri="{FF2B5EF4-FFF2-40B4-BE49-F238E27FC236}">
              <a16:creationId xmlns:a16="http://schemas.microsoft.com/office/drawing/2014/main" id="{00000000-0008-0000-0F00-0000EB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2" name="正方形/長方形 491">
          <a:extLst>
            <a:ext uri="{FF2B5EF4-FFF2-40B4-BE49-F238E27FC236}">
              <a16:creationId xmlns:a16="http://schemas.microsoft.com/office/drawing/2014/main" id="{00000000-0008-0000-0F00-0000EC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3" name="正方形/長方形 492">
          <a:extLst>
            <a:ext uri="{FF2B5EF4-FFF2-40B4-BE49-F238E27FC236}">
              <a16:creationId xmlns:a16="http://schemas.microsoft.com/office/drawing/2014/main" id="{00000000-0008-0000-0F00-0000ED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4" name="正方形/長方形 493">
          <a:extLst>
            <a:ext uri="{FF2B5EF4-FFF2-40B4-BE49-F238E27FC236}">
              <a16:creationId xmlns:a16="http://schemas.microsoft.com/office/drawing/2014/main" id="{00000000-0008-0000-0F00-0000EE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5" name="正方形/長方形 494">
          <a:extLst>
            <a:ext uri="{FF2B5EF4-FFF2-40B4-BE49-F238E27FC236}">
              <a16:creationId xmlns:a16="http://schemas.microsoft.com/office/drawing/2014/main" id="{00000000-0008-0000-0F00-0000EF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6" name="正方形/長方形 495">
          <a:extLst>
            <a:ext uri="{FF2B5EF4-FFF2-40B4-BE49-F238E27FC236}">
              <a16:creationId xmlns:a16="http://schemas.microsoft.com/office/drawing/2014/main" id="{00000000-0008-0000-0F00-0000F0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7" name="テキスト ボックス 496">
          <a:extLst>
            <a:ext uri="{FF2B5EF4-FFF2-40B4-BE49-F238E27FC236}">
              <a16:creationId xmlns:a16="http://schemas.microsoft.com/office/drawing/2014/main" id="{00000000-0008-0000-0F00-0000F1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8" name="直線コネクタ 497">
          <a:extLst>
            <a:ext uri="{FF2B5EF4-FFF2-40B4-BE49-F238E27FC236}">
              <a16:creationId xmlns:a16="http://schemas.microsoft.com/office/drawing/2014/main" id="{00000000-0008-0000-0F00-0000F2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9" name="テキスト ボックス 498">
          <a:extLst>
            <a:ext uri="{FF2B5EF4-FFF2-40B4-BE49-F238E27FC236}">
              <a16:creationId xmlns:a16="http://schemas.microsoft.com/office/drawing/2014/main" id="{00000000-0008-0000-0F00-0000F3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0" name="直線コネクタ 499">
          <a:extLst>
            <a:ext uri="{FF2B5EF4-FFF2-40B4-BE49-F238E27FC236}">
              <a16:creationId xmlns:a16="http://schemas.microsoft.com/office/drawing/2014/main" id="{00000000-0008-0000-0F00-0000F4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1" name="テキスト ボックス 500">
          <a:extLst>
            <a:ext uri="{FF2B5EF4-FFF2-40B4-BE49-F238E27FC236}">
              <a16:creationId xmlns:a16="http://schemas.microsoft.com/office/drawing/2014/main" id="{00000000-0008-0000-0F00-0000F5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2" name="直線コネクタ 501">
          <a:extLst>
            <a:ext uri="{FF2B5EF4-FFF2-40B4-BE49-F238E27FC236}">
              <a16:creationId xmlns:a16="http://schemas.microsoft.com/office/drawing/2014/main" id="{00000000-0008-0000-0F00-0000F6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3" name="テキスト ボックス 502">
          <a:extLst>
            <a:ext uri="{FF2B5EF4-FFF2-40B4-BE49-F238E27FC236}">
              <a16:creationId xmlns:a16="http://schemas.microsoft.com/office/drawing/2014/main" id="{00000000-0008-0000-0F00-0000F7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4" name="直線コネクタ 503">
          <a:extLst>
            <a:ext uri="{FF2B5EF4-FFF2-40B4-BE49-F238E27FC236}">
              <a16:creationId xmlns:a16="http://schemas.microsoft.com/office/drawing/2014/main" id="{00000000-0008-0000-0F00-0000F8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5" name="テキスト ボックス 504">
          <a:extLst>
            <a:ext uri="{FF2B5EF4-FFF2-40B4-BE49-F238E27FC236}">
              <a16:creationId xmlns:a16="http://schemas.microsoft.com/office/drawing/2014/main" id="{00000000-0008-0000-0F00-0000F9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6" name="直線コネクタ 505">
          <a:extLst>
            <a:ext uri="{FF2B5EF4-FFF2-40B4-BE49-F238E27FC236}">
              <a16:creationId xmlns:a16="http://schemas.microsoft.com/office/drawing/2014/main" id="{00000000-0008-0000-0F00-0000FA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7" name="テキスト ボックス 506">
          <a:extLst>
            <a:ext uri="{FF2B5EF4-FFF2-40B4-BE49-F238E27FC236}">
              <a16:creationId xmlns:a16="http://schemas.microsoft.com/office/drawing/2014/main" id="{00000000-0008-0000-0F00-0000FB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08" name="直線コネクタ 507">
          <a:extLst>
            <a:ext uri="{FF2B5EF4-FFF2-40B4-BE49-F238E27FC236}">
              <a16:creationId xmlns:a16="http://schemas.microsoft.com/office/drawing/2014/main" id="{00000000-0008-0000-0F00-0000FC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09" name="テキスト ボックス 508">
          <a:extLst>
            <a:ext uri="{FF2B5EF4-FFF2-40B4-BE49-F238E27FC236}">
              <a16:creationId xmlns:a16="http://schemas.microsoft.com/office/drawing/2014/main" id="{00000000-0008-0000-0F00-0000FD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0" name="直線コネクタ 509">
          <a:extLst>
            <a:ext uri="{FF2B5EF4-FFF2-40B4-BE49-F238E27FC236}">
              <a16:creationId xmlns:a16="http://schemas.microsoft.com/office/drawing/2014/main" id="{00000000-0008-0000-0F00-0000FE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1" name="テキスト ボックス 510">
          <a:extLst>
            <a:ext uri="{FF2B5EF4-FFF2-40B4-BE49-F238E27FC236}">
              <a16:creationId xmlns:a16="http://schemas.microsoft.com/office/drawing/2014/main" id="{00000000-0008-0000-0F00-0000FF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2" name="直線コネクタ 511">
          <a:extLst>
            <a:ext uri="{FF2B5EF4-FFF2-40B4-BE49-F238E27FC236}">
              <a16:creationId xmlns:a16="http://schemas.microsoft.com/office/drawing/2014/main" id="{00000000-0008-0000-0F00-00000002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3" name="【一般廃棄物処理施設】&#10;有形固定資産減価償却率グラフ枠">
          <a:extLst>
            <a:ext uri="{FF2B5EF4-FFF2-40B4-BE49-F238E27FC236}">
              <a16:creationId xmlns:a16="http://schemas.microsoft.com/office/drawing/2014/main" id="{00000000-0008-0000-0F00-00000102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37011</xdr:rowOff>
    </xdr:from>
    <xdr:to>
      <xdr:col>85</xdr:col>
      <xdr:colOff>126364</xdr:colOff>
      <xdr:row>42</xdr:row>
      <xdr:rowOff>14151</xdr:rowOff>
    </xdr:to>
    <xdr:cxnSp macro="">
      <xdr:nvCxnSpPr>
        <xdr:cNvPr id="514" name="直線コネクタ 513">
          <a:extLst>
            <a:ext uri="{FF2B5EF4-FFF2-40B4-BE49-F238E27FC236}">
              <a16:creationId xmlns:a16="http://schemas.microsoft.com/office/drawing/2014/main" id="{00000000-0008-0000-0F00-000002020000}"/>
            </a:ext>
          </a:extLst>
        </xdr:cNvPr>
        <xdr:cNvCxnSpPr/>
      </xdr:nvCxnSpPr>
      <xdr:spPr>
        <a:xfrm flipV="1">
          <a:off x="16318864" y="5866311"/>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17978</xdr:rowOff>
    </xdr:from>
    <xdr:ext cx="405111" cy="259045"/>
    <xdr:sp macro="" textlink="">
      <xdr:nvSpPr>
        <xdr:cNvPr id="515" name="【一般廃棄物処理施設】&#10;有形固定資産減価償却率最小値テキスト">
          <a:extLst>
            <a:ext uri="{FF2B5EF4-FFF2-40B4-BE49-F238E27FC236}">
              <a16:creationId xmlns:a16="http://schemas.microsoft.com/office/drawing/2014/main" id="{00000000-0008-0000-0F00-000003020000}"/>
            </a:ext>
          </a:extLst>
        </xdr:cNvPr>
        <xdr:cNvSpPr txBox="1"/>
      </xdr:nvSpPr>
      <xdr:spPr>
        <a:xfrm>
          <a:off x="16357600" y="7218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14151</xdr:rowOff>
    </xdr:from>
    <xdr:to>
      <xdr:col>86</xdr:col>
      <xdr:colOff>25400</xdr:colOff>
      <xdr:row>42</xdr:row>
      <xdr:rowOff>14151</xdr:rowOff>
    </xdr:to>
    <xdr:cxnSp macro="">
      <xdr:nvCxnSpPr>
        <xdr:cNvPr id="516" name="直線コネクタ 515">
          <a:extLst>
            <a:ext uri="{FF2B5EF4-FFF2-40B4-BE49-F238E27FC236}">
              <a16:creationId xmlns:a16="http://schemas.microsoft.com/office/drawing/2014/main" id="{00000000-0008-0000-0F00-000004020000}"/>
            </a:ext>
          </a:extLst>
        </xdr:cNvPr>
        <xdr:cNvCxnSpPr/>
      </xdr:nvCxnSpPr>
      <xdr:spPr>
        <a:xfrm>
          <a:off x="16230600" y="7215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155138</xdr:rowOff>
    </xdr:from>
    <xdr:ext cx="405111" cy="259045"/>
    <xdr:sp macro="" textlink="">
      <xdr:nvSpPr>
        <xdr:cNvPr id="517" name="【一般廃棄物処理施設】&#10;有形固定資産減価償却率最大値テキスト">
          <a:extLst>
            <a:ext uri="{FF2B5EF4-FFF2-40B4-BE49-F238E27FC236}">
              <a16:creationId xmlns:a16="http://schemas.microsoft.com/office/drawing/2014/main" id="{00000000-0008-0000-0F00-000005020000}"/>
            </a:ext>
          </a:extLst>
        </xdr:cNvPr>
        <xdr:cNvSpPr txBox="1"/>
      </xdr:nvSpPr>
      <xdr:spPr>
        <a:xfrm>
          <a:off x="16357600" y="5641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37011</xdr:rowOff>
    </xdr:from>
    <xdr:to>
      <xdr:col>86</xdr:col>
      <xdr:colOff>25400</xdr:colOff>
      <xdr:row>34</xdr:row>
      <xdr:rowOff>37011</xdr:rowOff>
    </xdr:to>
    <xdr:cxnSp macro="">
      <xdr:nvCxnSpPr>
        <xdr:cNvPr id="518" name="直線コネクタ 517">
          <a:extLst>
            <a:ext uri="{FF2B5EF4-FFF2-40B4-BE49-F238E27FC236}">
              <a16:creationId xmlns:a16="http://schemas.microsoft.com/office/drawing/2014/main" id="{00000000-0008-0000-0F00-000006020000}"/>
            </a:ext>
          </a:extLst>
        </xdr:cNvPr>
        <xdr:cNvCxnSpPr/>
      </xdr:nvCxnSpPr>
      <xdr:spPr>
        <a:xfrm>
          <a:off x="16230600" y="5866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67508</xdr:rowOff>
    </xdr:from>
    <xdr:ext cx="405111" cy="259045"/>
    <xdr:sp macro="" textlink="">
      <xdr:nvSpPr>
        <xdr:cNvPr id="519" name="【一般廃棄物処理施設】&#10;有形固定資産減価償却率平均値テキスト">
          <a:extLst>
            <a:ext uri="{FF2B5EF4-FFF2-40B4-BE49-F238E27FC236}">
              <a16:creationId xmlns:a16="http://schemas.microsoft.com/office/drawing/2014/main" id="{00000000-0008-0000-0F00-000007020000}"/>
            </a:ext>
          </a:extLst>
        </xdr:cNvPr>
        <xdr:cNvSpPr txBox="1"/>
      </xdr:nvSpPr>
      <xdr:spPr>
        <a:xfrm>
          <a:off x="16357600" y="65826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89081</xdr:rowOff>
    </xdr:from>
    <xdr:to>
      <xdr:col>85</xdr:col>
      <xdr:colOff>177800</xdr:colOff>
      <xdr:row>39</xdr:row>
      <xdr:rowOff>19231</xdr:rowOff>
    </xdr:to>
    <xdr:sp macro="" textlink="">
      <xdr:nvSpPr>
        <xdr:cNvPr id="520" name="フローチャート: 判断 519">
          <a:extLst>
            <a:ext uri="{FF2B5EF4-FFF2-40B4-BE49-F238E27FC236}">
              <a16:creationId xmlns:a16="http://schemas.microsoft.com/office/drawing/2014/main" id="{00000000-0008-0000-0F00-000008020000}"/>
            </a:ext>
          </a:extLst>
        </xdr:cNvPr>
        <xdr:cNvSpPr/>
      </xdr:nvSpPr>
      <xdr:spPr>
        <a:xfrm>
          <a:off x="16268700" y="660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39</xdr:row>
      <xdr:rowOff>25400</xdr:rowOff>
    </xdr:from>
    <xdr:to>
      <xdr:col>81</xdr:col>
      <xdr:colOff>101600</xdr:colOff>
      <xdr:row>39</xdr:row>
      <xdr:rowOff>127000</xdr:rowOff>
    </xdr:to>
    <xdr:sp macro="" textlink="">
      <xdr:nvSpPr>
        <xdr:cNvPr id="521" name="フローチャート: 判断 520">
          <a:extLst>
            <a:ext uri="{FF2B5EF4-FFF2-40B4-BE49-F238E27FC236}">
              <a16:creationId xmlns:a16="http://schemas.microsoft.com/office/drawing/2014/main" id="{00000000-0008-0000-0F00-000009020000}"/>
            </a:ext>
          </a:extLst>
        </xdr:cNvPr>
        <xdr:cNvSpPr/>
      </xdr:nvSpPr>
      <xdr:spPr>
        <a:xfrm>
          <a:off x="15430500" y="671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160927</xdr:rowOff>
    </xdr:from>
    <xdr:to>
      <xdr:col>76</xdr:col>
      <xdr:colOff>165100</xdr:colOff>
      <xdr:row>39</xdr:row>
      <xdr:rowOff>91077</xdr:rowOff>
    </xdr:to>
    <xdr:sp macro="" textlink="">
      <xdr:nvSpPr>
        <xdr:cNvPr id="522" name="フローチャート: 判断 521">
          <a:extLst>
            <a:ext uri="{FF2B5EF4-FFF2-40B4-BE49-F238E27FC236}">
              <a16:creationId xmlns:a16="http://schemas.microsoft.com/office/drawing/2014/main" id="{00000000-0008-0000-0F00-00000A020000}"/>
            </a:ext>
          </a:extLst>
        </xdr:cNvPr>
        <xdr:cNvSpPr/>
      </xdr:nvSpPr>
      <xdr:spPr>
        <a:xfrm>
          <a:off x="14541500" y="667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39</xdr:row>
      <xdr:rowOff>13970</xdr:rowOff>
    </xdr:from>
    <xdr:to>
      <xdr:col>72</xdr:col>
      <xdr:colOff>38100</xdr:colOff>
      <xdr:row>39</xdr:row>
      <xdr:rowOff>115570</xdr:rowOff>
    </xdr:to>
    <xdr:sp macro="" textlink="">
      <xdr:nvSpPr>
        <xdr:cNvPr id="523" name="フローチャート: 判断 522">
          <a:extLst>
            <a:ext uri="{FF2B5EF4-FFF2-40B4-BE49-F238E27FC236}">
              <a16:creationId xmlns:a16="http://schemas.microsoft.com/office/drawing/2014/main" id="{00000000-0008-0000-0F00-00000B020000}"/>
            </a:ext>
          </a:extLst>
        </xdr:cNvPr>
        <xdr:cNvSpPr/>
      </xdr:nvSpPr>
      <xdr:spPr>
        <a:xfrm>
          <a:off x="13652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147865</xdr:rowOff>
    </xdr:from>
    <xdr:to>
      <xdr:col>67</xdr:col>
      <xdr:colOff>101600</xdr:colOff>
      <xdr:row>39</xdr:row>
      <xdr:rowOff>78015</xdr:rowOff>
    </xdr:to>
    <xdr:sp macro="" textlink="">
      <xdr:nvSpPr>
        <xdr:cNvPr id="524" name="フローチャート: 判断 523">
          <a:extLst>
            <a:ext uri="{FF2B5EF4-FFF2-40B4-BE49-F238E27FC236}">
              <a16:creationId xmlns:a16="http://schemas.microsoft.com/office/drawing/2014/main" id="{00000000-0008-0000-0F00-00000C020000}"/>
            </a:ext>
          </a:extLst>
        </xdr:cNvPr>
        <xdr:cNvSpPr/>
      </xdr:nvSpPr>
      <xdr:spPr>
        <a:xfrm>
          <a:off x="12763500" y="66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5" name="テキスト ボックス 524">
          <a:extLst>
            <a:ext uri="{FF2B5EF4-FFF2-40B4-BE49-F238E27FC236}">
              <a16:creationId xmlns:a16="http://schemas.microsoft.com/office/drawing/2014/main" id="{00000000-0008-0000-0F00-00000D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6" name="テキスト ボックス 525">
          <a:extLst>
            <a:ext uri="{FF2B5EF4-FFF2-40B4-BE49-F238E27FC236}">
              <a16:creationId xmlns:a16="http://schemas.microsoft.com/office/drawing/2014/main" id="{00000000-0008-0000-0F00-00000E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7" name="テキスト ボックス 526">
          <a:extLst>
            <a:ext uri="{FF2B5EF4-FFF2-40B4-BE49-F238E27FC236}">
              <a16:creationId xmlns:a16="http://schemas.microsoft.com/office/drawing/2014/main" id="{00000000-0008-0000-0F00-00000F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00000000-0008-0000-0F00-000010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id="{00000000-0008-0000-0F00-000011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48260</xdr:rowOff>
    </xdr:from>
    <xdr:to>
      <xdr:col>85</xdr:col>
      <xdr:colOff>177800</xdr:colOff>
      <xdr:row>34</xdr:row>
      <xdr:rowOff>149860</xdr:rowOff>
    </xdr:to>
    <xdr:sp macro="" textlink="">
      <xdr:nvSpPr>
        <xdr:cNvPr id="530" name="楕円 529">
          <a:extLst>
            <a:ext uri="{FF2B5EF4-FFF2-40B4-BE49-F238E27FC236}">
              <a16:creationId xmlns:a16="http://schemas.microsoft.com/office/drawing/2014/main" id="{00000000-0008-0000-0F00-000012020000}"/>
            </a:ext>
          </a:extLst>
        </xdr:cNvPr>
        <xdr:cNvSpPr/>
      </xdr:nvSpPr>
      <xdr:spPr>
        <a:xfrm>
          <a:off x="16268700" y="587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134637</xdr:rowOff>
    </xdr:from>
    <xdr:ext cx="405111" cy="259045"/>
    <xdr:sp macro="" textlink="">
      <xdr:nvSpPr>
        <xdr:cNvPr id="531" name="【一般廃棄物処理施設】&#10;有形固定資産減価償却率該当値テキスト">
          <a:extLst>
            <a:ext uri="{FF2B5EF4-FFF2-40B4-BE49-F238E27FC236}">
              <a16:creationId xmlns:a16="http://schemas.microsoft.com/office/drawing/2014/main" id="{00000000-0008-0000-0F00-000013020000}"/>
            </a:ext>
          </a:extLst>
        </xdr:cNvPr>
        <xdr:cNvSpPr txBox="1"/>
      </xdr:nvSpPr>
      <xdr:spPr>
        <a:xfrm>
          <a:off x="16357600" y="5792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138067</xdr:rowOff>
    </xdr:from>
    <xdr:to>
      <xdr:col>81</xdr:col>
      <xdr:colOff>101600</xdr:colOff>
      <xdr:row>34</xdr:row>
      <xdr:rowOff>68217</xdr:rowOff>
    </xdr:to>
    <xdr:sp macro="" textlink="">
      <xdr:nvSpPr>
        <xdr:cNvPr id="532" name="楕円 531">
          <a:extLst>
            <a:ext uri="{FF2B5EF4-FFF2-40B4-BE49-F238E27FC236}">
              <a16:creationId xmlns:a16="http://schemas.microsoft.com/office/drawing/2014/main" id="{00000000-0008-0000-0F00-000014020000}"/>
            </a:ext>
          </a:extLst>
        </xdr:cNvPr>
        <xdr:cNvSpPr/>
      </xdr:nvSpPr>
      <xdr:spPr>
        <a:xfrm>
          <a:off x="15430500" y="5795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17417</xdr:rowOff>
    </xdr:from>
    <xdr:to>
      <xdr:col>85</xdr:col>
      <xdr:colOff>127000</xdr:colOff>
      <xdr:row>34</xdr:row>
      <xdr:rowOff>99060</xdr:rowOff>
    </xdr:to>
    <xdr:cxnSp macro="">
      <xdr:nvCxnSpPr>
        <xdr:cNvPr id="533" name="直線コネクタ 532">
          <a:extLst>
            <a:ext uri="{FF2B5EF4-FFF2-40B4-BE49-F238E27FC236}">
              <a16:creationId xmlns:a16="http://schemas.microsoft.com/office/drawing/2014/main" id="{00000000-0008-0000-0F00-000015020000}"/>
            </a:ext>
          </a:extLst>
        </xdr:cNvPr>
        <xdr:cNvCxnSpPr/>
      </xdr:nvCxnSpPr>
      <xdr:spPr>
        <a:xfrm>
          <a:off x="15481300" y="5846717"/>
          <a:ext cx="8382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90714</xdr:rowOff>
    </xdr:from>
    <xdr:to>
      <xdr:col>76</xdr:col>
      <xdr:colOff>165100</xdr:colOff>
      <xdr:row>34</xdr:row>
      <xdr:rowOff>20864</xdr:rowOff>
    </xdr:to>
    <xdr:sp macro="" textlink="">
      <xdr:nvSpPr>
        <xdr:cNvPr id="534" name="楕円 533">
          <a:extLst>
            <a:ext uri="{FF2B5EF4-FFF2-40B4-BE49-F238E27FC236}">
              <a16:creationId xmlns:a16="http://schemas.microsoft.com/office/drawing/2014/main" id="{00000000-0008-0000-0F00-000016020000}"/>
            </a:ext>
          </a:extLst>
        </xdr:cNvPr>
        <xdr:cNvSpPr/>
      </xdr:nvSpPr>
      <xdr:spPr>
        <a:xfrm>
          <a:off x="14541500" y="574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141514</xdr:rowOff>
    </xdr:from>
    <xdr:to>
      <xdr:col>81</xdr:col>
      <xdr:colOff>50800</xdr:colOff>
      <xdr:row>34</xdr:row>
      <xdr:rowOff>17417</xdr:rowOff>
    </xdr:to>
    <xdr:cxnSp macro="">
      <xdr:nvCxnSpPr>
        <xdr:cNvPr id="535" name="直線コネクタ 534">
          <a:extLst>
            <a:ext uri="{FF2B5EF4-FFF2-40B4-BE49-F238E27FC236}">
              <a16:creationId xmlns:a16="http://schemas.microsoft.com/office/drawing/2014/main" id="{00000000-0008-0000-0F00-000017020000}"/>
            </a:ext>
          </a:extLst>
        </xdr:cNvPr>
        <xdr:cNvCxnSpPr/>
      </xdr:nvCxnSpPr>
      <xdr:spPr>
        <a:xfrm>
          <a:off x="14592300" y="5799364"/>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48260</xdr:rowOff>
    </xdr:from>
    <xdr:to>
      <xdr:col>72</xdr:col>
      <xdr:colOff>38100</xdr:colOff>
      <xdr:row>33</xdr:row>
      <xdr:rowOff>149860</xdr:rowOff>
    </xdr:to>
    <xdr:sp macro="" textlink="">
      <xdr:nvSpPr>
        <xdr:cNvPr id="536" name="楕円 535">
          <a:extLst>
            <a:ext uri="{FF2B5EF4-FFF2-40B4-BE49-F238E27FC236}">
              <a16:creationId xmlns:a16="http://schemas.microsoft.com/office/drawing/2014/main" id="{00000000-0008-0000-0F00-000018020000}"/>
            </a:ext>
          </a:extLst>
        </xdr:cNvPr>
        <xdr:cNvSpPr/>
      </xdr:nvSpPr>
      <xdr:spPr>
        <a:xfrm>
          <a:off x="13652500" y="5706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99060</xdr:rowOff>
    </xdr:from>
    <xdr:to>
      <xdr:col>76</xdr:col>
      <xdr:colOff>114300</xdr:colOff>
      <xdr:row>33</xdr:row>
      <xdr:rowOff>141514</xdr:rowOff>
    </xdr:to>
    <xdr:cxnSp macro="">
      <xdr:nvCxnSpPr>
        <xdr:cNvPr id="537" name="直線コネクタ 536">
          <a:extLst>
            <a:ext uri="{FF2B5EF4-FFF2-40B4-BE49-F238E27FC236}">
              <a16:creationId xmlns:a16="http://schemas.microsoft.com/office/drawing/2014/main" id="{00000000-0008-0000-0F00-000019020000}"/>
            </a:ext>
          </a:extLst>
        </xdr:cNvPr>
        <xdr:cNvCxnSpPr/>
      </xdr:nvCxnSpPr>
      <xdr:spPr>
        <a:xfrm>
          <a:off x="13703300" y="5756910"/>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108676</xdr:rowOff>
    </xdr:from>
    <xdr:to>
      <xdr:col>67</xdr:col>
      <xdr:colOff>101600</xdr:colOff>
      <xdr:row>41</xdr:row>
      <xdr:rowOff>38826</xdr:rowOff>
    </xdr:to>
    <xdr:sp macro="" textlink="">
      <xdr:nvSpPr>
        <xdr:cNvPr id="538" name="楕円 537">
          <a:extLst>
            <a:ext uri="{FF2B5EF4-FFF2-40B4-BE49-F238E27FC236}">
              <a16:creationId xmlns:a16="http://schemas.microsoft.com/office/drawing/2014/main" id="{00000000-0008-0000-0F00-00001A020000}"/>
            </a:ext>
          </a:extLst>
        </xdr:cNvPr>
        <xdr:cNvSpPr/>
      </xdr:nvSpPr>
      <xdr:spPr>
        <a:xfrm>
          <a:off x="12763500" y="696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33</xdr:row>
      <xdr:rowOff>99060</xdr:rowOff>
    </xdr:from>
    <xdr:to>
      <xdr:col>71</xdr:col>
      <xdr:colOff>177800</xdr:colOff>
      <xdr:row>40</xdr:row>
      <xdr:rowOff>159476</xdr:rowOff>
    </xdr:to>
    <xdr:cxnSp macro="">
      <xdr:nvCxnSpPr>
        <xdr:cNvPr id="539" name="直線コネクタ 538">
          <a:extLst>
            <a:ext uri="{FF2B5EF4-FFF2-40B4-BE49-F238E27FC236}">
              <a16:creationId xmlns:a16="http://schemas.microsoft.com/office/drawing/2014/main" id="{00000000-0008-0000-0F00-00001B020000}"/>
            </a:ext>
          </a:extLst>
        </xdr:cNvPr>
        <xdr:cNvCxnSpPr/>
      </xdr:nvCxnSpPr>
      <xdr:spPr>
        <a:xfrm flipV="1">
          <a:off x="12814300" y="5756910"/>
          <a:ext cx="889000" cy="1260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118127</xdr:rowOff>
    </xdr:from>
    <xdr:ext cx="405111" cy="259045"/>
    <xdr:sp macro="" textlink="">
      <xdr:nvSpPr>
        <xdr:cNvPr id="540" name="n_1aveValue【一般廃棄物処理施設】&#10;有形固定資産減価償却率">
          <a:extLst>
            <a:ext uri="{FF2B5EF4-FFF2-40B4-BE49-F238E27FC236}">
              <a16:creationId xmlns:a16="http://schemas.microsoft.com/office/drawing/2014/main" id="{00000000-0008-0000-0F00-00001C020000}"/>
            </a:ext>
          </a:extLst>
        </xdr:cNvPr>
        <xdr:cNvSpPr txBox="1"/>
      </xdr:nvSpPr>
      <xdr:spPr>
        <a:xfrm>
          <a:off x="15266044" y="680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82204</xdr:rowOff>
    </xdr:from>
    <xdr:ext cx="405111" cy="259045"/>
    <xdr:sp macro="" textlink="">
      <xdr:nvSpPr>
        <xdr:cNvPr id="541" name="n_2aveValue【一般廃棄物処理施設】&#10;有形固定資産減価償却率">
          <a:extLst>
            <a:ext uri="{FF2B5EF4-FFF2-40B4-BE49-F238E27FC236}">
              <a16:creationId xmlns:a16="http://schemas.microsoft.com/office/drawing/2014/main" id="{00000000-0008-0000-0F00-00001D020000}"/>
            </a:ext>
          </a:extLst>
        </xdr:cNvPr>
        <xdr:cNvSpPr txBox="1"/>
      </xdr:nvSpPr>
      <xdr:spPr>
        <a:xfrm>
          <a:off x="14389744" y="676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106697</xdr:rowOff>
    </xdr:from>
    <xdr:ext cx="405111" cy="259045"/>
    <xdr:sp macro="" textlink="">
      <xdr:nvSpPr>
        <xdr:cNvPr id="542" name="n_3aveValue【一般廃棄物処理施設】&#10;有形固定資産減価償却率">
          <a:extLst>
            <a:ext uri="{FF2B5EF4-FFF2-40B4-BE49-F238E27FC236}">
              <a16:creationId xmlns:a16="http://schemas.microsoft.com/office/drawing/2014/main" id="{00000000-0008-0000-0F00-00001E020000}"/>
            </a:ext>
          </a:extLst>
        </xdr:cNvPr>
        <xdr:cNvSpPr txBox="1"/>
      </xdr:nvSpPr>
      <xdr:spPr>
        <a:xfrm>
          <a:off x="13500744" y="679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94541</xdr:rowOff>
    </xdr:from>
    <xdr:ext cx="405111" cy="259045"/>
    <xdr:sp macro="" textlink="">
      <xdr:nvSpPr>
        <xdr:cNvPr id="543" name="n_4aveValue【一般廃棄物処理施設】&#10;有形固定資産減価償却率">
          <a:extLst>
            <a:ext uri="{FF2B5EF4-FFF2-40B4-BE49-F238E27FC236}">
              <a16:creationId xmlns:a16="http://schemas.microsoft.com/office/drawing/2014/main" id="{00000000-0008-0000-0F00-00001F020000}"/>
            </a:ext>
          </a:extLst>
        </xdr:cNvPr>
        <xdr:cNvSpPr txBox="1"/>
      </xdr:nvSpPr>
      <xdr:spPr>
        <a:xfrm>
          <a:off x="12611744" y="6438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84744</xdr:rowOff>
    </xdr:from>
    <xdr:ext cx="405111" cy="259045"/>
    <xdr:sp macro="" textlink="">
      <xdr:nvSpPr>
        <xdr:cNvPr id="544" name="n_1mainValue【一般廃棄物処理施設】&#10;有形固定資産減価償却率">
          <a:extLst>
            <a:ext uri="{FF2B5EF4-FFF2-40B4-BE49-F238E27FC236}">
              <a16:creationId xmlns:a16="http://schemas.microsoft.com/office/drawing/2014/main" id="{00000000-0008-0000-0F00-000020020000}"/>
            </a:ext>
          </a:extLst>
        </xdr:cNvPr>
        <xdr:cNvSpPr txBox="1"/>
      </xdr:nvSpPr>
      <xdr:spPr>
        <a:xfrm>
          <a:off x="15266044" y="5571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32</xdr:row>
      <xdr:rowOff>37391</xdr:rowOff>
    </xdr:from>
    <xdr:ext cx="340478" cy="259045"/>
    <xdr:sp macro="" textlink="">
      <xdr:nvSpPr>
        <xdr:cNvPr id="545" name="n_2mainValue【一般廃棄物処理施設】&#10;有形固定資産減価償却率">
          <a:extLst>
            <a:ext uri="{FF2B5EF4-FFF2-40B4-BE49-F238E27FC236}">
              <a16:creationId xmlns:a16="http://schemas.microsoft.com/office/drawing/2014/main" id="{00000000-0008-0000-0F00-000021020000}"/>
            </a:ext>
          </a:extLst>
        </xdr:cNvPr>
        <xdr:cNvSpPr txBox="1"/>
      </xdr:nvSpPr>
      <xdr:spPr>
        <a:xfrm>
          <a:off x="14422061" y="552379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31</xdr:row>
      <xdr:rowOff>166387</xdr:rowOff>
    </xdr:from>
    <xdr:ext cx="340478" cy="259045"/>
    <xdr:sp macro="" textlink="">
      <xdr:nvSpPr>
        <xdr:cNvPr id="546" name="n_3mainValue【一般廃棄物処理施設】&#10;有形固定資産減価償却率">
          <a:extLst>
            <a:ext uri="{FF2B5EF4-FFF2-40B4-BE49-F238E27FC236}">
              <a16:creationId xmlns:a16="http://schemas.microsoft.com/office/drawing/2014/main" id="{00000000-0008-0000-0F00-000022020000}"/>
            </a:ext>
          </a:extLst>
        </xdr:cNvPr>
        <xdr:cNvSpPr txBox="1"/>
      </xdr:nvSpPr>
      <xdr:spPr>
        <a:xfrm>
          <a:off x="13533061" y="548133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29953</xdr:rowOff>
    </xdr:from>
    <xdr:ext cx="405111" cy="259045"/>
    <xdr:sp macro="" textlink="">
      <xdr:nvSpPr>
        <xdr:cNvPr id="547" name="n_4mainValue【一般廃棄物処理施設】&#10;有形固定資産減価償却率">
          <a:extLst>
            <a:ext uri="{FF2B5EF4-FFF2-40B4-BE49-F238E27FC236}">
              <a16:creationId xmlns:a16="http://schemas.microsoft.com/office/drawing/2014/main" id="{00000000-0008-0000-0F00-000023020000}"/>
            </a:ext>
          </a:extLst>
        </xdr:cNvPr>
        <xdr:cNvSpPr txBox="1"/>
      </xdr:nvSpPr>
      <xdr:spPr>
        <a:xfrm>
          <a:off x="12611744" y="7059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8" name="正方形/長方形 547">
          <a:extLst>
            <a:ext uri="{FF2B5EF4-FFF2-40B4-BE49-F238E27FC236}">
              <a16:creationId xmlns:a16="http://schemas.microsoft.com/office/drawing/2014/main" id="{00000000-0008-0000-0F00-000024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9" name="正方形/長方形 548">
          <a:extLst>
            <a:ext uri="{FF2B5EF4-FFF2-40B4-BE49-F238E27FC236}">
              <a16:creationId xmlns:a16="http://schemas.microsoft.com/office/drawing/2014/main" id="{00000000-0008-0000-0F00-000025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0" name="正方形/長方形 549">
          <a:extLst>
            <a:ext uri="{FF2B5EF4-FFF2-40B4-BE49-F238E27FC236}">
              <a16:creationId xmlns:a16="http://schemas.microsoft.com/office/drawing/2014/main" id="{00000000-0008-0000-0F00-000026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1" name="正方形/長方形 550">
          <a:extLst>
            <a:ext uri="{FF2B5EF4-FFF2-40B4-BE49-F238E27FC236}">
              <a16:creationId xmlns:a16="http://schemas.microsoft.com/office/drawing/2014/main" id="{00000000-0008-0000-0F00-000027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2" name="正方形/長方形 551">
          <a:extLst>
            <a:ext uri="{FF2B5EF4-FFF2-40B4-BE49-F238E27FC236}">
              <a16:creationId xmlns:a16="http://schemas.microsoft.com/office/drawing/2014/main" id="{00000000-0008-0000-0F00-000028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3" name="正方形/長方形 552">
          <a:extLst>
            <a:ext uri="{FF2B5EF4-FFF2-40B4-BE49-F238E27FC236}">
              <a16:creationId xmlns:a16="http://schemas.microsoft.com/office/drawing/2014/main" id="{00000000-0008-0000-0F00-000029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4" name="正方形/長方形 553">
          <a:extLst>
            <a:ext uri="{FF2B5EF4-FFF2-40B4-BE49-F238E27FC236}">
              <a16:creationId xmlns:a16="http://schemas.microsoft.com/office/drawing/2014/main" id="{00000000-0008-0000-0F00-00002A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5" name="正方形/長方形 554">
          <a:extLst>
            <a:ext uri="{FF2B5EF4-FFF2-40B4-BE49-F238E27FC236}">
              <a16:creationId xmlns:a16="http://schemas.microsoft.com/office/drawing/2014/main" id="{00000000-0008-0000-0F00-00002B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6" name="テキスト ボックス 555">
          <a:extLst>
            <a:ext uri="{FF2B5EF4-FFF2-40B4-BE49-F238E27FC236}">
              <a16:creationId xmlns:a16="http://schemas.microsoft.com/office/drawing/2014/main" id="{00000000-0008-0000-0F00-00002C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7" name="直線コネクタ 556">
          <a:extLst>
            <a:ext uri="{FF2B5EF4-FFF2-40B4-BE49-F238E27FC236}">
              <a16:creationId xmlns:a16="http://schemas.microsoft.com/office/drawing/2014/main" id="{00000000-0008-0000-0F00-00002D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58" name="直線コネクタ 557">
          <a:extLst>
            <a:ext uri="{FF2B5EF4-FFF2-40B4-BE49-F238E27FC236}">
              <a16:creationId xmlns:a16="http://schemas.microsoft.com/office/drawing/2014/main" id="{00000000-0008-0000-0F00-00002E02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59" name="テキスト ボックス 558">
          <a:extLst>
            <a:ext uri="{FF2B5EF4-FFF2-40B4-BE49-F238E27FC236}">
              <a16:creationId xmlns:a16="http://schemas.microsoft.com/office/drawing/2014/main" id="{00000000-0008-0000-0F00-00002F020000}"/>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0" name="直線コネクタ 559">
          <a:extLst>
            <a:ext uri="{FF2B5EF4-FFF2-40B4-BE49-F238E27FC236}">
              <a16:creationId xmlns:a16="http://schemas.microsoft.com/office/drawing/2014/main" id="{00000000-0008-0000-0F00-00003002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561" name="テキスト ボックス 560">
          <a:extLst>
            <a:ext uri="{FF2B5EF4-FFF2-40B4-BE49-F238E27FC236}">
              <a16:creationId xmlns:a16="http://schemas.microsoft.com/office/drawing/2014/main" id="{00000000-0008-0000-0F00-000031020000}"/>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2" name="直線コネクタ 561">
          <a:extLst>
            <a:ext uri="{FF2B5EF4-FFF2-40B4-BE49-F238E27FC236}">
              <a16:creationId xmlns:a16="http://schemas.microsoft.com/office/drawing/2014/main" id="{00000000-0008-0000-0F00-00003202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563" name="テキスト ボックス 562">
          <a:extLst>
            <a:ext uri="{FF2B5EF4-FFF2-40B4-BE49-F238E27FC236}">
              <a16:creationId xmlns:a16="http://schemas.microsoft.com/office/drawing/2014/main" id="{00000000-0008-0000-0F00-000033020000}"/>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64" name="直線コネクタ 563">
          <a:extLst>
            <a:ext uri="{FF2B5EF4-FFF2-40B4-BE49-F238E27FC236}">
              <a16:creationId xmlns:a16="http://schemas.microsoft.com/office/drawing/2014/main" id="{00000000-0008-0000-0F00-00003402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565" name="テキスト ボックス 564">
          <a:extLst>
            <a:ext uri="{FF2B5EF4-FFF2-40B4-BE49-F238E27FC236}">
              <a16:creationId xmlns:a16="http://schemas.microsoft.com/office/drawing/2014/main" id="{00000000-0008-0000-0F00-000035020000}"/>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66" name="直線コネクタ 565">
          <a:extLst>
            <a:ext uri="{FF2B5EF4-FFF2-40B4-BE49-F238E27FC236}">
              <a16:creationId xmlns:a16="http://schemas.microsoft.com/office/drawing/2014/main" id="{00000000-0008-0000-0F00-00003602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67" name="テキスト ボックス 566">
          <a:extLst>
            <a:ext uri="{FF2B5EF4-FFF2-40B4-BE49-F238E27FC236}">
              <a16:creationId xmlns:a16="http://schemas.microsoft.com/office/drawing/2014/main" id="{00000000-0008-0000-0F00-000037020000}"/>
            </a:ext>
          </a:extLst>
        </xdr:cNvPr>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68" name="直線コネクタ 567">
          <a:extLst>
            <a:ext uri="{FF2B5EF4-FFF2-40B4-BE49-F238E27FC236}">
              <a16:creationId xmlns:a16="http://schemas.microsoft.com/office/drawing/2014/main" id="{00000000-0008-0000-0F00-00003802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69" name="テキスト ボックス 568">
          <a:extLst>
            <a:ext uri="{FF2B5EF4-FFF2-40B4-BE49-F238E27FC236}">
              <a16:creationId xmlns:a16="http://schemas.microsoft.com/office/drawing/2014/main" id="{00000000-0008-0000-0F00-000039020000}"/>
            </a:ext>
          </a:extLst>
        </xdr:cNvPr>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0" name="直線コネクタ 569">
          <a:extLst>
            <a:ext uri="{FF2B5EF4-FFF2-40B4-BE49-F238E27FC236}">
              <a16:creationId xmlns:a16="http://schemas.microsoft.com/office/drawing/2014/main" id="{00000000-0008-0000-0F00-00003A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1" name="テキスト ボックス 570">
          <a:extLst>
            <a:ext uri="{FF2B5EF4-FFF2-40B4-BE49-F238E27FC236}">
              <a16:creationId xmlns:a16="http://schemas.microsoft.com/office/drawing/2014/main" id="{00000000-0008-0000-0F00-00003B02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2" name="【一般廃棄物処理施設】&#10;一人当たり有形固定資産（償却資産）額グラフ枠">
          <a:extLst>
            <a:ext uri="{FF2B5EF4-FFF2-40B4-BE49-F238E27FC236}">
              <a16:creationId xmlns:a16="http://schemas.microsoft.com/office/drawing/2014/main" id="{00000000-0008-0000-0F00-00003C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85984</xdr:rowOff>
    </xdr:from>
    <xdr:to>
      <xdr:col>116</xdr:col>
      <xdr:colOff>62864</xdr:colOff>
      <xdr:row>42</xdr:row>
      <xdr:rowOff>91957</xdr:rowOff>
    </xdr:to>
    <xdr:cxnSp macro="">
      <xdr:nvCxnSpPr>
        <xdr:cNvPr id="573" name="直線コネクタ 572">
          <a:extLst>
            <a:ext uri="{FF2B5EF4-FFF2-40B4-BE49-F238E27FC236}">
              <a16:creationId xmlns:a16="http://schemas.microsoft.com/office/drawing/2014/main" id="{00000000-0008-0000-0F00-00003D020000}"/>
            </a:ext>
          </a:extLst>
        </xdr:cNvPr>
        <xdr:cNvCxnSpPr/>
      </xdr:nvCxnSpPr>
      <xdr:spPr>
        <a:xfrm flipV="1">
          <a:off x="22160864" y="5743834"/>
          <a:ext cx="0" cy="1549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95784</xdr:rowOff>
    </xdr:from>
    <xdr:ext cx="378565" cy="259045"/>
    <xdr:sp macro="" textlink="">
      <xdr:nvSpPr>
        <xdr:cNvPr id="574" name="【一般廃棄物処理施設】&#10;一人当たり有形固定資産（償却資産）額最小値テキスト">
          <a:extLst>
            <a:ext uri="{FF2B5EF4-FFF2-40B4-BE49-F238E27FC236}">
              <a16:creationId xmlns:a16="http://schemas.microsoft.com/office/drawing/2014/main" id="{00000000-0008-0000-0F00-00003E020000}"/>
            </a:ext>
          </a:extLst>
        </xdr:cNvPr>
        <xdr:cNvSpPr txBox="1"/>
      </xdr:nvSpPr>
      <xdr:spPr>
        <a:xfrm>
          <a:off x="22199600" y="72966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91957</xdr:rowOff>
    </xdr:from>
    <xdr:to>
      <xdr:col>116</xdr:col>
      <xdr:colOff>152400</xdr:colOff>
      <xdr:row>42</xdr:row>
      <xdr:rowOff>91957</xdr:rowOff>
    </xdr:to>
    <xdr:cxnSp macro="">
      <xdr:nvCxnSpPr>
        <xdr:cNvPr id="575" name="直線コネクタ 574">
          <a:extLst>
            <a:ext uri="{FF2B5EF4-FFF2-40B4-BE49-F238E27FC236}">
              <a16:creationId xmlns:a16="http://schemas.microsoft.com/office/drawing/2014/main" id="{00000000-0008-0000-0F00-00003F020000}"/>
            </a:ext>
          </a:extLst>
        </xdr:cNvPr>
        <xdr:cNvCxnSpPr/>
      </xdr:nvCxnSpPr>
      <xdr:spPr>
        <a:xfrm>
          <a:off x="22072600" y="7292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32661</xdr:rowOff>
    </xdr:from>
    <xdr:ext cx="599010" cy="259045"/>
    <xdr:sp macro="" textlink="">
      <xdr:nvSpPr>
        <xdr:cNvPr id="576" name="【一般廃棄物処理施設】&#10;一人当たり有形固定資産（償却資産）額最大値テキスト">
          <a:extLst>
            <a:ext uri="{FF2B5EF4-FFF2-40B4-BE49-F238E27FC236}">
              <a16:creationId xmlns:a16="http://schemas.microsoft.com/office/drawing/2014/main" id="{00000000-0008-0000-0F00-000040020000}"/>
            </a:ext>
          </a:extLst>
        </xdr:cNvPr>
        <xdr:cNvSpPr txBox="1"/>
      </xdr:nvSpPr>
      <xdr:spPr>
        <a:xfrm>
          <a:off x="22199600" y="5519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85984</xdr:rowOff>
    </xdr:from>
    <xdr:to>
      <xdr:col>116</xdr:col>
      <xdr:colOff>152400</xdr:colOff>
      <xdr:row>33</xdr:row>
      <xdr:rowOff>85984</xdr:rowOff>
    </xdr:to>
    <xdr:cxnSp macro="">
      <xdr:nvCxnSpPr>
        <xdr:cNvPr id="577" name="直線コネクタ 576">
          <a:extLst>
            <a:ext uri="{FF2B5EF4-FFF2-40B4-BE49-F238E27FC236}">
              <a16:creationId xmlns:a16="http://schemas.microsoft.com/office/drawing/2014/main" id="{00000000-0008-0000-0F00-000041020000}"/>
            </a:ext>
          </a:extLst>
        </xdr:cNvPr>
        <xdr:cNvCxnSpPr/>
      </xdr:nvCxnSpPr>
      <xdr:spPr>
        <a:xfrm>
          <a:off x="22072600" y="574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85552</xdr:rowOff>
    </xdr:from>
    <xdr:ext cx="534377" cy="259045"/>
    <xdr:sp macro="" textlink="">
      <xdr:nvSpPr>
        <xdr:cNvPr id="578" name="【一般廃棄物処理施設】&#10;一人当たり有形固定資産（償却資産）額平均値テキスト">
          <a:extLst>
            <a:ext uri="{FF2B5EF4-FFF2-40B4-BE49-F238E27FC236}">
              <a16:creationId xmlns:a16="http://schemas.microsoft.com/office/drawing/2014/main" id="{00000000-0008-0000-0F00-000042020000}"/>
            </a:ext>
          </a:extLst>
        </xdr:cNvPr>
        <xdr:cNvSpPr txBox="1"/>
      </xdr:nvSpPr>
      <xdr:spPr>
        <a:xfrm>
          <a:off x="22199600" y="67721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62675</xdr:rowOff>
    </xdr:from>
    <xdr:to>
      <xdr:col>116</xdr:col>
      <xdr:colOff>114300</xdr:colOff>
      <xdr:row>40</xdr:row>
      <xdr:rowOff>164275</xdr:rowOff>
    </xdr:to>
    <xdr:sp macro="" textlink="">
      <xdr:nvSpPr>
        <xdr:cNvPr id="579" name="フローチャート: 判断 578">
          <a:extLst>
            <a:ext uri="{FF2B5EF4-FFF2-40B4-BE49-F238E27FC236}">
              <a16:creationId xmlns:a16="http://schemas.microsoft.com/office/drawing/2014/main" id="{00000000-0008-0000-0F00-000043020000}"/>
            </a:ext>
          </a:extLst>
        </xdr:cNvPr>
        <xdr:cNvSpPr/>
      </xdr:nvSpPr>
      <xdr:spPr>
        <a:xfrm>
          <a:off x="22110700" y="692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83608</xdr:rowOff>
    </xdr:from>
    <xdr:to>
      <xdr:col>112</xdr:col>
      <xdr:colOff>38100</xdr:colOff>
      <xdr:row>41</xdr:row>
      <xdr:rowOff>13758</xdr:rowOff>
    </xdr:to>
    <xdr:sp macro="" textlink="">
      <xdr:nvSpPr>
        <xdr:cNvPr id="580" name="フローチャート: 判断 579">
          <a:extLst>
            <a:ext uri="{FF2B5EF4-FFF2-40B4-BE49-F238E27FC236}">
              <a16:creationId xmlns:a16="http://schemas.microsoft.com/office/drawing/2014/main" id="{00000000-0008-0000-0F00-000044020000}"/>
            </a:ext>
          </a:extLst>
        </xdr:cNvPr>
        <xdr:cNvSpPr/>
      </xdr:nvSpPr>
      <xdr:spPr>
        <a:xfrm>
          <a:off x="21272500" y="6941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76100</xdr:rowOff>
    </xdr:from>
    <xdr:to>
      <xdr:col>107</xdr:col>
      <xdr:colOff>101600</xdr:colOff>
      <xdr:row>41</xdr:row>
      <xdr:rowOff>6250</xdr:rowOff>
    </xdr:to>
    <xdr:sp macro="" textlink="">
      <xdr:nvSpPr>
        <xdr:cNvPr id="581" name="フローチャート: 判断 580">
          <a:extLst>
            <a:ext uri="{FF2B5EF4-FFF2-40B4-BE49-F238E27FC236}">
              <a16:creationId xmlns:a16="http://schemas.microsoft.com/office/drawing/2014/main" id="{00000000-0008-0000-0F00-000045020000}"/>
            </a:ext>
          </a:extLst>
        </xdr:cNvPr>
        <xdr:cNvSpPr/>
      </xdr:nvSpPr>
      <xdr:spPr>
        <a:xfrm>
          <a:off x="20383500" y="69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98346</xdr:rowOff>
    </xdr:from>
    <xdr:to>
      <xdr:col>102</xdr:col>
      <xdr:colOff>165100</xdr:colOff>
      <xdr:row>41</xdr:row>
      <xdr:rowOff>28496</xdr:rowOff>
    </xdr:to>
    <xdr:sp macro="" textlink="">
      <xdr:nvSpPr>
        <xdr:cNvPr id="582" name="フローチャート: 判断 581">
          <a:extLst>
            <a:ext uri="{FF2B5EF4-FFF2-40B4-BE49-F238E27FC236}">
              <a16:creationId xmlns:a16="http://schemas.microsoft.com/office/drawing/2014/main" id="{00000000-0008-0000-0F00-000046020000}"/>
            </a:ext>
          </a:extLst>
        </xdr:cNvPr>
        <xdr:cNvSpPr/>
      </xdr:nvSpPr>
      <xdr:spPr>
        <a:xfrm>
          <a:off x="19494500" y="6956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117053</xdr:rowOff>
    </xdr:from>
    <xdr:to>
      <xdr:col>98</xdr:col>
      <xdr:colOff>38100</xdr:colOff>
      <xdr:row>41</xdr:row>
      <xdr:rowOff>47203</xdr:rowOff>
    </xdr:to>
    <xdr:sp macro="" textlink="">
      <xdr:nvSpPr>
        <xdr:cNvPr id="583" name="フローチャート: 判断 582">
          <a:extLst>
            <a:ext uri="{FF2B5EF4-FFF2-40B4-BE49-F238E27FC236}">
              <a16:creationId xmlns:a16="http://schemas.microsoft.com/office/drawing/2014/main" id="{00000000-0008-0000-0F00-000047020000}"/>
            </a:ext>
          </a:extLst>
        </xdr:cNvPr>
        <xdr:cNvSpPr/>
      </xdr:nvSpPr>
      <xdr:spPr>
        <a:xfrm>
          <a:off x="18605500" y="6975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4" name="テキスト ボックス 583">
          <a:extLst>
            <a:ext uri="{FF2B5EF4-FFF2-40B4-BE49-F238E27FC236}">
              <a16:creationId xmlns:a16="http://schemas.microsoft.com/office/drawing/2014/main" id="{00000000-0008-0000-0F00-000048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00000000-0008-0000-0F00-000049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id="{00000000-0008-0000-0F00-00004A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00000000-0008-0000-0F00-00004B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00000000-0008-0000-0F00-00004C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157374</xdr:rowOff>
    </xdr:from>
    <xdr:to>
      <xdr:col>116</xdr:col>
      <xdr:colOff>114300</xdr:colOff>
      <xdr:row>42</xdr:row>
      <xdr:rowOff>87524</xdr:rowOff>
    </xdr:to>
    <xdr:sp macro="" textlink="">
      <xdr:nvSpPr>
        <xdr:cNvPr id="589" name="楕円 588">
          <a:extLst>
            <a:ext uri="{FF2B5EF4-FFF2-40B4-BE49-F238E27FC236}">
              <a16:creationId xmlns:a16="http://schemas.microsoft.com/office/drawing/2014/main" id="{00000000-0008-0000-0F00-00004D020000}"/>
            </a:ext>
          </a:extLst>
        </xdr:cNvPr>
        <xdr:cNvSpPr/>
      </xdr:nvSpPr>
      <xdr:spPr>
        <a:xfrm>
          <a:off x="22110700" y="718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72301</xdr:rowOff>
    </xdr:from>
    <xdr:ext cx="534377" cy="259045"/>
    <xdr:sp macro="" textlink="">
      <xdr:nvSpPr>
        <xdr:cNvPr id="590" name="【一般廃棄物処理施設】&#10;一人当たり有形固定資産（償却資産）額該当値テキスト">
          <a:extLst>
            <a:ext uri="{FF2B5EF4-FFF2-40B4-BE49-F238E27FC236}">
              <a16:creationId xmlns:a16="http://schemas.microsoft.com/office/drawing/2014/main" id="{00000000-0008-0000-0F00-00004E020000}"/>
            </a:ext>
          </a:extLst>
        </xdr:cNvPr>
        <xdr:cNvSpPr txBox="1"/>
      </xdr:nvSpPr>
      <xdr:spPr>
        <a:xfrm>
          <a:off x="22199600" y="7101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159350</xdr:rowOff>
    </xdr:from>
    <xdr:to>
      <xdr:col>112</xdr:col>
      <xdr:colOff>38100</xdr:colOff>
      <xdr:row>42</xdr:row>
      <xdr:rowOff>89500</xdr:rowOff>
    </xdr:to>
    <xdr:sp macro="" textlink="">
      <xdr:nvSpPr>
        <xdr:cNvPr id="591" name="楕円 590">
          <a:extLst>
            <a:ext uri="{FF2B5EF4-FFF2-40B4-BE49-F238E27FC236}">
              <a16:creationId xmlns:a16="http://schemas.microsoft.com/office/drawing/2014/main" id="{00000000-0008-0000-0F00-00004F020000}"/>
            </a:ext>
          </a:extLst>
        </xdr:cNvPr>
        <xdr:cNvSpPr/>
      </xdr:nvSpPr>
      <xdr:spPr>
        <a:xfrm>
          <a:off x="21272500" y="718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36724</xdr:rowOff>
    </xdr:from>
    <xdr:to>
      <xdr:col>116</xdr:col>
      <xdr:colOff>63500</xdr:colOff>
      <xdr:row>42</xdr:row>
      <xdr:rowOff>38700</xdr:rowOff>
    </xdr:to>
    <xdr:cxnSp macro="">
      <xdr:nvCxnSpPr>
        <xdr:cNvPr id="592" name="直線コネクタ 591">
          <a:extLst>
            <a:ext uri="{FF2B5EF4-FFF2-40B4-BE49-F238E27FC236}">
              <a16:creationId xmlns:a16="http://schemas.microsoft.com/office/drawing/2014/main" id="{00000000-0008-0000-0F00-000050020000}"/>
            </a:ext>
          </a:extLst>
        </xdr:cNvPr>
        <xdr:cNvCxnSpPr/>
      </xdr:nvCxnSpPr>
      <xdr:spPr>
        <a:xfrm flipV="1">
          <a:off x="21323300" y="7237624"/>
          <a:ext cx="838200" cy="1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155333</xdr:rowOff>
    </xdr:from>
    <xdr:to>
      <xdr:col>107</xdr:col>
      <xdr:colOff>101600</xdr:colOff>
      <xdr:row>42</xdr:row>
      <xdr:rowOff>85483</xdr:rowOff>
    </xdr:to>
    <xdr:sp macro="" textlink="">
      <xdr:nvSpPr>
        <xdr:cNvPr id="593" name="楕円 592">
          <a:extLst>
            <a:ext uri="{FF2B5EF4-FFF2-40B4-BE49-F238E27FC236}">
              <a16:creationId xmlns:a16="http://schemas.microsoft.com/office/drawing/2014/main" id="{00000000-0008-0000-0F00-000051020000}"/>
            </a:ext>
          </a:extLst>
        </xdr:cNvPr>
        <xdr:cNvSpPr/>
      </xdr:nvSpPr>
      <xdr:spPr>
        <a:xfrm>
          <a:off x="20383500" y="7184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34683</xdr:rowOff>
    </xdr:from>
    <xdr:to>
      <xdr:col>111</xdr:col>
      <xdr:colOff>177800</xdr:colOff>
      <xdr:row>42</xdr:row>
      <xdr:rowOff>38700</xdr:rowOff>
    </xdr:to>
    <xdr:cxnSp macro="">
      <xdr:nvCxnSpPr>
        <xdr:cNvPr id="594" name="直線コネクタ 593">
          <a:extLst>
            <a:ext uri="{FF2B5EF4-FFF2-40B4-BE49-F238E27FC236}">
              <a16:creationId xmlns:a16="http://schemas.microsoft.com/office/drawing/2014/main" id="{00000000-0008-0000-0F00-000052020000}"/>
            </a:ext>
          </a:extLst>
        </xdr:cNvPr>
        <xdr:cNvCxnSpPr/>
      </xdr:nvCxnSpPr>
      <xdr:spPr>
        <a:xfrm>
          <a:off x="20434300" y="7235583"/>
          <a:ext cx="889000" cy="4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155000</xdr:rowOff>
    </xdr:from>
    <xdr:to>
      <xdr:col>102</xdr:col>
      <xdr:colOff>165100</xdr:colOff>
      <xdr:row>42</xdr:row>
      <xdr:rowOff>85150</xdr:rowOff>
    </xdr:to>
    <xdr:sp macro="" textlink="">
      <xdr:nvSpPr>
        <xdr:cNvPr id="595" name="楕円 594">
          <a:extLst>
            <a:ext uri="{FF2B5EF4-FFF2-40B4-BE49-F238E27FC236}">
              <a16:creationId xmlns:a16="http://schemas.microsoft.com/office/drawing/2014/main" id="{00000000-0008-0000-0F00-000053020000}"/>
            </a:ext>
          </a:extLst>
        </xdr:cNvPr>
        <xdr:cNvSpPr/>
      </xdr:nvSpPr>
      <xdr:spPr>
        <a:xfrm>
          <a:off x="19494500" y="718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42</xdr:row>
      <xdr:rowOff>34350</xdr:rowOff>
    </xdr:from>
    <xdr:to>
      <xdr:col>107</xdr:col>
      <xdr:colOff>50800</xdr:colOff>
      <xdr:row>42</xdr:row>
      <xdr:rowOff>34683</xdr:rowOff>
    </xdr:to>
    <xdr:cxnSp macro="">
      <xdr:nvCxnSpPr>
        <xdr:cNvPr id="596" name="直線コネクタ 595">
          <a:extLst>
            <a:ext uri="{FF2B5EF4-FFF2-40B4-BE49-F238E27FC236}">
              <a16:creationId xmlns:a16="http://schemas.microsoft.com/office/drawing/2014/main" id="{00000000-0008-0000-0F00-000054020000}"/>
            </a:ext>
          </a:extLst>
        </xdr:cNvPr>
        <xdr:cNvCxnSpPr/>
      </xdr:nvCxnSpPr>
      <xdr:spPr>
        <a:xfrm>
          <a:off x="19545300" y="7235250"/>
          <a:ext cx="889000" cy="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42</xdr:row>
      <xdr:rowOff>39537</xdr:rowOff>
    </xdr:from>
    <xdr:to>
      <xdr:col>98</xdr:col>
      <xdr:colOff>38100</xdr:colOff>
      <xdr:row>42</xdr:row>
      <xdr:rowOff>141137</xdr:rowOff>
    </xdr:to>
    <xdr:sp macro="" textlink="">
      <xdr:nvSpPr>
        <xdr:cNvPr id="597" name="楕円 596">
          <a:extLst>
            <a:ext uri="{FF2B5EF4-FFF2-40B4-BE49-F238E27FC236}">
              <a16:creationId xmlns:a16="http://schemas.microsoft.com/office/drawing/2014/main" id="{00000000-0008-0000-0F00-000055020000}"/>
            </a:ext>
          </a:extLst>
        </xdr:cNvPr>
        <xdr:cNvSpPr/>
      </xdr:nvSpPr>
      <xdr:spPr>
        <a:xfrm>
          <a:off x="18605500" y="7240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42</xdr:row>
      <xdr:rowOff>34350</xdr:rowOff>
    </xdr:from>
    <xdr:to>
      <xdr:col>102</xdr:col>
      <xdr:colOff>114300</xdr:colOff>
      <xdr:row>42</xdr:row>
      <xdr:rowOff>90337</xdr:rowOff>
    </xdr:to>
    <xdr:cxnSp macro="">
      <xdr:nvCxnSpPr>
        <xdr:cNvPr id="598" name="直線コネクタ 597">
          <a:extLst>
            <a:ext uri="{FF2B5EF4-FFF2-40B4-BE49-F238E27FC236}">
              <a16:creationId xmlns:a16="http://schemas.microsoft.com/office/drawing/2014/main" id="{00000000-0008-0000-0F00-000056020000}"/>
            </a:ext>
          </a:extLst>
        </xdr:cNvPr>
        <xdr:cNvCxnSpPr/>
      </xdr:nvCxnSpPr>
      <xdr:spPr>
        <a:xfrm flipV="1">
          <a:off x="18656300" y="7235250"/>
          <a:ext cx="889000" cy="55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30285</xdr:rowOff>
    </xdr:from>
    <xdr:ext cx="534377" cy="259045"/>
    <xdr:sp macro="" textlink="">
      <xdr:nvSpPr>
        <xdr:cNvPr id="599" name="n_1aveValue【一般廃棄物処理施設】&#10;一人当たり有形固定資産（償却資産）額">
          <a:extLst>
            <a:ext uri="{FF2B5EF4-FFF2-40B4-BE49-F238E27FC236}">
              <a16:creationId xmlns:a16="http://schemas.microsoft.com/office/drawing/2014/main" id="{00000000-0008-0000-0F00-000057020000}"/>
            </a:ext>
          </a:extLst>
        </xdr:cNvPr>
        <xdr:cNvSpPr txBox="1"/>
      </xdr:nvSpPr>
      <xdr:spPr>
        <a:xfrm>
          <a:off x="21043411" y="6716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22777</xdr:rowOff>
    </xdr:from>
    <xdr:ext cx="534377" cy="259045"/>
    <xdr:sp macro="" textlink="">
      <xdr:nvSpPr>
        <xdr:cNvPr id="600" name="n_2aveValue【一般廃棄物処理施設】&#10;一人当たり有形固定資産（償却資産）額">
          <a:extLst>
            <a:ext uri="{FF2B5EF4-FFF2-40B4-BE49-F238E27FC236}">
              <a16:creationId xmlns:a16="http://schemas.microsoft.com/office/drawing/2014/main" id="{00000000-0008-0000-0F00-000058020000}"/>
            </a:ext>
          </a:extLst>
        </xdr:cNvPr>
        <xdr:cNvSpPr txBox="1"/>
      </xdr:nvSpPr>
      <xdr:spPr>
        <a:xfrm>
          <a:off x="20167111" y="6709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45023</xdr:rowOff>
    </xdr:from>
    <xdr:ext cx="534377" cy="259045"/>
    <xdr:sp macro="" textlink="">
      <xdr:nvSpPr>
        <xdr:cNvPr id="601" name="n_3aveValue【一般廃棄物処理施設】&#10;一人当たり有形固定資産（償却資産）額">
          <a:extLst>
            <a:ext uri="{FF2B5EF4-FFF2-40B4-BE49-F238E27FC236}">
              <a16:creationId xmlns:a16="http://schemas.microsoft.com/office/drawing/2014/main" id="{00000000-0008-0000-0F00-000059020000}"/>
            </a:ext>
          </a:extLst>
        </xdr:cNvPr>
        <xdr:cNvSpPr txBox="1"/>
      </xdr:nvSpPr>
      <xdr:spPr>
        <a:xfrm>
          <a:off x="19278111" y="6731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63730</xdr:rowOff>
    </xdr:from>
    <xdr:ext cx="534377" cy="259045"/>
    <xdr:sp macro="" textlink="">
      <xdr:nvSpPr>
        <xdr:cNvPr id="602" name="n_4aveValue【一般廃棄物処理施設】&#10;一人当たり有形固定資産（償却資産）額">
          <a:extLst>
            <a:ext uri="{FF2B5EF4-FFF2-40B4-BE49-F238E27FC236}">
              <a16:creationId xmlns:a16="http://schemas.microsoft.com/office/drawing/2014/main" id="{00000000-0008-0000-0F00-00005A020000}"/>
            </a:ext>
          </a:extLst>
        </xdr:cNvPr>
        <xdr:cNvSpPr txBox="1"/>
      </xdr:nvSpPr>
      <xdr:spPr>
        <a:xfrm>
          <a:off x="18389111" y="6750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42</xdr:row>
      <xdr:rowOff>80627</xdr:rowOff>
    </xdr:from>
    <xdr:ext cx="534377" cy="259045"/>
    <xdr:sp macro="" textlink="">
      <xdr:nvSpPr>
        <xdr:cNvPr id="603" name="n_1mainValue【一般廃棄物処理施設】&#10;一人当たり有形固定資産（償却資産）額">
          <a:extLst>
            <a:ext uri="{FF2B5EF4-FFF2-40B4-BE49-F238E27FC236}">
              <a16:creationId xmlns:a16="http://schemas.microsoft.com/office/drawing/2014/main" id="{00000000-0008-0000-0F00-00005B020000}"/>
            </a:ext>
          </a:extLst>
        </xdr:cNvPr>
        <xdr:cNvSpPr txBox="1"/>
      </xdr:nvSpPr>
      <xdr:spPr>
        <a:xfrm>
          <a:off x="21043411" y="7281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76610</xdr:rowOff>
    </xdr:from>
    <xdr:ext cx="534377" cy="259045"/>
    <xdr:sp macro="" textlink="">
      <xdr:nvSpPr>
        <xdr:cNvPr id="604" name="n_2mainValue【一般廃棄物処理施設】&#10;一人当たり有形固定資産（償却資産）額">
          <a:extLst>
            <a:ext uri="{FF2B5EF4-FFF2-40B4-BE49-F238E27FC236}">
              <a16:creationId xmlns:a16="http://schemas.microsoft.com/office/drawing/2014/main" id="{00000000-0008-0000-0F00-00005C020000}"/>
            </a:ext>
          </a:extLst>
        </xdr:cNvPr>
        <xdr:cNvSpPr txBox="1"/>
      </xdr:nvSpPr>
      <xdr:spPr>
        <a:xfrm>
          <a:off x="20167111" y="7277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76277</xdr:rowOff>
    </xdr:from>
    <xdr:ext cx="534377" cy="259045"/>
    <xdr:sp macro="" textlink="">
      <xdr:nvSpPr>
        <xdr:cNvPr id="605" name="n_3mainValue【一般廃棄物処理施設】&#10;一人当たり有形固定資産（償却資産）額">
          <a:extLst>
            <a:ext uri="{FF2B5EF4-FFF2-40B4-BE49-F238E27FC236}">
              <a16:creationId xmlns:a16="http://schemas.microsoft.com/office/drawing/2014/main" id="{00000000-0008-0000-0F00-00005D020000}"/>
            </a:ext>
          </a:extLst>
        </xdr:cNvPr>
        <xdr:cNvSpPr txBox="1"/>
      </xdr:nvSpPr>
      <xdr:spPr>
        <a:xfrm>
          <a:off x="19278111" y="7277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179017</xdr:colOff>
      <xdr:row>42</xdr:row>
      <xdr:rowOff>132264</xdr:rowOff>
    </xdr:from>
    <xdr:ext cx="378565" cy="259045"/>
    <xdr:sp macro="" textlink="">
      <xdr:nvSpPr>
        <xdr:cNvPr id="606" name="n_4mainValue【一般廃棄物処理施設】&#10;一人当たり有形固定資産（償却資産）額">
          <a:extLst>
            <a:ext uri="{FF2B5EF4-FFF2-40B4-BE49-F238E27FC236}">
              <a16:creationId xmlns:a16="http://schemas.microsoft.com/office/drawing/2014/main" id="{00000000-0008-0000-0F00-00005E020000}"/>
            </a:ext>
          </a:extLst>
        </xdr:cNvPr>
        <xdr:cNvSpPr txBox="1"/>
      </xdr:nvSpPr>
      <xdr:spPr>
        <a:xfrm>
          <a:off x="18467017" y="73331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7" name="正方形/長方形 606">
          <a:extLst>
            <a:ext uri="{FF2B5EF4-FFF2-40B4-BE49-F238E27FC236}">
              <a16:creationId xmlns:a16="http://schemas.microsoft.com/office/drawing/2014/main" id="{00000000-0008-0000-0F00-00005F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8" name="正方形/長方形 607">
          <a:extLst>
            <a:ext uri="{FF2B5EF4-FFF2-40B4-BE49-F238E27FC236}">
              <a16:creationId xmlns:a16="http://schemas.microsoft.com/office/drawing/2014/main" id="{00000000-0008-0000-0F00-000060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9" name="正方形/長方形 608">
          <a:extLst>
            <a:ext uri="{FF2B5EF4-FFF2-40B4-BE49-F238E27FC236}">
              <a16:creationId xmlns:a16="http://schemas.microsoft.com/office/drawing/2014/main" id="{00000000-0008-0000-0F00-000061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0" name="正方形/長方形 609">
          <a:extLst>
            <a:ext uri="{FF2B5EF4-FFF2-40B4-BE49-F238E27FC236}">
              <a16:creationId xmlns:a16="http://schemas.microsoft.com/office/drawing/2014/main" id="{00000000-0008-0000-0F00-000062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1" name="正方形/長方形 610">
          <a:extLst>
            <a:ext uri="{FF2B5EF4-FFF2-40B4-BE49-F238E27FC236}">
              <a16:creationId xmlns:a16="http://schemas.microsoft.com/office/drawing/2014/main" id="{00000000-0008-0000-0F00-000063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2" name="正方形/長方形 611">
          <a:extLst>
            <a:ext uri="{FF2B5EF4-FFF2-40B4-BE49-F238E27FC236}">
              <a16:creationId xmlns:a16="http://schemas.microsoft.com/office/drawing/2014/main" id="{00000000-0008-0000-0F00-000064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3" name="正方形/長方形 612">
          <a:extLst>
            <a:ext uri="{FF2B5EF4-FFF2-40B4-BE49-F238E27FC236}">
              <a16:creationId xmlns:a16="http://schemas.microsoft.com/office/drawing/2014/main" id="{00000000-0008-0000-0F00-000065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4" name="正方形/長方形 613">
          <a:extLst>
            <a:ext uri="{FF2B5EF4-FFF2-40B4-BE49-F238E27FC236}">
              <a16:creationId xmlns:a16="http://schemas.microsoft.com/office/drawing/2014/main" id="{00000000-0008-0000-0F00-000066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5" name="テキスト ボックス 614">
          <a:extLst>
            <a:ext uri="{FF2B5EF4-FFF2-40B4-BE49-F238E27FC236}">
              <a16:creationId xmlns:a16="http://schemas.microsoft.com/office/drawing/2014/main" id="{00000000-0008-0000-0F00-000067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6" name="直線コネクタ 615">
          <a:extLst>
            <a:ext uri="{FF2B5EF4-FFF2-40B4-BE49-F238E27FC236}">
              <a16:creationId xmlns:a16="http://schemas.microsoft.com/office/drawing/2014/main" id="{00000000-0008-0000-0F00-000068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7" name="テキスト ボックス 616">
          <a:extLst>
            <a:ext uri="{FF2B5EF4-FFF2-40B4-BE49-F238E27FC236}">
              <a16:creationId xmlns:a16="http://schemas.microsoft.com/office/drawing/2014/main" id="{00000000-0008-0000-0F00-000069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8" name="直線コネクタ 617">
          <a:extLst>
            <a:ext uri="{FF2B5EF4-FFF2-40B4-BE49-F238E27FC236}">
              <a16:creationId xmlns:a16="http://schemas.microsoft.com/office/drawing/2014/main" id="{00000000-0008-0000-0F00-00006A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19" name="テキスト ボックス 618">
          <a:extLst>
            <a:ext uri="{FF2B5EF4-FFF2-40B4-BE49-F238E27FC236}">
              <a16:creationId xmlns:a16="http://schemas.microsoft.com/office/drawing/2014/main" id="{00000000-0008-0000-0F00-00006B02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0" name="直線コネクタ 619">
          <a:extLst>
            <a:ext uri="{FF2B5EF4-FFF2-40B4-BE49-F238E27FC236}">
              <a16:creationId xmlns:a16="http://schemas.microsoft.com/office/drawing/2014/main" id="{00000000-0008-0000-0F00-00006C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1" name="テキスト ボックス 620">
          <a:extLst>
            <a:ext uri="{FF2B5EF4-FFF2-40B4-BE49-F238E27FC236}">
              <a16:creationId xmlns:a16="http://schemas.microsoft.com/office/drawing/2014/main" id="{00000000-0008-0000-0F00-00006D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2" name="直線コネクタ 621">
          <a:extLst>
            <a:ext uri="{FF2B5EF4-FFF2-40B4-BE49-F238E27FC236}">
              <a16:creationId xmlns:a16="http://schemas.microsoft.com/office/drawing/2014/main" id="{00000000-0008-0000-0F00-00006E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3" name="テキスト ボックス 622">
          <a:extLst>
            <a:ext uri="{FF2B5EF4-FFF2-40B4-BE49-F238E27FC236}">
              <a16:creationId xmlns:a16="http://schemas.microsoft.com/office/drawing/2014/main" id="{00000000-0008-0000-0F00-00006F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4" name="直線コネクタ 623">
          <a:extLst>
            <a:ext uri="{FF2B5EF4-FFF2-40B4-BE49-F238E27FC236}">
              <a16:creationId xmlns:a16="http://schemas.microsoft.com/office/drawing/2014/main" id="{00000000-0008-0000-0F00-000070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5" name="テキスト ボックス 624">
          <a:extLst>
            <a:ext uri="{FF2B5EF4-FFF2-40B4-BE49-F238E27FC236}">
              <a16:creationId xmlns:a16="http://schemas.microsoft.com/office/drawing/2014/main" id="{00000000-0008-0000-0F00-000071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6" name="直線コネクタ 625">
          <a:extLst>
            <a:ext uri="{FF2B5EF4-FFF2-40B4-BE49-F238E27FC236}">
              <a16:creationId xmlns:a16="http://schemas.microsoft.com/office/drawing/2014/main" id="{00000000-0008-0000-0F00-000072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7" name="テキスト ボックス 626">
          <a:extLst>
            <a:ext uri="{FF2B5EF4-FFF2-40B4-BE49-F238E27FC236}">
              <a16:creationId xmlns:a16="http://schemas.microsoft.com/office/drawing/2014/main" id="{00000000-0008-0000-0F00-000073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8" name="直線コネクタ 627">
          <a:extLst>
            <a:ext uri="{FF2B5EF4-FFF2-40B4-BE49-F238E27FC236}">
              <a16:creationId xmlns:a16="http://schemas.microsoft.com/office/drawing/2014/main" id="{00000000-0008-0000-0F00-000074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29" name="テキスト ボックス 628">
          <a:extLst>
            <a:ext uri="{FF2B5EF4-FFF2-40B4-BE49-F238E27FC236}">
              <a16:creationId xmlns:a16="http://schemas.microsoft.com/office/drawing/2014/main" id="{00000000-0008-0000-0F00-00007502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0" name="直線コネクタ 629">
          <a:extLst>
            <a:ext uri="{FF2B5EF4-FFF2-40B4-BE49-F238E27FC236}">
              <a16:creationId xmlns:a16="http://schemas.microsoft.com/office/drawing/2014/main" id="{00000000-0008-0000-0F00-000076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1" name="【保健センター・保健所】&#10;有形固定資産減価償却率グラフ枠">
          <a:extLst>
            <a:ext uri="{FF2B5EF4-FFF2-40B4-BE49-F238E27FC236}">
              <a16:creationId xmlns:a16="http://schemas.microsoft.com/office/drawing/2014/main" id="{00000000-0008-0000-0F00-000077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114300</xdr:rowOff>
    </xdr:to>
    <xdr:cxnSp macro="">
      <xdr:nvCxnSpPr>
        <xdr:cNvPr id="632" name="直線コネクタ 631">
          <a:extLst>
            <a:ext uri="{FF2B5EF4-FFF2-40B4-BE49-F238E27FC236}">
              <a16:creationId xmlns:a16="http://schemas.microsoft.com/office/drawing/2014/main" id="{00000000-0008-0000-0F00-000078020000}"/>
            </a:ext>
          </a:extLst>
        </xdr:cNvPr>
        <xdr:cNvCxnSpPr/>
      </xdr:nvCxnSpPr>
      <xdr:spPr>
        <a:xfrm flipV="1">
          <a:off x="16318864" y="9470572"/>
          <a:ext cx="0" cy="1445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118127</xdr:rowOff>
    </xdr:from>
    <xdr:ext cx="405111" cy="259045"/>
    <xdr:sp macro="" textlink="">
      <xdr:nvSpPr>
        <xdr:cNvPr id="633" name="【保健センター・保健所】&#10;有形固定資産減価償却率最小値テキスト">
          <a:extLst>
            <a:ext uri="{FF2B5EF4-FFF2-40B4-BE49-F238E27FC236}">
              <a16:creationId xmlns:a16="http://schemas.microsoft.com/office/drawing/2014/main" id="{00000000-0008-0000-0F00-000079020000}"/>
            </a:ext>
          </a:extLst>
        </xdr:cNvPr>
        <xdr:cNvSpPr txBox="1"/>
      </xdr:nvSpPr>
      <xdr:spPr>
        <a:xfrm>
          <a:off x="16357600" y="1091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114300</xdr:rowOff>
    </xdr:from>
    <xdr:to>
      <xdr:col>86</xdr:col>
      <xdr:colOff>25400</xdr:colOff>
      <xdr:row>63</xdr:row>
      <xdr:rowOff>114300</xdr:rowOff>
    </xdr:to>
    <xdr:cxnSp macro="">
      <xdr:nvCxnSpPr>
        <xdr:cNvPr id="634" name="直線コネクタ 633">
          <a:extLst>
            <a:ext uri="{FF2B5EF4-FFF2-40B4-BE49-F238E27FC236}">
              <a16:creationId xmlns:a16="http://schemas.microsoft.com/office/drawing/2014/main" id="{00000000-0008-0000-0F00-00007A020000}"/>
            </a:ext>
          </a:extLst>
        </xdr:cNvPr>
        <xdr:cNvCxnSpPr/>
      </xdr:nvCxnSpPr>
      <xdr:spPr>
        <a:xfrm>
          <a:off x="16230600" y="1091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340478" cy="259045"/>
    <xdr:sp macro="" textlink="">
      <xdr:nvSpPr>
        <xdr:cNvPr id="635" name="【保健センター・保健所】&#10;有形固定資産減価償却率最大値テキスト">
          <a:extLst>
            <a:ext uri="{FF2B5EF4-FFF2-40B4-BE49-F238E27FC236}">
              <a16:creationId xmlns:a16="http://schemas.microsoft.com/office/drawing/2014/main" id="{00000000-0008-0000-0F00-00007B020000}"/>
            </a:ext>
          </a:extLst>
        </xdr:cNvPr>
        <xdr:cNvSpPr txBox="1"/>
      </xdr:nvSpPr>
      <xdr:spPr>
        <a:xfrm>
          <a:off x="16357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636" name="直線コネクタ 635">
          <a:extLst>
            <a:ext uri="{FF2B5EF4-FFF2-40B4-BE49-F238E27FC236}">
              <a16:creationId xmlns:a16="http://schemas.microsoft.com/office/drawing/2014/main" id="{00000000-0008-0000-0F00-00007C020000}"/>
            </a:ext>
          </a:extLst>
        </xdr:cNvPr>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125565</xdr:rowOff>
    </xdr:from>
    <xdr:ext cx="405111" cy="259045"/>
    <xdr:sp macro="" textlink="">
      <xdr:nvSpPr>
        <xdr:cNvPr id="637" name="【保健センター・保健所】&#10;有形固定資産減価償却率平均値テキスト">
          <a:extLst>
            <a:ext uri="{FF2B5EF4-FFF2-40B4-BE49-F238E27FC236}">
              <a16:creationId xmlns:a16="http://schemas.microsoft.com/office/drawing/2014/main" id="{00000000-0008-0000-0F00-00007D020000}"/>
            </a:ext>
          </a:extLst>
        </xdr:cNvPr>
        <xdr:cNvSpPr txBox="1"/>
      </xdr:nvSpPr>
      <xdr:spPr>
        <a:xfrm>
          <a:off x="16357600" y="100696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102688</xdr:rowOff>
    </xdr:from>
    <xdr:to>
      <xdr:col>85</xdr:col>
      <xdr:colOff>177800</xdr:colOff>
      <xdr:row>60</xdr:row>
      <xdr:rowOff>32838</xdr:rowOff>
    </xdr:to>
    <xdr:sp macro="" textlink="">
      <xdr:nvSpPr>
        <xdr:cNvPr id="638" name="フローチャート: 判断 637">
          <a:extLst>
            <a:ext uri="{FF2B5EF4-FFF2-40B4-BE49-F238E27FC236}">
              <a16:creationId xmlns:a16="http://schemas.microsoft.com/office/drawing/2014/main" id="{00000000-0008-0000-0F00-00007E020000}"/>
            </a:ext>
          </a:extLst>
        </xdr:cNvPr>
        <xdr:cNvSpPr/>
      </xdr:nvSpPr>
      <xdr:spPr>
        <a:xfrm>
          <a:off x="16268700" y="1021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151674</xdr:rowOff>
    </xdr:from>
    <xdr:to>
      <xdr:col>81</xdr:col>
      <xdr:colOff>101600</xdr:colOff>
      <xdr:row>60</xdr:row>
      <xdr:rowOff>81824</xdr:rowOff>
    </xdr:to>
    <xdr:sp macro="" textlink="">
      <xdr:nvSpPr>
        <xdr:cNvPr id="639" name="フローチャート: 判断 638">
          <a:extLst>
            <a:ext uri="{FF2B5EF4-FFF2-40B4-BE49-F238E27FC236}">
              <a16:creationId xmlns:a16="http://schemas.microsoft.com/office/drawing/2014/main" id="{00000000-0008-0000-0F00-00007F020000}"/>
            </a:ext>
          </a:extLst>
        </xdr:cNvPr>
        <xdr:cNvSpPr/>
      </xdr:nvSpPr>
      <xdr:spPr>
        <a:xfrm>
          <a:off x="15430500" y="1026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114119</xdr:rowOff>
    </xdr:from>
    <xdr:to>
      <xdr:col>76</xdr:col>
      <xdr:colOff>165100</xdr:colOff>
      <xdr:row>60</xdr:row>
      <xdr:rowOff>44269</xdr:rowOff>
    </xdr:to>
    <xdr:sp macro="" textlink="">
      <xdr:nvSpPr>
        <xdr:cNvPr id="640" name="フローチャート: 判断 639">
          <a:extLst>
            <a:ext uri="{FF2B5EF4-FFF2-40B4-BE49-F238E27FC236}">
              <a16:creationId xmlns:a16="http://schemas.microsoft.com/office/drawing/2014/main" id="{00000000-0008-0000-0F00-000080020000}"/>
            </a:ext>
          </a:extLst>
        </xdr:cNvPr>
        <xdr:cNvSpPr/>
      </xdr:nvSpPr>
      <xdr:spPr>
        <a:xfrm>
          <a:off x="14541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86360</xdr:rowOff>
    </xdr:from>
    <xdr:to>
      <xdr:col>72</xdr:col>
      <xdr:colOff>38100</xdr:colOff>
      <xdr:row>60</xdr:row>
      <xdr:rowOff>16510</xdr:rowOff>
    </xdr:to>
    <xdr:sp macro="" textlink="">
      <xdr:nvSpPr>
        <xdr:cNvPr id="641" name="フローチャート: 判断 640">
          <a:extLst>
            <a:ext uri="{FF2B5EF4-FFF2-40B4-BE49-F238E27FC236}">
              <a16:creationId xmlns:a16="http://schemas.microsoft.com/office/drawing/2014/main" id="{00000000-0008-0000-0F00-000081020000}"/>
            </a:ext>
          </a:extLst>
        </xdr:cNvPr>
        <xdr:cNvSpPr/>
      </xdr:nvSpPr>
      <xdr:spPr>
        <a:xfrm>
          <a:off x="13652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68399</xdr:rowOff>
    </xdr:from>
    <xdr:to>
      <xdr:col>67</xdr:col>
      <xdr:colOff>101600</xdr:colOff>
      <xdr:row>59</xdr:row>
      <xdr:rowOff>169999</xdr:rowOff>
    </xdr:to>
    <xdr:sp macro="" textlink="">
      <xdr:nvSpPr>
        <xdr:cNvPr id="642" name="フローチャート: 判断 641">
          <a:extLst>
            <a:ext uri="{FF2B5EF4-FFF2-40B4-BE49-F238E27FC236}">
              <a16:creationId xmlns:a16="http://schemas.microsoft.com/office/drawing/2014/main" id="{00000000-0008-0000-0F00-000082020000}"/>
            </a:ext>
          </a:extLst>
        </xdr:cNvPr>
        <xdr:cNvSpPr/>
      </xdr:nvSpPr>
      <xdr:spPr>
        <a:xfrm>
          <a:off x="12763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00000000-0008-0000-0F00-000083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00000000-0008-0000-0F00-000084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00000000-0008-0000-0F00-000085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00000000-0008-0000-0F00-000086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00000000-0008-0000-0F00-000087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136978</xdr:rowOff>
    </xdr:from>
    <xdr:to>
      <xdr:col>85</xdr:col>
      <xdr:colOff>177800</xdr:colOff>
      <xdr:row>62</xdr:row>
      <xdr:rowOff>67128</xdr:rowOff>
    </xdr:to>
    <xdr:sp macro="" textlink="">
      <xdr:nvSpPr>
        <xdr:cNvPr id="648" name="楕円 647">
          <a:extLst>
            <a:ext uri="{FF2B5EF4-FFF2-40B4-BE49-F238E27FC236}">
              <a16:creationId xmlns:a16="http://schemas.microsoft.com/office/drawing/2014/main" id="{00000000-0008-0000-0F00-000088020000}"/>
            </a:ext>
          </a:extLst>
        </xdr:cNvPr>
        <xdr:cNvSpPr/>
      </xdr:nvSpPr>
      <xdr:spPr>
        <a:xfrm>
          <a:off x="16268700" y="1059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115405</xdr:rowOff>
    </xdr:from>
    <xdr:ext cx="405111" cy="259045"/>
    <xdr:sp macro="" textlink="">
      <xdr:nvSpPr>
        <xdr:cNvPr id="649" name="【保健センター・保健所】&#10;有形固定資産減価償却率該当値テキスト">
          <a:extLst>
            <a:ext uri="{FF2B5EF4-FFF2-40B4-BE49-F238E27FC236}">
              <a16:creationId xmlns:a16="http://schemas.microsoft.com/office/drawing/2014/main" id="{00000000-0008-0000-0F00-000089020000}"/>
            </a:ext>
          </a:extLst>
        </xdr:cNvPr>
        <xdr:cNvSpPr txBox="1"/>
      </xdr:nvSpPr>
      <xdr:spPr>
        <a:xfrm>
          <a:off x="16357600" y="10573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104322</xdr:rowOff>
    </xdr:from>
    <xdr:to>
      <xdr:col>81</xdr:col>
      <xdr:colOff>101600</xdr:colOff>
      <xdr:row>62</xdr:row>
      <xdr:rowOff>34472</xdr:rowOff>
    </xdr:to>
    <xdr:sp macro="" textlink="">
      <xdr:nvSpPr>
        <xdr:cNvPr id="650" name="楕円 649">
          <a:extLst>
            <a:ext uri="{FF2B5EF4-FFF2-40B4-BE49-F238E27FC236}">
              <a16:creationId xmlns:a16="http://schemas.microsoft.com/office/drawing/2014/main" id="{00000000-0008-0000-0F00-00008A020000}"/>
            </a:ext>
          </a:extLst>
        </xdr:cNvPr>
        <xdr:cNvSpPr/>
      </xdr:nvSpPr>
      <xdr:spPr>
        <a:xfrm>
          <a:off x="15430500" y="1056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155122</xdr:rowOff>
    </xdr:from>
    <xdr:to>
      <xdr:col>85</xdr:col>
      <xdr:colOff>127000</xdr:colOff>
      <xdr:row>62</xdr:row>
      <xdr:rowOff>16328</xdr:rowOff>
    </xdr:to>
    <xdr:cxnSp macro="">
      <xdr:nvCxnSpPr>
        <xdr:cNvPr id="651" name="直線コネクタ 650">
          <a:extLst>
            <a:ext uri="{FF2B5EF4-FFF2-40B4-BE49-F238E27FC236}">
              <a16:creationId xmlns:a16="http://schemas.microsoft.com/office/drawing/2014/main" id="{00000000-0008-0000-0F00-00008B020000}"/>
            </a:ext>
          </a:extLst>
        </xdr:cNvPr>
        <xdr:cNvCxnSpPr/>
      </xdr:nvCxnSpPr>
      <xdr:spPr>
        <a:xfrm>
          <a:off x="15481300" y="10613572"/>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71665</xdr:rowOff>
    </xdr:from>
    <xdr:to>
      <xdr:col>76</xdr:col>
      <xdr:colOff>165100</xdr:colOff>
      <xdr:row>62</xdr:row>
      <xdr:rowOff>1815</xdr:rowOff>
    </xdr:to>
    <xdr:sp macro="" textlink="">
      <xdr:nvSpPr>
        <xdr:cNvPr id="652" name="楕円 651">
          <a:extLst>
            <a:ext uri="{FF2B5EF4-FFF2-40B4-BE49-F238E27FC236}">
              <a16:creationId xmlns:a16="http://schemas.microsoft.com/office/drawing/2014/main" id="{00000000-0008-0000-0F00-00008C020000}"/>
            </a:ext>
          </a:extLst>
        </xdr:cNvPr>
        <xdr:cNvSpPr/>
      </xdr:nvSpPr>
      <xdr:spPr>
        <a:xfrm>
          <a:off x="14541500" y="1053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122465</xdr:rowOff>
    </xdr:from>
    <xdr:to>
      <xdr:col>81</xdr:col>
      <xdr:colOff>50800</xdr:colOff>
      <xdr:row>61</xdr:row>
      <xdr:rowOff>155122</xdr:rowOff>
    </xdr:to>
    <xdr:cxnSp macro="">
      <xdr:nvCxnSpPr>
        <xdr:cNvPr id="653" name="直線コネクタ 652">
          <a:extLst>
            <a:ext uri="{FF2B5EF4-FFF2-40B4-BE49-F238E27FC236}">
              <a16:creationId xmlns:a16="http://schemas.microsoft.com/office/drawing/2014/main" id="{00000000-0008-0000-0F00-00008D020000}"/>
            </a:ext>
          </a:extLst>
        </xdr:cNvPr>
        <xdr:cNvCxnSpPr/>
      </xdr:nvCxnSpPr>
      <xdr:spPr>
        <a:xfrm>
          <a:off x="14592300" y="105809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39007</xdr:rowOff>
    </xdr:from>
    <xdr:to>
      <xdr:col>72</xdr:col>
      <xdr:colOff>38100</xdr:colOff>
      <xdr:row>61</xdr:row>
      <xdr:rowOff>140607</xdr:rowOff>
    </xdr:to>
    <xdr:sp macro="" textlink="">
      <xdr:nvSpPr>
        <xdr:cNvPr id="654" name="楕円 653">
          <a:extLst>
            <a:ext uri="{FF2B5EF4-FFF2-40B4-BE49-F238E27FC236}">
              <a16:creationId xmlns:a16="http://schemas.microsoft.com/office/drawing/2014/main" id="{00000000-0008-0000-0F00-00008E020000}"/>
            </a:ext>
          </a:extLst>
        </xdr:cNvPr>
        <xdr:cNvSpPr/>
      </xdr:nvSpPr>
      <xdr:spPr>
        <a:xfrm>
          <a:off x="13652500" y="1049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89807</xdr:rowOff>
    </xdr:from>
    <xdr:to>
      <xdr:col>76</xdr:col>
      <xdr:colOff>114300</xdr:colOff>
      <xdr:row>61</xdr:row>
      <xdr:rowOff>122465</xdr:rowOff>
    </xdr:to>
    <xdr:cxnSp macro="">
      <xdr:nvCxnSpPr>
        <xdr:cNvPr id="655" name="直線コネクタ 654">
          <a:extLst>
            <a:ext uri="{FF2B5EF4-FFF2-40B4-BE49-F238E27FC236}">
              <a16:creationId xmlns:a16="http://schemas.microsoft.com/office/drawing/2014/main" id="{00000000-0008-0000-0F00-00008F020000}"/>
            </a:ext>
          </a:extLst>
        </xdr:cNvPr>
        <xdr:cNvCxnSpPr/>
      </xdr:nvCxnSpPr>
      <xdr:spPr>
        <a:xfrm>
          <a:off x="13703300" y="105482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6350</xdr:rowOff>
    </xdr:from>
    <xdr:to>
      <xdr:col>67</xdr:col>
      <xdr:colOff>101600</xdr:colOff>
      <xdr:row>61</xdr:row>
      <xdr:rowOff>107950</xdr:rowOff>
    </xdr:to>
    <xdr:sp macro="" textlink="">
      <xdr:nvSpPr>
        <xdr:cNvPr id="656" name="楕円 655">
          <a:extLst>
            <a:ext uri="{FF2B5EF4-FFF2-40B4-BE49-F238E27FC236}">
              <a16:creationId xmlns:a16="http://schemas.microsoft.com/office/drawing/2014/main" id="{00000000-0008-0000-0F00-000090020000}"/>
            </a:ext>
          </a:extLst>
        </xdr:cNvPr>
        <xdr:cNvSpPr/>
      </xdr:nvSpPr>
      <xdr:spPr>
        <a:xfrm>
          <a:off x="12763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57150</xdr:rowOff>
    </xdr:from>
    <xdr:to>
      <xdr:col>71</xdr:col>
      <xdr:colOff>177800</xdr:colOff>
      <xdr:row>61</xdr:row>
      <xdr:rowOff>89807</xdr:rowOff>
    </xdr:to>
    <xdr:cxnSp macro="">
      <xdr:nvCxnSpPr>
        <xdr:cNvPr id="657" name="直線コネクタ 656">
          <a:extLst>
            <a:ext uri="{FF2B5EF4-FFF2-40B4-BE49-F238E27FC236}">
              <a16:creationId xmlns:a16="http://schemas.microsoft.com/office/drawing/2014/main" id="{00000000-0008-0000-0F00-000091020000}"/>
            </a:ext>
          </a:extLst>
        </xdr:cNvPr>
        <xdr:cNvCxnSpPr/>
      </xdr:nvCxnSpPr>
      <xdr:spPr>
        <a:xfrm>
          <a:off x="12814300" y="105156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98351</xdr:rowOff>
    </xdr:from>
    <xdr:ext cx="405111" cy="259045"/>
    <xdr:sp macro="" textlink="">
      <xdr:nvSpPr>
        <xdr:cNvPr id="658" name="n_1aveValue【保健センター・保健所】&#10;有形固定資産減価償却率">
          <a:extLst>
            <a:ext uri="{FF2B5EF4-FFF2-40B4-BE49-F238E27FC236}">
              <a16:creationId xmlns:a16="http://schemas.microsoft.com/office/drawing/2014/main" id="{00000000-0008-0000-0F00-000092020000}"/>
            </a:ext>
          </a:extLst>
        </xdr:cNvPr>
        <xdr:cNvSpPr txBox="1"/>
      </xdr:nvSpPr>
      <xdr:spPr>
        <a:xfrm>
          <a:off x="15266044" y="1004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60796</xdr:rowOff>
    </xdr:from>
    <xdr:ext cx="405111" cy="259045"/>
    <xdr:sp macro="" textlink="">
      <xdr:nvSpPr>
        <xdr:cNvPr id="659" name="n_2aveValue【保健センター・保健所】&#10;有形固定資産減価償却率">
          <a:extLst>
            <a:ext uri="{FF2B5EF4-FFF2-40B4-BE49-F238E27FC236}">
              <a16:creationId xmlns:a16="http://schemas.microsoft.com/office/drawing/2014/main" id="{00000000-0008-0000-0F00-000093020000}"/>
            </a:ext>
          </a:extLst>
        </xdr:cNvPr>
        <xdr:cNvSpPr txBox="1"/>
      </xdr:nvSpPr>
      <xdr:spPr>
        <a:xfrm>
          <a:off x="14389744" y="1000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33037</xdr:rowOff>
    </xdr:from>
    <xdr:ext cx="405111" cy="259045"/>
    <xdr:sp macro="" textlink="">
      <xdr:nvSpPr>
        <xdr:cNvPr id="660" name="n_3aveValue【保健センター・保健所】&#10;有形固定資産減価償却率">
          <a:extLst>
            <a:ext uri="{FF2B5EF4-FFF2-40B4-BE49-F238E27FC236}">
              <a16:creationId xmlns:a16="http://schemas.microsoft.com/office/drawing/2014/main" id="{00000000-0008-0000-0F00-000094020000}"/>
            </a:ext>
          </a:extLst>
        </xdr:cNvPr>
        <xdr:cNvSpPr txBox="1"/>
      </xdr:nvSpPr>
      <xdr:spPr>
        <a:xfrm>
          <a:off x="135007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15076</xdr:rowOff>
    </xdr:from>
    <xdr:ext cx="405111" cy="259045"/>
    <xdr:sp macro="" textlink="">
      <xdr:nvSpPr>
        <xdr:cNvPr id="661" name="n_4aveValue【保健センター・保健所】&#10;有形固定資産減価償却率">
          <a:extLst>
            <a:ext uri="{FF2B5EF4-FFF2-40B4-BE49-F238E27FC236}">
              <a16:creationId xmlns:a16="http://schemas.microsoft.com/office/drawing/2014/main" id="{00000000-0008-0000-0F00-000095020000}"/>
            </a:ext>
          </a:extLst>
        </xdr:cNvPr>
        <xdr:cNvSpPr txBox="1"/>
      </xdr:nvSpPr>
      <xdr:spPr>
        <a:xfrm>
          <a:off x="12611744" y="995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25599</xdr:rowOff>
    </xdr:from>
    <xdr:ext cx="405111" cy="259045"/>
    <xdr:sp macro="" textlink="">
      <xdr:nvSpPr>
        <xdr:cNvPr id="662" name="n_1mainValue【保健センター・保健所】&#10;有形固定資産減価償却率">
          <a:extLst>
            <a:ext uri="{FF2B5EF4-FFF2-40B4-BE49-F238E27FC236}">
              <a16:creationId xmlns:a16="http://schemas.microsoft.com/office/drawing/2014/main" id="{00000000-0008-0000-0F00-000096020000}"/>
            </a:ext>
          </a:extLst>
        </xdr:cNvPr>
        <xdr:cNvSpPr txBox="1"/>
      </xdr:nvSpPr>
      <xdr:spPr>
        <a:xfrm>
          <a:off x="15266044" y="10655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164392</xdr:rowOff>
    </xdr:from>
    <xdr:ext cx="405111" cy="259045"/>
    <xdr:sp macro="" textlink="">
      <xdr:nvSpPr>
        <xdr:cNvPr id="663" name="n_2mainValue【保健センター・保健所】&#10;有形固定資産減価償却率">
          <a:extLst>
            <a:ext uri="{FF2B5EF4-FFF2-40B4-BE49-F238E27FC236}">
              <a16:creationId xmlns:a16="http://schemas.microsoft.com/office/drawing/2014/main" id="{00000000-0008-0000-0F00-000097020000}"/>
            </a:ext>
          </a:extLst>
        </xdr:cNvPr>
        <xdr:cNvSpPr txBox="1"/>
      </xdr:nvSpPr>
      <xdr:spPr>
        <a:xfrm>
          <a:off x="14389744" y="1062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131734</xdr:rowOff>
    </xdr:from>
    <xdr:ext cx="405111" cy="259045"/>
    <xdr:sp macro="" textlink="">
      <xdr:nvSpPr>
        <xdr:cNvPr id="664" name="n_3mainValue【保健センター・保健所】&#10;有形固定資産減価償却率">
          <a:extLst>
            <a:ext uri="{FF2B5EF4-FFF2-40B4-BE49-F238E27FC236}">
              <a16:creationId xmlns:a16="http://schemas.microsoft.com/office/drawing/2014/main" id="{00000000-0008-0000-0F00-000098020000}"/>
            </a:ext>
          </a:extLst>
        </xdr:cNvPr>
        <xdr:cNvSpPr txBox="1"/>
      </xdr:nvSpPr>
      <xdr:spPr>
        <a:xfrm>
          <a:off x="13500744" y="1059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99077</xdr:rowOff>
    </xdr:from>
    <xdr:ext cx="405111" cy="259045"/>
    <xdr:sp macro="" textlink="">
      <xdr:nvSpPr>
        <xdr:cNvPr id="665" name="n_4mainValue【保健センター・保健所】&#10;有形固定資産減価償却率">
          <a:extLst>
            <a:ext uri="{FF2B5EF4-FFF2-40B4-BE49-F238E27FC236}">
              <a16:creationId xmlns:a16="http://schemas.microsoft.com/office/drawing/2014/main" id="{00000000-0008-0000-0F00-000099020000}"/>
            </a:ext>
          </a:extLst>
        </xdr:cNvPr>
        <xdr:cNvSpPr txBox="1"/>
      </xdr:nvSpPr>
      <xdr:spPr>
        <a:xfrm>
          <a:off x="12611744" y="1055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6" name="正方形/長方形 665">
          <a:extLst>
            <a:ext uri="{FF2B5EF4-FFF2-40B4-BE49-F238E27FC236}">
              <a16:creationId xmlns:a16="http://schemas.microsoft.com/office/drawing/2014/main" id="{00000000-0008-0000-0F00-00009A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7" name="正方形/長方形 666">
          <a:extLst>
            <a:ext uri="{FF2B5EF4-FFF2-40B4-BE49-F238E27FC236}">
              <a16:creationId xmlns:a16="http://schemas.microsoft.com/office/drawing/2014/main" id="{00000000-0008-0000-0F00-00009B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8" name="正方形/長方形 667">
          <a:extLst>
            <a:ext uri="{FF2B5EF4-FFF2-40B4-BE49-F238E27FC236}">
              <a16:creationId xmlns:a16="http://schemas.microsoft.com/office/drawing/2014/main" id="{00000000-0008-0000-0F00-00009C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9" name="正方形/長方形 668">
          <a:extLst>
            <a:ext uri="{FF2B5EF4-FFF2-40B4-BE49-F238E27FC236}">
              <a16:creationId xmlns:a16="http://schemas.microsoft.com/office/drawing/2014/main" id="{00000000-0008-0000-0F00-00009D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0" name="正方形/長方形 669">
          <a:extLst>
            <a:ext uri="{FF2B5EF4-FFF2-40B4-BE49-F238E27FC236}">
              <a16:creationId xmlns:a16="http://schemas.microsoft.com/office/drawing/2014/main" id="{00000000-0008-0000-0F00-00009E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1" name="正方形/長方形 670">
          <a:extLst>
            <a:ext uri="{FF2B5EF4-FFF2-40B4-BE49-F238E27FC236}">
              <a16:creationId xmlns:a16="http://schemas.microsoft.com/office/drawing/2014/main" id="{00000000-0008-0000-0F00-00009F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2" name="正方形/長方形 671">
          <a:extLst>
            <a:ext uri="{FF2B5EF4-FFF2-40B4-BE49-F238E27FC236}">
              <a16:creationId xmlns:a16="http://schemas.microsoft.com/office/drawing/2014/main" id="{00000000-0008-0000-0F00-0000A0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3" name="正方形/長方形 672">
          <a:extLst>
            <a:ext uri="{FF2B5EF4-FFF2-40B4-BE49-F238E27FC236}">
              <a16:creationId xmlns:a16="http://schemas.microsoft.com/office/drawing/2014/main" id="{00000000-0008-0000-0F00-0000A1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4" name="テキスト ボックス 673">
          <a:extLst>
            <a:ext uri="{FF2B5EF4-FFF2-40B4-BE49-F238E27FC236}">
              <a16:creationId xmlns:a16="http://schemas.microsoft.com/office/drawing/2014/main" id="{00000000-0008-0000-0F00-0000A2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5" name="直線コネクタ 674">
          <a:extLst>
            <a:ext uri="{FF2B5EF4-FFF2-40B4-BE49-F238E27FC236}">
              <a16:creationId xmlns:a16="http://schemas.microsoft.com/office/drawing/2014/main" id="{00000000-0008-0000-0F00-0000A3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6" name="直線コネクタ 675">
          <a:extLst>
            <a:ext uri="{FF2B5EF4-FFF2-40B4-BE49-F238E27FC236}">
              <a16:creationId xmlns:a16="http://schemas.microsoft.com/office/drawing/2014/main" id="{00000000-0008-0000-0F00-0000A4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7" name="テキスト ボックス 676">
          <a:extLst>
            <a:ext uri="{FF2B5EF4-FFF2-40B4-BE49-F238E27FC236}">
              <a16:creationId xmlns:a16="http://schemas.microsoft.com/office/drawing/2014/main" id="{00000000-0008-0000-0F00-0000A5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8" name="直線コネクタ 677">
          <a:extLst>
            <a:ext uri="{FF2B5EF4-FFF2-40B4-BE49-F238E27FC236}">
              <a16:creationId xmlns:a16="http://schemas.microsoft.com/office/drawing/2014/main" id="{00000000-0008-0000-0F00-0000A6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9" name="テキスト ボックス 678">
          <a:extLst>
            <a:ext uri="{FF2B5EF4-FFF2-40B4-BE49-F238E27FC236}">
              <a16:creationId xmlns:a16="http://schemas.microsoft.com/office/drawing/2014/main" id="{00000000-0008-0000-0F00-0000A7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0" name="直線コネクタ 679">
          <a:extLst>
            <a:ext uri="{FF2B5EF4-FFF2-40B4-BE49-F238E27FC236}">
              <a16:creationId xmlns:a16="http://schemas.microsoft.com/office/drawing/2014/main" id="{00000000-0008-0000-0F00-0000A8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1" name="テキスト ボックス 680">
          <a:extLst>
            <a:ext uri="{FF2B5EF4-FFF2-40B4-BE49-F238E27FC236}">
              <a16:creationId xmlns:a16="http://schemas.microsoft.com/office/drawing/2014/main" id="{00000000-0008-0000-0F00-0000A9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2" name="直線コネクタ 681">
          <a:extLst>
            <a:ext uri="{FF2B5EF4-FFF2-40B4-BE49-F238E27FC236}">
              <a16:creationId xmlns:a16="http://schemas.microsoft.com/office/drawing/2014/main" id="{00000000-0008-0000-0F00-0000AA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3" name="テキスト ボックス 682">
          <a:extLst>
            <a:ext uri="{FF2B5EF4-FFF2-40B4-BE49-F238E27FC236}">
              <a16:creationId xmlns:a16="http://schemas.microsoft.com/office/drawing/2014/main" id="{00000000-0008-0000-0F00-0000AB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4" name="直線コネクタ 683">
          <a:extLst>
            <a:ext uri="{FF2B5EF4-FFF2-40B4-BE49-F238E27FC236}">
              <a16:creationId xmlns:a16="http://schemas.microsoft.com/office/drawing/2014/main" id="{00000000-0008-0000-0F00-0000AC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5" name="テキスト ボックス 684">
          <a:extLst>
            <a:ext uri="{FF2B5EF4-FFF2-40B4-BE49-F238E27FC236}">
              <a16:creationId xmlns:a16="http://schemas.microsoft.com/office/drawing/2014/main" id="{00000000-0008-0000-0F00-0000AD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6" name="直線コネクタ 685">
          <a:extLst>
            <a:ext uri="{FF2B5EF4-FFF2-40B4-BE49-F238E27FC236}">
              <a16:creationId xmlns:a16="http://schemas.microsoft.com/office/drawing/2014/main" id="{00000000-0008-0000-0F00-0000AE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7" name="テキスト ボックス 686">
          <a:extLst>
            <a:ext uri="{FF2B5EF4-FFF2-40B4-BE49-F238E27FC236}">
              <a16:creationId xmlns:a16="http://schemas.microsoft.com/office/drawing/2014/main" id="{00000000-0008-0000-0F00-0000AF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8" name="【保健センター・保健所】&#10;一人当たり面積グラフ枠">
          <a:extLst>
            <a:ext uri="{FF2B5EF4-FFF2-40B4-BE49-F238E27FC236}">
              <a16:creationId xmlns:a16="http://schemas.microsoft.com/office/drawing/2014/main" id="{00000000-0008-0000-0F00-0000B0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110490</xdr:rowOff>
    </xdr:from>
    <xdr:to>
      <xdr:col>116</xdr:col>
      <xdr:colOff>62864</xdr:colOff>
      <xdr:row>64</xdr:row>
      <xdr:rowOff>26670</xdr:rowOff>
    </xdr:to>
    <xdr:cxnSp macro="">
      <xdr:nvCxnSpPr>
        <xdr:cNvPr id="689" name="直線コネクタ 688">
          <a:extLst>
            <a:ext uri="{FF2B5EF4-FFF2-40B4-BE49-F238E27FC236}">
              <a16:creationId xmlns:a16="http://schemas.microsoft.com/office/drawing/2014/main" id="{00000000-0008-0000-0F00-0000B1020000}"/>
            </a:ext>
          </a:extLst>
        </xdr:cNvPr>
        <xdr:cNvCxnSpPr/>
      </xdr:nvCxnSpPr>
      <xdr:spPr>
        <a:xfrm flipV="1">
          <a:off x="22160864" y="9540240"/>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30497</xdr:rowOff>
    </xdr:from>
    <xdr:ext cx="469744" cy="259045"/>
    <xdr:sp macro="" textlink="">
      <xdr:nvSpPr>
        <xdr:cNvPr id="690" name="【保健センター・保健所】&#10;一人当たり面積最小値テキスト">
          <a:extLst>
            <a:ext uri="{FF2B5EF4-FFF2-40B4-BE49-F238E27FC236}">
              <a16:creationId xmlns:a16="http://schemas.microsoft.com/office/drawing/2014/main" id="{00000000-0008-0000-0F00-0000B2020000}"/>
            </a:ext>
          </a:extLst>
        </xdr:cNvPr>
        <xdr:cNvSpPr txBox="1"/>
      </xdr:nvSpPr>
      <xdr:spPr>
        <a:xfrm>
          <a:off x="22199600" y="1100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26670</xdr:rowOff>
    </xdr:from>
    <xdr:to>
      <xdr:col>116</xdr:col>
      <xdr:colOff>152400</xdr:colOff>
      <xdr:row>64</xdr:row>
      <xdr:rowOff>26670</xdr:rowOff>
    </xdr:to>
    <xdr:cxnSp macro="">
      <xdr:nvCxnSpPr>
        <xdr:cNvPr id="691" name="直線コネクタ 690">
          <a:extLst>
            <a:ext uri="{FF2B5EF4-FFF2-40B4-BE49-F238E27FC236}">
              <a16:creationId xmlns:a16="http://schemas.microsoft.com/office/drawing/2014/main" id="{00000000-0008-0000-0F00-0000B3020000}"/>
            </a:ext>
          </a:extLst>
        </xdr:cNvPr>
        <xdr:cNvCxnSpPr/>
      </xdr:nvCxnSpPr>
      <xdr:spPr>
        <a:xfrm>
          <a:off x="22072600" y="1099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57167</xdr:rowOff>
    </xdr:from>
    <xdr:ext cx="469744" cy="259045"/>
    <xdr:sp macro="" textlink="">
      <xdr:nvSpPr>
        <xdr:cNvPr id="692" name="【保健センター・保健所】&#10;一人当たり面積最大値テキスト">
          <a:extLst>
            <a:ext uri="{FF2B5EF4-FFF2-40B4-BE49-F238E27FC236}">
              <a16:creationId xmlns:a16="http://schemas.microsoft.com/office/drawing/2014/main" id="{00000000-0008-0000-0F00-0000B4020000}"/>
            </a:ext>
          </a:extLst>
        </xdr:cNvPr>
        <xdr:cNvSpPr txBox="1"/>
      </xdr:nvSpPr>
      <xdr:spPr>
        <a:xfrm>
          <a:off x="22199600" y="9315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110490</xdr:rowOff>
    </xdr:from>
    <xdr:to>
      <xdr:col>116</xdr:col>
      <xdr:colOff>152400</xdr:colOff>
      <xdr:row>55</xdr:row>
      <xdr:rowOff>110490</xdr:rowOff>
    </xdr:to>
    <xdr:cxnSp macro="">
      <xdr:nvCxnSpPr>
        <xdr:cNvPr id="693" name="直線コネクタ 692">
          <a:extLst>
            <a:ext uri="{FF2B5EF4-FFF2-40B4-BE49-F238E27FC236}">
              <a16:creationId xmlns:a16="http://schemas.microsoft.com/office/drawing/2014/main" id="{00000000-0008-0000-0F00-0000B5020000}"/>
            </a:ext>
          </a:extLst>
        </xdr:cNvPr>
        <xdr:cNvCxnSpPr/>
      </xdr:nvCxnSpPr>
      <xdr:spPr>
        <a:xfrm>
          <a:off x="22072600" y="954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2557</xdr:rowOff>
    </xdr:from>
    <xdr:ext cx="469744" cy="259045"/>
    <xdr:sp macro="" textlink="">
      <xdr:nvSpPr>
        <xdr:cNvPr id="694" name="【保健センター・保健所】&#10;一人当たり面積平均値テキスト">
          <a:extLst>
            <a:ext uri="{FF2B5EF4-FFF2-40B4-BE49-F238E27FC236}">
              <a16:creationId xmlns:a16="http://schemas.microsoft.com/office/drawing/2014/main" id="{00000000-0008-0000-0F00-0000B6020000}"/>
            </a:ext>
          </a:extLst>
        </xdr:cNvPr>
        <xdr:cNvSpPr txBox="1"/>
      </xdr:nvSpPr>
      <xdr:spPr>
        <a:xfrm>
          <a:off x="22199600" y="106324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151130</xdr:rowOff>
    </xdr:from>
    <xdr:to>
      <xdr:col>116</xdr:col>
      <xdr:colOff>114300</xdr:colOff>
      <xdr:row>63</xdr:row>
      <xdr:rowOff>81280</xdr:rowOff>
    </xdr:to>
    <xdr:sp macro="" textlink="">
      <xdr:nvSpPr>
        <xdr:cNvPr id="695" name="フローチャート: 判断 694">
          <a:extLst>
            <a:ext uri="{FF2B5EF4-FFF2-40B4-BE49-F238E27FC236}">
              <a16:creationId xmlns:a16="http://schemas.microsoft.com/office/drawing/2014/main" id="{00000000-0008-0000-0F00-0000B7020000}"/>
            </a:ext>
          </a:extLst>
        </xdr:cNvPr>
        <xdr:cNvSpPr/>
      </xdr:nvSpPr>
      <xdr:spPr>
        <a:xfrm>
          <a:off x="22110700" y="1078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36830</xdr:rowOff>
    </xdr:from>
    <xdr:to>
      <xdr:col>112</xdr:col>
      <xdr:colOff>38100</xdr:colOff>
      <xdr:row>63</xdr:row>
      <xdr:rowOff>138430</xdr:rowOff>
    </xdr:to>
    <xdr:sp macro="" textlink="">
      <xdr:nvSpPr>
        <xdr:cNvPr id="696" name="フローチャート: 判断 695">
          <a:extLst>
            <a:ext uri="{FF2B5EF4-FFF2-40B4-BE49-F238E27FC236}">
              <a16:creationId xmlns:a16="http://schemas.microsoft.com/office/drawing/2014/main" id="{00000000-0008-0000-0F00-0000B8020000}"/>
            </a:ext>
          </a:extLst>
        </xdr:cNvPr>
        <xdr:cNvSpPr/>
      </xdr:nvSpPr>
      <xdr:spPr>
        <a:xfrm>
          <a:off x="21272500" y="1083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33020</xdr:rowOff>
    </xdr:from>
    <xdr:to>
      <xdr:col>107</xdr:col>
      <xdr:colOff>101600</xdr:colOff>
      <xdr:row>63</xdr:row>
      <xdr:rowOff>134620</xdr:rowOff>
    </xdr:to>
    <xdr:sp macro="" textlink="">
      <xdr:nvSpPr>
        <xdr:cNvPr id="697" name="フローチャート: 判断 696">
          <a:extLst>
            <a:ext uri="{FF2B5EF4-FFF2-40B4-BE49-F238E27FC236}">
              <a16:creationId xmlns:a16="http://schemas.microsoft.com/office/drawing/2014/main" id="{00000000-0008-0000-0F00-0000B9020000}"/>
            </a:ext>
          </a:extLst>
        </xdr:cNvPr>
        <xdr:cNvSpPr/>
      </xdr:nvSpPr>
      <xdr:spPr>
        <a:xfrm>
          <a:off x="20383500" y="1083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40640</xdr:rowOff>
    </xdr:from>
    <xdr:to>
      <xdr:col>102</xdr:col>
      <xdr:colOff>165100</xdr:colOff>
      <xdr:row>63</xdr:row>
      <xdr:rowOff>142240</xdr:rowOff>
    </xdr:to>
    <xdr:sp macro="" textlink="">
      <xdr:nvSpPr>
        <xdr:cNvPr id="698" name="フローチャート: 判断 697">
          <a:extLst>
            <a:ext uri="{FF2B5EF4-FFF2-40B4-BE49-F238E27FC236}">
              <a16:creationId xmlns:a16="http://schemas.microsoft.com/office/drawing/2014/main" id="{00000000-0008-0000-0F00-0000BA020000}"/>
            </a:ext>
          </a:extLst>
        </xdr:cNvPr>
        <xdr:cNvSpPr/>
      </xdr:nvSpPr>
      <xdr:spPr>
        <a:xfrm>
          <a:off x="19494500" y="1084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44450</xdr:rowOff>
    </xdr:from>
    <xdr:to>
      <xdr:col>98</xdr:col>
      <xdr:colOff>38100</xdr:colOff>
      <xdr:row>63</xdr:row>
      <xdr:rowOff>146050</xdr:rowOff>
    </xdr:to>
    <xdr:sp macro="" textlink="">
      <xdr:nvSpPr>
        <xdr:cNvPr id="699" name="フローチャート: 判断 698">
          <a:extLst>
            <a:ext uri="{FF2B5EF4-FFF2-40B4-BE49-F238E27FC236}">
              <a16:creationId xmlns:a16="http://schemas.microsoft.com/office/drawing/2014/main" id="{00000000-0008-0000-0F00-0000BB020000}"/>
            </a:ext>
          </a:extLst>
        </xdr:cNvPr>
        <xdr:cNvSpPr/>
      </xdr:nvSpPr>
      <xdr:spPr>
        <a:xfrm>
          <a:off x="18605500" y="1084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0" name="テキスト ボックス 699">
          <a:extLst>
            <a:ext uri="{FF2B5EF4-FFF2-40B4-BE49-F238E27FC236}">
              <a16:creationId xmlns:a16="http://schemas.microsoft.com/office/drawing/2014/main" id="{00000000-0008-0000-0F00-0000BC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1" name="テキスト ボックス 700">
          <a:extLst>
            <a:ext uri="{FF2B5EF4-FFF2-40B4-BE49-F238E27FC236}">
              <a16:creationId xmlns:a16="http://schemas.microsoft.com/office/drawing/2014/main" id="{00000000-0008-0000-0F00-0000BD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2" name="テキスト ボックス 701">
          <a:extLst>
            <a:ext uri="{FF2B5EF4-FFF2-40B4-BE49-F238E27FC236}">
              <a16:creationId xmlns:a16="http://schemas.microsoft.com/office/drawing/2014/main" id="{00000000-0008-0000-0F00-0000BE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id="{00000000-0008-0000-0F00-0000BF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4" name="テキスト ボックス 703">
          <a:extLst>
            <a:ext uri="{FF2B5EF4-FFF2-40B4-BE49-F238E27FC236}">
              <a16:creationId xmlns:a16="http://schemas.microsoft.com/office/drawing/2014/main" id="{00000000-0008-0000-0F00-0000C0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105410</xdr:rowOff>
    </xdr:from>
    <xdr:to>
      <xdr:col>116</xdr:col>
      <xdr:colOff>114300</xdr:colOff>
      <xdr:row>64</xdr:row>
      <xdr:rowOff>35560</xdr:rowOff>
    </xdr:to>
    <xdr:sp macro="" textlink="">
      <xdr:nvSpPr>
        <xdr:cNvPr id="705" name="楕円 704">
          <a:extLst>
            <a:ext uri="{FF2B5EF4-FFF2-40B4-BE49-F238E27FC236}">
              <a16:creationId xmlns:a16="http://schemas.microsoft.com/office/drawing/2014/main" id="{00000000-0008-0000-0F00-0000C1020000}"/>
            </a:ext>
          </a:extLst>
        </xdr:cNvPr>
        <xdr:cNvSpPr/>
      </xdr:nvSpPr>
      <xdr:spPr>
        <a:xfrm>
          <a:off x="22110700" y="1090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20337</xdr:rowOff>
    </xdr:from>
    <xdr:ext cx="469744" cy="259045"/>
    <xdr:sp macro="" textlink="">
      <xdr:nvSpPr>
        <xdr:cNvPr id="706" name="【保健センター・保健所】&#10;一人当たり面積該当値テキスト">
          <a:extLst>
            <a:ext uri="{FF2B5EF4-FFF2-40B4-BE49-F238E27FC236}">
              <a16:creationId xmlns:a16="http://schemas.microsoft.com/office/drawing/2014/main" id="{00000000-0008-0000-0F00-0000C2020000}"/>
            </a:ext>
          </a:extLst>
        </xdr:cNvPr>
        <xdr:cNvSpPr txBox="1"/>
      </xdr:nvSpPr>
      <xdr:spPr>
        <a:xfrm>
          <a:off x="22199600" y="10821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105410</xdr:rowOff>
    </xdr:from>
    <xdr:to>
      <xdr:col>112</xdr:col>
      <xdr:colOff>38100</xdr:colOff>
      <xdr:row>64</xdr:row>
      <xdr:rowOff>35560</xdr:rowOff>
    </xdr:to>
    <xdr:sp macro="" textlink="">
      <xdr:nvSpPr>
        <xdr:cNvPr id="707" name="楕円 706">
          <a:extLst>
            <a:ext uri="{FF2B5EF4-FFF2-40B4-BE49-F238E27FC236}">
              <a16:creationId xmlns:a16="http://schemas.microsoft.com/office/drawing/2014/main" id="{00000000-0008-0000-0F00-0000C3020000}"/>
            </a:ext>
          </a:extLst>
        </xdr:cNvPr>
        <xdr:cNvSpPr/>
      </xdr:nvSpPr>
      <xdr:spPr>
        <a:xfrm>
          <a:off x="21272500" y="1090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156210</xdr:rowOff>
    </xdr:from>
    <xdr:to>
      <xdr:col>116</xdr:col>
      <xdr:colOff>63500</xdr:colOff>
      <xdr:row>63</xdr:row>
      <xdr:rowOff>156210</xdr:rowOff>
    </xdr:to>
    <xdr:cxnSp macro="">
      <xdr:nvCxnSpPr>
        <xdr:cNvPr id="708" name="直線コネクタ 707">
          <a:extLst>
            <a:ext uri="{FF2B5EF4-FFF2-40B4-BE49-F238E27FC236}">
              <a16:creationId xmlns:a16="http://schemas.microsoft.com/office/drawing/2014/main" id="{00000000-0008-0000-0F00-0000C4020000}"/>
            </a:ext>
          </a:extLst>
        </xdr:cNvPr>
        <xdr:cNvCxnSpPr/>
      </xdr:nvCxnSpPr>
      <xdr:spPr>
        <a:xfrm>
          <a:off x="21323300" y="109575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105410</xdr:rowOff>
    </xdr:from>
    <xdr:to>
      <xdr:col>107</xdr:col>
      <xdr:colOff>101600</xdr:colOff>
      <xdr:row>64</xdr:row>
      <xdr:rowOff>35560</xdr:rowOff>
    </xdr:to>
    <xdr:sp macro="" textlink="">
      <xdr:nvSpPr>
        <xdr:cNvPr id="709" name="楕円 708">
          <a:extLst>
            <a:ext uri="{FF2B5EF4-FFF2-40B4-BE49-F238E27FC236}">
              <a16:creationId xmlns:a16="http://schemas.microsoft.com/office/drawing/2014/main" id="{00000000-0008-0000-0F00-0000C5020000}"/>
            </a:ext>
          </a:extLst>
        </xdr:cNvPr>
        <xdr:cNvSpPr/>
      </xdr:nvSpPr>
      <xdr:spPr>
        <a:xfrm>
          <a:off x="20383500" y="1090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156210</xdr:rowOff>
    </xdr:from>
    <xdr:to>
      <xdr:col>111</xdr:col>
      <xdr:colOff>177800</xdr:colOff>
      <xdr:row>63</xdr:row>
      <xdr:rowOff>156210</xdr:rowOff>
    </xdr:to>
    <xdr:cxnSp macro="">
      <xdr:nvCxnSpPr>
        <xdr:cNvPr id="710" name="直線コネクタ 709">
          <a:extLst>
            <a:ext uri="{FF2B5EF4-FFF2-40B4-BE49-F238E27FC236}">
              <a16:creationId xmlns:a16="http://schemas.microsoft.com/office/drawing/2014/main" id="{00000000-0008-0000-0F00-0000C6020000}"/>
            </a:ext>
          </a:extLst>
        </xdr:cNvPr>
        <xdr:cNvCxnSpPr/>
      </xdr:nvCxnSpPr>
      <xdr:spPr>
        <a:xfrm>
          <a:off x="20434300" y="109575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105410</xdr:rowOff>
    </xdr:from>
    <xdr:to>
      <xdr:col>102</xdr:col>
      <xdr:colOff>165100</xdr:colOff>
      <xdr:row>64</xdr:row>
      <xdr:rowOff>35560</xdr:rowOff>
    </xdr:to>
    <xdr:sp macro="" textlink="">
      <xdr:nvSpPr>
        <xdr:cNvPr id="711" name="楕円 710">
          <a:extLst>
            <a:ext uri="{FF2B5EF4-FFF2-40B4-BE49-F238E27FC236}">
              <a16:creationId xmlns:a16="http://schemas.microsoft.com/office/drawing/2014/main" id="{00000000-0008-0000-0F00-0000C7020000}"/>
            </a:ext>
          </a:extLst>
        </xdr:cNvPr>
        <xdr:cNvSpPr/>
      </xdr:nvSpPr>
      <xdr:spPr>
        <a:xfrm>
          <a:off x="19494500" y="1090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156210</xdr:rowOff>
    </xdr:from>
    <xdr:to>
      <xdr:col>107</xdr:col>
      <xdr:colOff>50800</xdr:colOff>
      <xdr:row>63</xdr:row>
      <xdr:rowOff>156210</xdr:rowOff>
    </xdr:to>
    <xdr:cxnSp macro="">
      <xdr:nvCxnSpPr>
        <xdr:cNvPr id="712" name="直線コネクタ 711">
          <a:extLst>
            <a:ext uri="{FF2B5EF4-FFF2-40B4-BE49-F238E27FC236}">
              <a16:creationId xmlns:a16="http://schemas.microsoft.com/office/drawing/2014/main" id="{00000000-0008-0000-0F00-0000C8020000}"/>
            </a:ext>
          </a:extLst>
        </xdr:cNvPr>
        <xdr:cNvCxnSpPr/>
      </xdr:nvCxnSpPr>
      <xdr:spPr>
        <a:xfrm>
          <a:off x="19545300" y="109575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109220</xdr:rowOff>
    </xdr:from>
    <xdr:to>
      <xdr:col>98</xdr:col>
      <xdr:colOff>38100</xdr:colOff>
      <xdr:row>64</xdr:row>
      <xdr:rowOff>39370</xdr:rowOff>
    </xdr:to>
    <xdr:sp macro="" textlink="">
      <xdr:nvSpPr>
        <xdr:cNvPr id="713" name="楕円 712">
          <a:extLst>
            <a:ext uri="{FF2B5EF4-FFF2-40B4-BE49-F238E27FC236}">
              <a16:creationId xmlns:a16="http://schemas.microsoft.com/office/drawing/2014/main" id="{00000000-0008-0000-0F00-0000C9020000}"/>
            </a:ext>
          </a:extLst>
        </xdr:cNvPr>
        <xdr:cNvSpPr/>
      </xdr:nvSpPr>
      <xdr:spPr>
        <a:xfrm>
          <a:off x="18605500" y="1091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156210</xdr:rowOff>
    </xdr:from>
    <xdr:to>
      <xdr:col>102</xdr:col>
      <xdr:colOff>114300</xdr:colOff>
      <xdr:row>63</xdr:row>
      <xdr:rowOff>160020</xdr:rowOff>
    </xdr:to>
    <xdr:cxnSp macro="">
      <xdr:nvCxnSpPr>
        <xdr:cNvPr id="714" name="直線コネクタ 713">
          <a:extLst>
            <a:ext uri="{FF2B5EF4-FFF2-40B4-BE49-F238E27FC236}">
              <a16:creationId xmlns:a16="http://schemas.microsoft.com/office/drawing/2014/main" id="{00000000-0008-0000-0F00-0000CA020000}"/>
            </a:ext>
          </a:extLst>
        </xdr:cNvPr>
        <xdr:cNvCxnSpPr/>
      </xdr:nvCxnSpPr>
      <xdr:spPr>
        <a:xfrm flipV="1">
          <a:off x="18656300" y="109575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154957</xdr:rowOff>
    </xdr:from>
    <xdr:ext cx="469744" cy="259045"/>
    <xdr:sp macro="" textlink="">
      <xdr:nvSpPr>
        <xdr:cNvPr id="715" name="n_1aveValue【保健センター・保健所】&#10;一人当たり面積">
          <a:extLst>
            <a:ext uri="{FF2B5EF4-FFF2-40B4-BE49-F238E27FC236}">
              <a16:creationId xmlns:a16="http://schemas.microsoft.com/office/drawing/2014/main" id="{00000000-0008-0000-0F00-0000CB020000}"/>
            </a:ext>
          </a:extLst>
        </xdr:cNvPr>
        <xdr:cNvSpPr txBox="1"/>
      </xdr:nvSpPr>
      <xdr:spPr>
        <a:xfrm>
          <a:off x="21075727" y="10613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151147</xdr:rowOff>
    </xdr:from>
    <xdr:ext cx="469744" cy="259045"/>
    <xdr:sp macro="" textlink="">
      <xdr:nvSpPr>
        <xdr:cNvPr id="716" name="n_2aveValue【保健センター・保健所】&#10;一人当たり面積">
          <a:extLst>
            <a:ext uri="{FF2B5EF4-FFF2-40B4-BE49-F238E27FC236}">
              <a16:creationId xmlns:a16="http://schemas.microsoft.com/office/drawing/2014/main" id="{00000000-0008-0000-0F00-0000CC020000}"/>
            </a:ext>
          </a:extLst>
        </xdr:cNvPr>
        <xdr:cNvSpPr txBox="1"/>
      </xdr:nvSpPr>
      <xdr:spPr>
        <a:xfrm>
          <a:off x="20199427" y="10609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158767</xdr:rowOff>
    </xdr:from>
    <xdr:ext cx="469744" cy="259045"/>
    <xdr:sp macro="" textlink="">
      <xdr:nvSpPr>
        <xdr:cNvPr id="717" name="n_3aveValue【保健センター・保健所】&#10;一人当たり面積">
          <a:extLst>
            <a:ext uri="{FF2B5EF4-FFF2-40B4-BE49-F238E27FC236}">
              <a16:creationId xmlns:a16="http://schemas.microsoft.com/office/drawing/2014/main" id="{00000000-0008-0000-0F00-0000CD020000}"/>
            </a:ext>
          </a:extLst>
        </xdr:cNvPr>
        <xdr:cNvSpPr txBox="1"/>
      </xdr:nvSpPr>
      <xdr:spPr>
        <a:xfrm>
          <a:off x="19310427" y="10617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162577</xdr:rowOff>
    </xdr:from>
    <xdr:ext cx="469744" cy="259045"/>
    <xdr:sp macro="" textlink="">
      <xdr:nvSpPr>
        <xdr:cNvPr id="718" name="n_4aveValue【保健センター・保健所】&#10;一人当たり面積">
          <a:extLst>
            <a:ext uri="{FF2B5EF4-FFF2-40B4-BE49-F238E27FC236}">
              <a16:creationId xmlns:a16="http://schemas.microsoft.com/office/drawing/2014/main" id="{00000000-0008-0000-0F00-0000CE020000}"/>
            </a:ext>
          </a:extLst>
        </xdr:cNvPr>
        <xdr:cNvSpPr txBox="1"/>
      </xdr:nvSpPr>
      <xdr:spPr>
        <a:xfrm>
          <a:off x="18421427" y="1062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26687</xdr:rowOff>
    </xdr:from>
    <xdr:ext cx="469744" cy="259045"/>
    <xdr:sp macro="" textlink="">
      <xdr:nvSpPr>
        <xdr:cNvPr id="719" name="n_1mainValue【保健センター・保健所】&#10;一人当たり面積">
          <a:extLst>
            <a:ext uri="{FF2B5EF4-FFF2-40B4-BE49-F238E27FC236}">
              <a16:creationId xmlns:a16="http://schemas.microsoft.com/office/drawing/2014/main" id="{00000000-0008-0000-0F00-0000CF020000}"/>
            </a:ext>
          </a:extLst>
        </xdr:cNvPr>
        <xdr:cNvSpPr txBox="1"/>
      </xdr:nvSpPr>
      <xdr:spPr>
        <a:xfrm>
          <a:off x="21075727" y="10999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26687</xdr:rowOff>
    </xdr:from>
    <xdr:ext cx="469744" cy="259045"/>
    <xdr:sp macro="" textlink="">
      <xdr:nvSpPr>
        <xdr:cNvPr id="720" name="n_2mainValue【保健センター・保健所】&#10;一人当たり面積">
          <a:extLst>
            <a:ext uri="{FF2B5EF4-FFF2-40B4-BE49-F238E27FC236}">
              <a16:creationId xmlns:a16="http://schemas.microsoft.com/office/drawing/2014/main" id="{00000000-0008-0000-0F00-0000D0020000}"/>
            </a:ext>
          </a:extLst>
        </xdr:cNvPr>
        <xdr:cNvSpPr txBox="1"/>
      </xdr:nvSpPr>
      <xdr:spPr>
        <a:xfrm>
          <a:off x="20199427" y="10999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26687</xdr:rowOff>
    </xdr:from>
    <xdr:ext cx="469744" cy="259045"/>
    <xdr:sp macro="" textlink="">
      <xdr:nvSpPr>
        <xdr:cNvPr id="721" name="n_3mainValue【保健センター・保健所】&#10;一人当たり面積">
          <a:extLst>
            <a:ext uri="{FF2B5EF4-FFF2-40B4-BE49-F238E27FC236}">
              <a16:creationId xmlns:a16="http://schemas.microsoft.com/office/drawing/2014/main" id="{00000000-0008-0000-0F00-0000D1020000}"/>
            </a:ext>
          </a:extLst>
        </xdr:cNvPr>
        <xdr:cNvSpPr txBox="1"/>
      </xdr:nvSpPr>
      <xdr:spPr>
        <a:xfrm>
          <a:off x="19310427" y="10999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30497</xdr:rowOff>
    </xdr:from>
    <xdr:ext cx="469744" cy="259045"/>
    <xdr:sp macro="" textlink="">
      <xdr:nvSpPr>
        <xdr:cNvPr id="722" name="n_4mainValue【保健センター・保健所】&#10;一人当たり面積">
          <a:extLst>
            <a:ext uri="{FF2B5EF4-FFF2-40B4-BE49-F238E27FC236}">
              <a16:creationId xmlns:a16="http://schemas.microsoft.com/office/drawing/2014/main" id="{00000000-0008-0000-0F00-0000D2020000}"/>
            </a:ext>
          </a:extLst>
        </xdr:cNvPr>
        <xdr:cNvSpPr txBox="1"/>
      </xdr:nvSpPr>
      <xdr:spPr>
        <a:xfrm>
          <a:off x="18421427" y="1100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3" name="正方形/長方形 722">
          <a:extLst>
            <a:ext uri="{FF2B5EF4-FFF2-40B4-BE49-F238E27FC236}">
              <a16:creationId xmlns:a16="http://schemas.microsoft.com/office/drawing/2014/main" id="{00000000-0008-0000-0F00-0000D3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4" name="正方形/長方形 723">
          <a:extLst>
            <a:ext uri="{FF2B5EF4-FFF2-40B4-BE49-F238E27FC236}">
              <a16:creationId xmlns:a16="http://schemas.microsoft.com/office/drawing/2014/main" id="{00000000-0008-0000-0F00-0000D4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5" name="正方形/長方形 724">
          <a:extLst>
            <a:ext uri="{FF2B5EF4-FFF2-40B4-BE49-F238E27FC236}">
              <a16:creationId xmlns:a16="http://schemas.microsoft.com/office/drawing/2014/main" id="{00000000-0008-0000-0F00-0000D5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6" name="正方形/長方形 725">
          <a:extLst>
            <a:ext uri="{FF2B5EF4-FFF2-40B4-BE49-F238E27FC236}">
              <a16:creationId xmlns:a16="http://schemas.microsoft.com/office/drawing/2014/main" id="{00000000-0008-0000-0F00-0000D6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7" name="正方形/長方形 726">
          <a:extLst>
            <a:ext uri="{FF2B5EF4-FFF2-40B4-BE49-F238E27FC236}">
              <a16:creationId xmlns:a16="http://schemas.microsoft.com/office/drawing/2014/main" id="{00000000-0008-0000-0F00-0000D7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8" name="正方形/長方形 727">
          <a:extLst>
            <a:ext uri="{FF2B5EF4-FFF2-40B4-BE49-F238E27FC236}">
              <a16:creationId xmlns:a16="http://schemas.microsoft.com/office/drawing/2014/main" id="{00000000-0008-0000-0F00-0000D8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9" name="正方形/長方形 728">
          <a:extLst>
            <a:ext uri="{FF2B5EF4-FFF2-40B4-BE49-F238E27FC236}">
              <a16:creationId xmlns:a16="http://schemas.microsoft.com/office/drawing/2014/main" id="{00000000-0008-0000-0F00-0000D9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0" name="正方形/長方形 729">
          <a:extLst>
            <a:ext uri="{FF2B5EF4-FFF2-40B4-BE49-F238E27FC236}">
              <a16:creationId xmlns:a16="http://schemas.microsoft.com/office/drawing/2014/main" id="{00000000-0008-0000-0F00-0000DA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1" name="テキスト ボックス 730">
          <a:extLst>
            <a:ext uri="{FF2B5EF4-FFF2-40B4-BE49-F238E27FC236}">
              <a16:creationId xmlns:a16="http://schemas.microsoft.com/office/drawing/2014/main" id="{00000000-0008-0000-0F00-0000DB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2" name="直線コネクタ 731">
          <a:extLst>
            <a:ext uri="{FF2B5EF4-FFF2-40B4-BE49-F238E27FC236}">
              <a16:creationId xmlns:a16="http://schemas.microsoft.com/office/drawing/2014/main" id="{00000000-0008-0000-0F00-0000DC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3" name="テキスト ボックス 732">
          <a:extLst>
            <a:ext uri="{FF2B5EF4-FFF2-40B4-BE49-F238E27FC236}">
              <a16:creationId xmlns:a16="http://schemas.microsoft.com/office/drawing/2014/main" id="{00000000-0008-0000-0F00-0000DD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4" name="直線コネクタ 733">
          <a:extLst>
            <a:ext uri="{FF2B5EF4-FFF2-40B4-BE49-F238E27FC236}">
              <a16:creationId xmlns:a16="http://schemas.microsoft.com/office/drawing/2014/main" id="{00000000-0008-0000-0F00-0000DE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5" name="テキスト ボックス 734">
          <a:extLst>
            <a:ext uri="{FF2B5EF4-FFF2-40B4-BE49-F238E27FC236}">
              <a16:creationId xmlns:a16="http://schemas.microsoft.com/office/drawing/2014/main" id="{00000000-0008-0000-0F00-0000DF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6" name="直線コネクタ 735">
          <a:extLst>
            <a:ext uri="{FF2B5EF4-FFF2-40B4-BE49-F238E27FC236}">
              <a16:creationId xmlns:a16="http://schemas.microsoft.com/office/drawing/2014/main" id="{00000000-0008-0000-0F00-0000E0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7" name="テキスト ボックス 736">
          <a:extLst>
            <a:ext uri="{FF2B5EF4-FFF2-40B4-BE49-F238E27FC236}">
              <a16:creationId xmlns:a16="http://schemas.microsoft.com/office/drawing/2014/main" id="{00000000-0008-0000-0F00-0000E1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8" name="直線コネクタ 737">
          <a:extLst>
            <a:ext uri="{FF2B5EF4-FFF2-40B4-BE49-F238E27FC236}">
              <a16:creationId xmlns:a16="http://schemas.microsoft.com/office/drawing/2014/main" id="{00000000-0008-0000-0F00-0000E2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39" name="テキスト ボックス 738">
          <a:extLst>
            <a:ext uri="{FF2B5EF4-FFF2-40B4-BE49-F238E27FC236}">
              <a16:creationId xmlns:a16="http://schemas.microsoft.com/office/drawing/2014/main" id="{00000000-0008-0000-0F00-0000E3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0" name="直線コネクタ 739">
          <a:extLst>
            <a:ext uri="{FF2B5EF4-FFF2-40B4-BE49-F238E27FC236}">
              <a16:creationId xmlns:a16="http://schemas.microsoft.com/office/drawing/2014/main" id="{00000000-0008-0000-0F00-0000E4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1" name="テキスト ボックス 740">
          <a:extLst>
            <a:ext uri="{FF2B5EF4-FFF2-40B4-BE49-F238E27FC236}">
              <a16:creationId xmlns:a16="http://schemas.microsoft.com/office/drawing/2014/main" id="{00000000-0008-0000-0F00-0000E5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2" name="直線コネクタ 741">
          <a:extLst>
            <a:ext uri="{FF2B5EF4-FFF2-40B4-BE49-F238E27FC236}">
              <a16:creationId xmlns:a16="http://schemas.microsoft.com/office/drawing/2014/main" id="{00000000-0008-0000-0F00-0000E6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3" name="テキスト ボックス 742">
          <a:extLst>
            <a:ext uri="{FF2B5EF4-FFF2-40B4-BE49-F238E27FC236}">
              <a16:creationId xmlns:a16="http://schemas.microsoft.com/office/drawing/2014/main" id="{00000000-0008-0000-0F00-0000E702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4" name="直線コネクタ 743">
          <a:extLst>
            <a:ext uri="{FF2B5EF4-FFF2-40B4-BE49-F238E27FC236}">
              <a16:creationId xmlns:a16="http://schemas.microsoft.com/office/drawing/2014/main" id="{00000000-0008-0000-0F00-0000E8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5" name="テキスト ボックス 744">
          <a:extLst>
            <a:ext uri="{FF2B5EF4-FFF2-40B4-BE49-F238E27FC236}">
              <a16:creationId xmlns:a16="http://schemas.microsoft.com/office/drawing/2014/main" id="{00000000-0008-0000-0F00-0000E902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6" name="【消防施設】&#10;有形固定資産減価償却率グラフ枠">
          <a:extLst>
            <a:ext uri="{FF2B5EF4-FFF2-40B4-BE49-F238E27FC236}">
              <a16:creationId xmlns:a16="http://schemas.microsoft.com/office/drawing/2014/main" id="{00000000-0008-0000-0F00-0000EA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150495</xdr:rowOff>
    </xdr:from>
    <xdr:to>
      <xdr:col>85</xdr:col>
      <xdr:colOff>126364</xdr:colOff>
      <xdr:row>86</xdr:row>
      <xdr:rowOff>34289</xdr:rowOff>
    </xdr:to>
    <xdr:cxnSp macro="">
      <xdr:nvCxnSpPr>
        <xdr:cNvPr id="747" name="直線コネクタ 746">
          <a:extLst>
            <a:ext uri="{FF2B5EF4-FFF2-40B4-BE49-F238E27FC236}">
              <a16:creationId xmlns:a16="http://schemas.microsoft.com/office/drawing/2014/main" id="{00000000-0008-0000-0F00-0000EB020000}"/>
            </a:ext>
          </a:extLst>
        </xdr:cNvPr>
        <xdr:cNvCxnSpPr/>
      </xdr:nvCxnSpPr>
      <xdr:spPr>
        <a:xfrm flipV="1">
          <a:off x="16318864" y="13352145"/>
          <a:ext cx="0" cy="1426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38116</xdr:rowOff>
    </xdr:from>
    <xdr:ext cx="405111" cy="259045"/>
    <xdr:sp macro="" textlink="">
      <xdr:nvSpPr>
        <xdr:cNvPr id="748" name="【消防施設】&#10;有形固定資産減価償却率最小値テキスト">
          <a:extLst>
            <a:ext uri="{FF2B5EF4-FFF2-40B4-BE49-F238E27FC236}">
              <a16:creationId xmlns:a16="http://schemas.microsoft.com/office/drawing/2014/main" id="{00000000-0008-0000-0F00-0000EC020000}"/>
            </a:ext>
          </a:extLst>
        </xdr:cNvPr>
        <xdr:cNvSpPr txBox="1"/>
      </xdr:nvSpPr>
      <xdr:spPr>
        <a:xfrm>
          <a:off x="16357600" y="14782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34289</xdr:rowOff>
    </xdr:from>
    <xdr:to>
      <xdr:col>86</xdr:col>
      <xdr:colOff>25400</xdr:colOff>
      <xdr:row>86</xdr:row>
      <xdr:rowOff>34289</xdr:rowOff>
    </xdr:to>
    <xdr:cxnSp macro="">
      <xdr:nvCxnSpPr>
        <xdr:cNvPr id="749" name="直線コネクタ 748">
          <a:extLst>
            <a:ext uri="{FF2B5EF4-FFF2-40B4-BE49-F238E27FC236}">
              <a16:creationId xmlns:a16="http://schemas.microsoft.com/office/drawing/2014/main" id="{00000000-0008-0000-0F00-0000ED020000}"/>
            </a:ext>
          </a:extLst>
        </xdr:cNvPr>
        <xdr:cNvCxnSpPr/>
      </xdr:nvCxnSpPr>
      <xdr:spPr>
        <a:xfrm>
          <a:off x="16230600" y="14778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97172</xdr:rowOff>
    </xdr:from>
    <xdr:ext cx="405111" cy="259045"/>
    <xdr:sp macro="" textlink="">
      <xdr:nvSpPr>
        <xdr:cNvPr id="750" name="【消防施設】&#10;有形固定資産減価償却率最大値テキスト">
          <a:extLst>
            <a:ext uri="{FF2B5EF4-FFF2-40B4-BE49-F238E27FC236}">
              <a16:creationId xmlns:a16="http://schemas.microsoft.com/office/drawing/2014/main" id="{00000000-0008-0000-0F00-0000EE020000}"/>
            </a:ext>
          </a:extLst>
        </xdr:cNvPr>
        <xdr:cNvSpPr txBox="1"/>
      </xdr:nvSpPr>
      <xdr:spPr>
        <a:xfrm>
          <a:off x="16357600" y="13127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150495</xdr:rowOff>
    </xdr:from>
    <xdr:to>
      <xdr:col>86</xdr:col>
      <xdr:colOff>25400</xdr:colOff>
      <xdr:row>77</xdr:row>
      <xdr:rowOff>150495</xdr:rowOff>
    </xdr:to>
    <xdr:cxnSp macro="">
      <xdr:nvCxnSpPr>
        <xdr:cNvPr id="751" name="直線コネクタ 750">
          <a:extLst>
            <a:ext uri="{FF2B5EF4-FFF2-40B4-BE49-F238E27FC236}">
              <a16:creationId xmlns:a16="http://schemas.microsoft.com/office/drawing/2014/main" id="{00000000-0008-0000-0F00-0000EF020000}"/>
            </a:ext>
          </a:extLst>
        </xdr:cNvPr>
        <xdr:cNvCxnSpPr/>
      </xdr:nvCxnSpPr>
      <xdr:spPr>
        <a:xfrm>
          <a:off x="16230600" y="13352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125747</xdr:rowOff>
    </xdr:from>
    <xdr:ext cx="405111" cy="259045"/>
    <xdr:sp macro="" textlink="">
      <xdr:nvSpPr>
        <xdr:cNvPr id="752" name="【消防施設】&#10;有形固定資産減価償却率平均値テキスト">
          <a:extLst>
            <a:ext uri="{FF2B5EF4-FFF2-40B4-BE49-F238E27FC236}">
              <a16:creationId xmlns:a16="http://schemas.microsoft.com/office/drawing/2014/main" id="{00000000-0008-0000-0F00-0000F0020000}"/>
            </a:ext>
          </a:extLst>
        </xdr:cNvPr>
        <xdr:cNvSpPr txBox="1"/>
      </xdr:nvSpPr>
      <xdr:spPr>
        <a:xfrm>
          <a:off x="16357600" y="14013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147320</xdr:rowOff>
    </xdr:from>
    <xdr:to>
      <xdr:col>85</xdr:col>
      <xdr:colOff>177800</xdr:colOff>
      <xdr:row>82</xdr:row>
      <xdr:rowOff>77470</xdr:rowOff>
    </xdr:to>
    <xdr:sp macro="" textlink="">
      <xdr:nvSpPr>
        <xdr:cNvPr id="753" name="フローチャート: 判断 752">
          <a:extLst>
            <a:ext uri="{FF2B5EF4-FFF2-40B4-BE49-F238E27FC236}">
              <a16:creationId xmlns:a16="http://schemas.microsoft.com/office/drawing/2014/main" id="{00000000-0008-0000-0F00-0000F1020000}"/>
            </a:ext>
          </a:extLst>
        </xdr:cNvPr>
        <xdr:cNvSpPr/>
      </xdr:nvSpPr>
      <xdr:spPr>
        <a:xfrm>
          <a:off x="16268700" y="1403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160655</xdr:rowOff>
    </xdr:from>
    <xdr:to>
      <xdr:col>81</xdr:col>
      <xdr:colOff>101600</xdr:colOff>
      <xdr:row>82</xdr:row>
      <xdr:rowOff>90805</xdr:rowOff>
    </xdr:to>
    <xdr:sp macro="" textlink="">
      <xdr:nvSpPr>
        <xdr:cNvPr id="754" name="フローチャート: 判断 753">
          <a:extLst>
            <a:ext uri="{FF2B5EF4-FFF2-40B4-BE49-F238E27FC236}">
              <a16:creationId xmlns:a16="http://schemas.microsoft.com/office/drawing/2014/main" id="{00000000-0008-0000-0F00-0000F2020000}"/>
            </a:ext>
          </a:extLst>
        </xdr:cNvPr>
        <xdr:cNvSpPr/>
      </xdr:nvSpPr>
      <xdr:spPr>
        <a:xfrm>
          <a:off x="15430500" y="1404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147320</xdr:rowOff>
    </xdr:from>
    <xdr:to>
      <xdr:col>76</xdr:col>
      <xdr:colOff>165100</xdr:colOff>
      <xdr:row>82</xdr:row>
      <xdr:rowOff>77470</xdr:rowOff>
    </xdr:to>
    <xdr:sp macro="" textlink="">
      <xdr:nvSpPr>
        <xdr:cNvPr id="755" name="フローチャート: 判断 754">
          <a:extLst>
            <a:ext uri="{FF2B5EF4-FFF2-40B4-BE49-F238E27FC236}">
              <a16:creationId xmlns:a16="http://schemas.microsoft.com/office/drawing/2014/main" id="{00000000-0008-0000-0F00-0000F3020000}"/>
            </a:ext>
          </a:extLst>
        </xdr:cNvPr>
        <xdr:cNvSpPr/>
      </xdr:nvSpPr>
      <xdr:spPr>
        <a:xfrm>
          <a:off x="14541500" y="1403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128270</xdr:rowOff>
    </xdr:from>
    <xdr:to>
      <xdr:col>72</xdr:col>
      <xdr:colOff>38100</xdr:colOff>
      <xdr:row>82</xdr:row>
      <xdr:rowOff>58420</xdr:rowOff>
    </xdr:to>
    <xdr:sp macro="" textlink="">
      <xdr:nvSpPr>
        <xdr:cNvPr id="756" name="フローチャート: 判断 755">
          <a:extLst>
            <a:ext uri="{FF2B5EF4-FFF2-40B4-BE49-F238E27FC236}">
              <a16:creationId xmlns:a16="http://schemas.microsoft.com/office/drawing/2014/main" id="{00000000-0008-0000-0F00-0000F4020000}"/>
            </a:ext>
          </a:extLst>
        </xdr:cNvPr>
        <xdr:cNvSpPr/>
      </xdr:nvSpPr>
      <xdr:spPr>
        <a:xfrm>
          <a:off x="13652500" y="1401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153036</xdr:rowOff>
    </xdr:from>
    <xdr:to>
      <xdr:col>67</xdr:col>
      <xdr:colOff>101600</xdr:colOff>
      <xdr:row>81</xdr:row>
      <xdr:rowOff>83186</xdr:rowOff>
    </xdr:to>
    <xdr:sp macro="" textlink="">
      <xdr:nvSpPr>
        <xdr:cNvPr id="757" name="フローチャート: 判断 756">
          <a:extLst>
            <a:ext uri="{FF2B5EF4-FFF2-40B4-BE49-F238E27FC236}">
              <a16:creationId xmlns:a16="http://schemas.microsoft.com/office/drawing/2014/main" id="{00000000-0008-0000-0F00-0000F5020000}"/>
            </a:ext>
          </a:extLst>
        </xdr:cNvPr>
        <xdr:cNvSpPr/>
      </xdr:nvSpPr>
      <xdr:spPr>
        <a:xfrm>
          <a:off x="12763500" y="13869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8" name="テキスト ボックス 757">
          <a:extLst>
            <a:ext uri="{FF2B5EF4-FFF2-40B4-BE49-F238E27FC236}">
              <a16:creationId xmlns:a16="http://schemas.microsoft.com/office/drawing/2014/main" id="{00000000-0008-0000-0F00-0000F6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9" name="テキスト ボックス 758">
          <a:extLst>
            <a:ext uri="{FF2B5EF4-FFF2-40B4-BE49-F238E27FC236}">
              <a16:creationId xmlns:a16="http://schemas.microsoft.com/office/drawing/2014/main" id="{00000000-0008-0000-0F00-0000F7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0" name="テキスト ボックス 759">
          <a:extLst>
            <a:ext uri="{FF2B5EF4-FFF2-40B4-BE49-F238E27FC236}">
              <a16:creationId xmlns:a16="http://schemas.microsoft.com/office/drawing/2014/main" id="{00000000-0008-0000-0F00-0000F8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1" name="テキスト ボックス 760">
          <a:extLst>
            <a:ext uri="{FF2B5EF4-FFF2-40B4-BE49-F238E27FC236}">
              <a16:creationId xmlns:a16="http://schemas.microsoft.com/office/drawing/2014/main" id="{00000000-0008-0000-0F00-0000F9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2" name="テキスト ボックス 761">
          <a:extLst>
            <a:ext uri="{FF2B5EF4-FFF2-40B4-BE49-F238E27FC236}">
              <a16:creationId xmlns:a16="http://schemas.microsoft.com/office/drawing/2014/main" id="{00000000-0008-0000-0F00-0000FA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141605</xdr:rowOff>
    </xdr:from>
    <xdr:to>
      <xdr:col>85</xdr:col>
      <xdr:colOff>177800</xdr:colOff>
      <xdr:row>82</xdr:row>
      <xdr:rowOff>71755</xdr:rowOff>
    </xdr:to>
    <xdr:sp macro="" textlink="">
      <xdr:nvSpPr>
        <xdr:cNvPr id="763" name="楕円 762">
          <a:extLst>
            <a:ext uri="{FF2B5EF4-FFF2-40B4-BE49-F238E27FC236}">
              <a16:creationId xmlns:a16="http://schemas.microsoft.com/office/drawing/2014/main" id="{00000000-0008-0000-0F00-0000FB020000}"/>
            </a:ext>
          </a:extLst>
        </xdr:cNvPr>
        <xdr:cNvSpPr/>
      </xdr:nvSpPr>
      <xdr:spPr>
        <a:xfrm>
          <a:off x="16268700" y="1402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164482</xdr:rowOff>
    </xdr:from>
    <xdr:ext cx="405111" cy="259045"/>
    <xdr:sp macro="" textlink="">
      <xdr:nvSpPr>
        <xdr:cNvPr id="764" name="【消防施設】&#10;有形固定資産減価償却率該当値テキスト">
          <a:extLst>
            <a:ext uri="{FF2B5EF4-FFF2-40B4-BE49-F238E27FC236}">
              <a16:creationId xmlns:a16="http://schemas.microsoft.com/office/drawing/2014/main" id="{00000000-0008-0000-0F00-0000FC020000}"/>
            </a:ext>
          </a:extLst>
        </xdr:cNvPr>
        <xdr:cNvSpPr txBox="1"/>
      </xdr:nvSpPr>
      <xdr:spPr>
        <a:xfrm>
          <a:off x="16357600" y="1388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101600</xdr:rowOff>
    </xdr:from>
    <xdr:to>
      <xdr:col>81</xdr:col>
      <xdr:colOff>101600</xdr:colOff>
      <xdr:row>82</xdr:row>
      <xdr:rowOff>31750</xdr:rowOff>
    </xdr:to>
    <xdr:sp macro="" textlink="">
      <xdr:nvSpPr>
        <xdr:cNvPr id="765" name="楕円 764">
          <a:extLst>
            <a:ext uri="{FF2B5EF4-FFF2-40B4-BE49-F238E27FC236}">
              <a16:creationId xmlns:a16="http://schemas.microsoft.com/office/drawing/2014/main" id="{00000000-0008-0000-0F00-0000FD020000}"/>
            </a:ext>
          </a:extLst>
        </xdr:cNvPr>
        <xdr:cNvSpPr/>
      </xdr:nvSpPr>
      <xdr:spPr>
        <a:xfrm>
          <a:off x="15430500" y="1398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152400</xdr:rowOff>
    </xdr:from>
    <xdr:to>
      <xdr:col>85</xdr:col>
      <xdr:colOff>127000</xdr:colOff>
      <xdr:row>82</xdr:row>
      <xdr:rowOff>20955</xdr:rowOff>
    </xdr:to>
    <xdr:cxnSp macro="">
      <xdr:nvCxnSpPr>
        <xdr:cNvPr id="766" name="直線コネクタ 765">
          <a:extLst>
            <a:ext uri="{FF2B5EF4-FFF2-40B4-BE49-F238E27FC236}">
              <a16:creationId xmlns:a16="http://schemas.microsoft.com/office/drawing/2014/main" id="{00000000-0008-0000-0F00-0000FE020000}"/>
            </a:ext>
          </a:extLst>
        </xdr:cNvPr>
        <xdr:cNvCxnSpPr/>
      </xdr:nvCxnSpPr>
      <xdr:spPr>
        <a:xfrm>
          <a:off x="15481300" y="1403985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63500</xdr:rowOff>
    </xdr:from>
    <xdr:to>
      <xdr:col>76</xdr:col>
      <xdr:colOff>165100</xdr:colOff>
      <xdr:row>81</xdr:row>
      <xdr:rowOff>165100</xdr:rowOff>
    </xdr:to>
    <xdr:sp macro="" textlink="">
      <xdr:nvSpPr>
        <xdr:cNvPr id="767" name="楕円 766">
          <a:extLst>
            <a:ext uri="{FF2B5EF4-FFF2-40B4-BE49-F238E27FC236}">
              <a16:creationId xmlns:a16="http://schemas.microsoft.com/office/drawing/2014/main" id="{00000000-0008-0000-0F00-0000FF020000}"/>
            </a:ext>
          </a:extLst>
        </xdr:cNvPr>
        <xdr:cNvSpPr/>
      </xdr:nvSpPr>
      <xdr:spPr>
        <a:xfrm>
          <a:off x="14541500" y="1395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114300</xdr:rowOff>
    </xdr:from>
    <xdr:to>
      <xdr:col>81</xdr:col>
      <xdr:colOff>50800</xdr:colOff>
      <xdr:row>81</xdr:row>
      <xdr:rowOff>152400</xdr:rowOff>
    </xdr:to>
    <xdr:cxnSp macro="">
      <xdr:nvCxnSpPr>
        <xdr:cNvPr id="768" name="直線コネクタ 767">
          <a:extLst>
            <a:ext uri="{FF2B5EF4-FFF2-40B4-BE49-F238E27FC236}">
              <a16:creationId xmlns:a16="http://schemas.microsoft.com/office/drawing/2014/main" id="{00000000-0008-0000-0F00-000000030000}"/>
            </a:ext>
          </a:extLst>
        </xdr:cNvPr>
        <xdr:cNvCxnSpPr/>
      </xdr:nvCxnSpPr>
      <xdr:spPr>
        <a:xfrm>
          <a:off x="14592300" y="140017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13970</xdr:rowOff>
    </xdr:from>
    <xdr:to>
      <xdr:col>72</xdr:col>
      <xdr:colOff>38100</xdr:colOff>
      <xdr:row>81</xdr:row>
      <xdr:rowOff>115570</xdr:rowOff>
    </xdr:to>
    <xdr:sp macro="" textlink="">
      <xdr:nvSpPr>
        <xdr:cNvPr id="769" name="楕円 768">
          <a:extLst>
            <a:ext uri="{FF2B5EF4-FFF2-40B4-BE49-F238E27FC236}">
              <a16:creationId xmlns:a16="http://schemas.microsoft.com/office/drawing/2014/main" id="{00000000-0008-0000-0F00-000001030000}"/>
            </a:ext>
          </a:extLst>
        </xdr:cNvPr>
        <xdr:cNvSpPr/>
      </xdr:nvSpPr>
      <xdr:spPr>
        <a:xfrm>
          <a:off x="13652500" y="1390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64770</xdr:rowOff>
    </xdr:from>
    <xdr:to>
      <xdr:col>76</xdr:col>
      <xdr:colOff>114300</xdr:colOff>
      <xdr:row>81</xdr:row>
      <xdr:rowOff>114300</xdr:rowOff>
    </xdr:to>
    <xdr:cxnSp macro="">
      <xdr:nvCxnSpPr>
        <xdr:cNvPr id="770" name="直線コネクタ 769">
          <a:extLst>
            <a:ext uri="{FF2B5EF4-FFF2-40B4-BE49-F238E27FC236}">
              <a16:creationId xmlns:a16="http://schemas.microsoft.com/office/drawing/2014/main" id="{00000000-0008-0000-0F00-000002030000}"/>
            </a:ext>
          </a:extLst>
        </xdr:cNvPr>
        <xdr:cNvCxnSpPr/>
      </xdr:nvCxnSpPr>
      <xdr:spPr>
        <a:xfrm>
          <a:off x="13703300" y="1395222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145414</xdr:rowOff>
    </xdr:from>
    <xdr:to>
      <xdr:col>67</xdr:col>
      <xdr:colOff>101600</xdr:colOff>
      <xdr:row>81</xdr:row>
      <xdr:rowOff>75564</xdr:rowOff>
    </xdr:to>
    <xdr:sp macro="" textlink="">
      <xdr:nvSpPr>
        <xdr:cNvPr id="771" name="楕円 770">
          <a:extLst>
            <a:ext uri="{FF2B5EF4-FFF2-40B4-BE49-F238E27FC236}">
              <a16:creationId xmlns:a16="http://schemas.microsoft.com/office/drawing/2014/main" id="{00000000-0008-0000-0F00-000003030000}"/>
            </a:ext>
          </a:extLst>
        </xdr:cNvPr>
        <xdr:cNvSpPr/>
      </xdr:nvSpPr>
      <xdr:spPr>
        <a:xfrm>
          <a:off x="12763500" y="1386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24764</xdr:rowOff>
    </xdr:from>
    <xdr:to>
      <xdr:col>71</xdr:col>
      <xdr:colOff>177800</xdr:colOff>
      <xdr:row>81</xdr:row>
      <xdr:rowOff>64770</xdr:rowOff>
    </xdr:to>
    <xdr:cxnSp macro="">
      <xdr:nvCxnSpPr>
        <xdr:cNvPr id="772" name="直線コネクタ 771">
          <a:extLst>
            <a:ext uri="{FF2B5EF4-FFF2-40B4-BE49-F238E27FC236}">
              <a16:creationId xmlns:a16="http://schemas.microsoft.com/office/drawing/2014/main" id="{00000000-0008-0000-0F00-000004030000}"/>
            </a:ext>
          </a:extLst>
        </xdr:cNvPr>
        <xdr:cNvCxnSpPr/>
      </xdr:nvCxnSpPr>
      <xdr:spPr>
        <a:xfrm>
          <a:off x="12814300" y="13912214"/>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81932</xdr:rowOff>
    </xdr:from>
    <xdr:ext cx="405111" cy="259045"/>
    <xdr:sp macro="" textlink="">
      <xdr:nvSpPr>
        <xdr:cNvPr id="773" name="n_1aveValue【消防施設】&#10;有形固定資産減価償却率">
          <a:extLst>
            <a:ext uri="{FF2B5EF4-FFF2-40B4-BE49-F238E27FC236}">
              <a16:creationId xmlns:a16="http://schemas.microsoft.com/office/drawing/2014/main" id="{00000000-0008-0000-0F00-000005030000}"/>
            </a:ext>
          </a:extLst>
        </xdr:cNvPr>
        <xdr:cNvSpPr txBox="1"/>
      </xdr:nvSpPr>
      <xdr:spPr>
        <a:xfrm>
          <a:off x="15266044" y="1414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68597</xdr:rowOff>
    </xdr:from>
    <xdr:ext cx="405111" cy="259045"/>
    <xdr:sp macro="" textlink="">
      <xdr:nvSpPr>
        <xdr:cNvPr id="774" name="n_2aveValue【消防施設】&#10;有形固定資産減価償却率">
          <a:extLst>
            <a:ext uri="{FF2B5EF4-FFF2-40B4-BE49-F238E27FC236}">
              <a16:creationId xmlns:a16="http://schemas.microsoft.com/office/drawing/2014/main" id="{00000000-0008-0000-0F00-000006030000}"/>
            </a:ext>
          </a:extLst>
        </xdr:cNvPr>
        <xdr:cNvSpPr txBox="1"/>
      </xdr:nvSpPr>
      <xdr:spPr>
        <a:xfrm>
          <a:off x="14389744" y="1412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49547</xdr:rowOff>
    </xdr:from>
    <xdr:ext cx="405111" cy="259045"/>
    <xdr:sp macro="" textlink="">
      <xdr:nvSpPr>
        <xdr:cNvPr id="775" name="n_3aveValue【消防施設】&#10;有形固定資産減価償却率">
          <a:extLst>
            <a:ext uri="{FF2B5EF4-FFF2-40B4-BE49-F238E27FC236}">
              <a16:creationId xmlns:a16="http://schemas.microsoft.com/office/drawing/2014/main" id="{00000000-0008-0000-0F00-000007030000}"/>
            </a:ext>
          </a:extLst>
        </xdr:cNvPr>
        <xdr:cNvSpPr txBox="1"/>
      </xdr:nvSpPr>
      <xdr:spPr>
        <a:xfrm>
          <a:off x="13500744" y="14108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74313</xdr:rowOff>
    </xdr:from>
    <xdr:ext cx="405111" cy="259045"/>
    <xdr:sp macro="" textlink="">
      <xdr:nvSpPr>
        <xdr:cNvPr id="776" name="n_4aveValue【消防施設】&#10;有形固定資産減価償却率">
          <a:extLst>
            <a:ext uri="{FF2B5EF4-FFF2-40B4-BE49-F238E27FC236}">
              <a16:creationId xmlns:a16="http://schemas.microsoft.com/office/drawing/2014/main" id="{00000000-0008-0000-0F00-000008030000}"/>
            </a:ext>
          </a:extLst>
        </xdr:cNvPr>
        <xdr:cNvSpPr txBox="1"/>
      </xdr:nvSpPr>
      <xdr:spPr>
        <a:xfrm>
          <a:off x="12611744" y="13961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48277</xdr:rowOff>
    </xdr:from>
    <xdr:ext cx="405111" cy="259045"/>
    <xdr:sp macro="" textlink="">
      <xdr:nvSpPr>
        <xdr:cNvPr id="777" name="n_1mainValue【消防施設】&#10;有形固定資産減価償却率">
          <a:extLst>
            <a:ext uri="{FF2B5EF4-FFF2-40B4-BE49-F238E27FC236}">
              <a16:creationId xmlns:a16="http://schemas.microsoft.com/office/drawing/2014/main" id="{00000000-0008-0000-0F00-000009030000}"/>
            </a:ext>
          </a:extLst>
        </xdr:cNvPr>
        <xdr:cNvSpPr txBox="1"/>
      </xdr:nvSpPr>
      <xdr:spPr>
        <a:xfrm>
          <a:off x="15266044" y="1376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10177</xdr:rowOff>
    </xdr:from>
    <xdr:ext cx="405111" cy="259045"/>
    <xdr:sp macro="" textlink="">
      <xdr:nvSpPr>
        <xdr:cNvPr id="778" name="n_2mainValue【消防施設】&#10;有形固定資産減価償却率">
          <a:extLst>
            <a:ext uri="{FF2B5EF4-FFF2-40B4-BE49-F238E27FC236}">
              <a16:creationId xmlns:a16="http://schemas.microsoft.com/office/drawing/2014/main" id="{00000000-0008-0000-0F00-00000A030000}"/>
            </a:ext>
          </a:extLst>
        </xdr:cNvPr>
        <xdr:cNvSpPr txBox="1"/>
      </xdr:nvSpPr>
      <xdr:spPr>
        <a:xfrm>
          <a:off x="14389744" y="1372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132097</xdr:rowOff>
    </xdr:from>
    <xdr:ext cx="405111" cy="259045"/>
    <xdr:sp macro="" textlink="">
      <xdr:nvSpPr>
        <xdr:cNvPr id="779" name="n_3mainValue【消防施設】&#10;有形固定資産減価償却率">
          <a:extLst>
            <a:ext uri="{FF2B5EF4-FFF2-40B4-BE49-F238E27FC236}">
              <a16:creationId xmlns:a16="http://schemas.microsoft.com/office/drawing/2014/main" id="{00000000-0008-0000-0F00-00000B030000}"/>
            </a:ext>
          </a:extLst>
        </xdr:cNvPr>
        <xdr:cNvSpPr txBox="1"/>
      </xdr:nvSpPr>
      <xdr:spPr>
        <a:xfrm>
          <a:off x="13500744" y="1367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92091</xdr:rowOff>
    </xdr:from>
    <xdr:ext cx="405111" cy="259045"/>
    <xdr:sp macro="" textlink="">
      <xdr:nvSpPr>
        <xdr:cNvPr id="780" name="n_4mainValue【消防施設】&#10;有形固定資産減価償却率">
          <a:extLst>
            <a:ext uri="{FF2B5EF4-FFF2-40B4-BE49-F238E27FC236}">
              <a16:creationId xmlns:a16="http://schemas.microsoft.com/office/drawing/2014/main" id="{00000000-0008-0000-0F00-00000C030000}"/>
            </a:ext>
          </a:extLst>
        </xdr:cNvPr>
        <xdr:cNvSpPr txBox="1"/>
      </xdr:nvSpPr>
      <xdr:spPr>
        <a:xfrm>
          <a:off x="12611744" y="13636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1" name="正方形/長方形 780">
          <a:extLst>
            <a:ext uri="{FF2B5EF4-FFF2-40B4-BE49-F238E27FC236}">
              <a16:creationId xmlns:a16="http://schemas.microsoft.com/office/drawing/2014/main" id="{00000000-0008-0000-0F00-00000D03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2" name="正方形/長方形 781">
          <a:extLst>
            <a:ext uri="{FF2B5EF4-FFF2-40B4-BE49-F238E27FC236}">
              <a16:creationId xmlns:a16="http://schemas.microsoft.com/office/drawing/2014/main" id="{00000000-0008-0000-0F00-00000E03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3" name="正方形/長方形 782">
          <a:extLst>
            <a:ext uri="{FF2B5EF4-FFF2-40B4-BE49-F238E27FC236}">
              <a16:creationId xmlns:a16="http://schemas.microsoft.com/office/drawing/2014/main" id="{00000000-0008-0000-0F00-00000F03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4" name="正方形/長方形 783">
          <a:extLst>
            <a:ext uri="{FF2B5EF4-FFF2-40B4-BE49-F238E27FC236}">
              <a16:creationId xmlns:a16="http://schemas.microsoft.com/office/drawing/2014/main" id="{00000000-0008-0000-0F00-00001003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5" name="正方形/長方形 784">
          <a:extLst>
            <a:ext uri="{FF2B5EF4-FFF2-40B4-BE49-F238E27FC236}">
              <a16:creationId xmlns:a16="http://schemas.microsoft.com/office/drawing/2014/main" id="{00000000-0008-0000-0F00-00001103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6" name="正方形/長方形 785">
          <a:extLst>
            <a:ext uri="{FF2B5EF4-FFF2-40B4-BE49-F238E27FC236}">
              <a16:creationId xmlns:a16="http://schemas.microsoft.com/office/drawing/2014/main" id="{00000000-0008-0000-0F00-00001203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7" name="正方形/長方形 786">
          <a:extLst>
            <a:ext uri="{FF2B5EF4-FFF2-40B4-BE49-F238E27FC236}">
              <a16:creationId xmlns:a16="http://schemas.microsoft.com/office/drawing/2014/main" id="{00000000-0008-0000-0F00-00001303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8" name="正方形/長方形 787">
          <a:extLst>
            <a:ext uri="{FF2B5EF4-FFF2-40B4-BE49-F238E27FC236}">
              <a16:creationId xmlns:a16="http://schemas.microsoft.com/office/drawing/2014/main" id="{00000000-0008-0000-0F00-00001403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9" name="テキスト ボックス 788">
          <a:extLst>
            <a:ext uri="{FF2B5EF4-FFF2-40B4-BE49-F238E27FC236}">
              <a16:creationId xmlns:a16="http://schemas.microsoft.com/office/drawing/2014/main" id="{00000000-0008-0000-0F00-00001503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0" name="直線コネクタ 789">
          <a:extLst>
            <a:ext uri="{FF2B5EF4-FFF2-40B4-BE49-F238E27FC236}">
              <a16:creationId xmlns:a16="http://schemas.microsoft.com/office/drawing/2014/main" id="{00000000-0008-0000-0F00-00001603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91" name="直線コネクタ 790">
          <a:extLst>
            <a:ext uri="{FF2B5EF4-FFF2-40B4-BE49-F238E27FC236}">
              <a16:creationId xmlns:a16="http://schemas.microsoft.com/office/drawing/2014/main" id="{00000000-0008-0000-0F00-000017030000}"/>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92" name="テキスト ボックス 791">
          <a:extLst>
            <a:ext uri="{FF2B5EF4-FFF2-40B4-BE49-F238E27FC236}">
              <a16:creationId xmlns:a16="http://schemas.microsoft.com/office/drawing/2014/main" id="{00000000-0008-0000-0F00-000018030000}"/>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93" name="直線コネクタ 792">
          <a:extLst>
            <a:ext uri="{FF2B5EF4-FFF2-40B4-BE49-F238E27FC236}">
              <a16:creationId xmlns:a16="http://schemas.microsoft.com/office/drawing/2014/main" id="{00000000-0008-0000-0F00-000019030000}"/>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94" name="テキスト ボックス 793">
          <a:extLst>
            <a:ext uri="{FF2B5EF4-FFF2-40B4-BE49-F238E27FC236}">
              <a16:creationId xmlns:a16="http://schemas.microsoft.com/office/drawing/2014/main" id="{00000000-0008-0000-0F00-00001A030000}"/>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95" name="直線コネクタ 794">
          <a:extLst>
            <a:ext uri="{FF2B5EF4-FFF2-40B4-BE49-F238E27FC236}">
              <a16:creationId xmlns:a16="http://schemas.microsoft.com/office/drawing/2014/main" id="{00000000-0008-0000-0F00-00001B030000}"/>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96" name="テキスト ボックス 795">
          <a:extLst>
            <a:ext uri="{FF2B5EF4-FFF2-40B4-BE49-F238E27FC236}">
              <a16:creationId xmlns:a16="http://schemas.microsoft.com/office/drawing/2014/main" id="{00000000-0008-0000-0F00-00001C030000}"/>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97" name="直線コネクタ 796">
          <a:extLst>
            <a:ext uri="{FF2B5EF4-FFF2-40B4-BE49-F238E27FC236}">
              <a16:creationId xmlns:a16="http://schemas.microsoft.com/office/drawing/2014/main" id="{00000000-0008-0000-0F00-00001D030000}"/>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98" name="テキスト ボックス 797">
          <a:extLst>
            <a:ext uri="{FF2B5EF4-FFF2-40B4-BE49-F238E27FC236}">
              <a16:creationId xmlns:a16="http://schemas.microsoft.com/office/drawing/2014/main" id="{00000000-0008-0000-0F00-00001E030000}"/>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99" name="直線コネクタ 798">
          <a:extLst>
            <a:ext uri="{FF2B5EF4-FFF2-40B4-BE49-F238E27FC236}">
              <a16:creationId xmlns:a16="http://schemas.microsoft.com/office/drawing/2014/main" id="{00000000-0008-0000-0F00-00001F030000}"/>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800" name="テキスト ボックス 799">
          <a:extLst>
            <a:ext uri="{FF2B5EF4-FFF2-40B4-BE49-F238E27FC236}">
              <a16:creationId xmlns:a16="http://schemas.microsoft.com/office/drawing/2014/main" id="{00000000-0008-0000-0F00-000020030000}"/>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801" name="直線コネクタ 800">
          <a:extLst>
            <a:ext uri="{FF2B5EF4-FFF2-40B4-BE49-F238E27FC236}">
              <a16:creationId xmlns:a16="http://schemas.microsoft.com/office/drawing/2014/main" id="{00000000-0008-0000-0F00-000021030000}"/>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802" name="テキスト ボックス 801">
          <a:extLst>
            <a:ext uri="{FF2B5EF4-FFF2-40B4-BE49-F238E27FC236}">
              <a16:creationId xmlns:a16="http://schemas.microsoft.com/office/drawing/2014/main" id="{00000000-0008-0000-0F00-000022030000}"/>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3" name="直線コネクタ 802">
          <a:extLst>
            <a:ext uri="{FF2B5EF4-FFF2-40B4-BE49-F238E27FC236}">
              <a16:creationId xmlns:a16="http://schemas.microsoft.com/office/drawing/2014/main" id="{00000000-0008-0000-0F00-00002303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4" name="テキスト ボックス 803">
          <a:extLst>
            <a:ext uri="{FF2B5EF4-FFF2-40B4-BE49-F238E27FC236}">
              <a16:creationId xmlns:a16="http://schemas.microsoft.com/office/drawing/2014/main" id="{00000000-0008-0000-0F00-00002403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5" name="【消防施設】&#10;一人当たり面積グラフ枠">
          <a:extLst>
            <a:ext uri="{FF2B5EF4-FFF2-40B4-BE49-F238E27FC236}">
              <a16:creationId xmlns:a16="http://schemas.microsoft.com/office/drawing/2014/main" id="{00000000-0008-0000-0F00-00002503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51163</xdr:rowOff>
    </xdr:from>
    <xdr:to>
      <xdr:col>116</xdr:col>
      <xdr:colOff>62864</xdr:colOff>
      <xdr:row>86</xdr:row>
      <xdr:rowOff>157843</xdr:rowOff>
    </xdr:to>
    <xdr:cxnSp macro="">
      <xdr:nvCxnSpPr>
        <xdr:cNvPr id="806" name="直線コネクタ 805">
          <a:extLst>
            <a:ext uri="{FF2B5EF4-FFF2-40B4-BE49-F238E27FC236}">
              <a16:creationId xmlns:a16="http://schemas.microsoft.com/office/drawing/2014/main" id="{00000000-0008-0000-0F00-000026030000}"/>
            </a:ext>
          </a:extLst>
        </xdr:cNvPr>
        <xdr:cNvCxnSpPr/>
      </xdr:nvCxnSpPr>
      <xdr:spPr>
        <a:xfrm flipV="1">
          <a:off x="22160864" y="13424263"/>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161670</xdr:rowOff>
    </xdr:from>
    <xdr:ext cx="469744" cy="259045"/>
    <xdr:sp macro="" textlink="">
      <xdr:nvSpPr>
        <xdr:cNvPr id="807" name="【消防施設】&#10;一人当たり面積最小値テキスト">
          <a:extLst>
            <a:ext uri="{FF2B5EF4-FFF2-40B4-BE49-F238E27FC236}">
              <a16:creationId xmlns:a16="http://schemas.microsoft.com/office/drawing/2014/main" id="{00000000-0008-0000-0F00-000027030000}"/>
            </a:ext>
          </a:extLst>
        </xdr:cNvPr>
        <xdr:cNvSpPr txBox="1"/>
      </xdr:nvSpPr>
      <xdr:spPr>
        <a:xfrm>
          <a:off x="22199600" y="1490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157843</xdr:rowOff>
    </xdr:from>
    <xdr:to>
      <xdr:col>116</xdr:col>
      <xdr:colOff>152400</xdr:colOff>
      <xdr:row>86</xdr:row>
      <xdr:rowOff>157843</xdr:rowOff>
    </xdr:to>
    <xdr:cxnSp macro="">
      <xdr:nvCxnSpPr>
        <xdr:cNvPr id="808" name="直線コネクタ 807">
          <a:extLst>
            <a:ext uri="{FF2B5EF4-FFF2-40B4-BE49-F238E27FC236}">
              <a16:creationId xmlns:a16="http://schemas.microsoft.com/office/drawing/2014/main" id="{00000000-0008-0000-0F00-000028030000}"/>
            </a:ext>
          </a:extLst>
        </xdr:cNvPr>
        <xdr:cNvCxnSpPr/>
      </xdr:nvCxnSpPr>
      <xdr:spPr>
        <a:xfrm>
          <a:off x="22072600" y="14902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169290</xdr:rowOff>
    </xdr:from>
    <xdr:ext cx="469744" cy="259045"/>
    <xdr:sp macro="" textlink="">
      <xdr:nvSpPr>
        <xdr:cNvPr id="809" name="【消防施設】&#10;一人当たり面積最大値テキスト">
          <a:extLst>
            <a:ext uri="{FF2B5EF4-FFF2-40B4-BE49-F238E27FC236}">
              <a16:creationId xmlns:a16="http://schemas.microsoft.com/office/drawing/2014/main" id="{00000000-0008-0000-0F00-000029030000}"/>
            </a:ext>
          </a:extLst>
        </xdr:cNvPr>
        <xdr:cNvSpPr txBox="1"/>
      </xdr:nvSpPr>
      <xdr:spPr>
        <a:xfrm>
          <a:off x="22199600" y="13199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51163</xdr:rowOff>
    </xdr:from>
    <xdr:to>
      <xdr:col>116</xdr:col>
      <xdr:colOff>152400</xdr:colOff>
      <xdr:row>78</xdr:row>
      <xdr:rowOff>51163</xdr:rowOff>
    </xdr:to>
    <xdr:cxnSp macro="">
      <xdr:nvCxnSpPr>
        <xdr:cNvPr id="810" name="直線コネクタ 809">
          <a:extLst>
            <a:ext uri="{FF2B5EF4-FFF2-40B4-BE49-F238E27FC236}">
              <a16:creationId xmlns:a16="http://schemas.microsoft.com/office/drawing/2014/main" id="{00000000-0008-0000-0F00-00002A030000}"/>
            </a:ext>
          </a:extLst>
        </xdr:cNvPr>
        <xdr:cNvCxnSpPr/>
      </xdr:nvCxnSpPr>
      <xdr:spPr>
        <a:xfrm>
          <a:off x="22072600" y="1342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163121</xdr:rowOff>
    </xdr:from>
    <xdr:ext cx="469744" cy="259045"/>
    <xdr:sp macro="" textlink="">
      <xdr:nvSpPr>
        <xdr:cNvPr id="811" name="【消防施設】&#10;一人当たり面積平均値テキスト">
          <a:extLst>
            <a:ext uri="{FF2B5EF4-FFF2-40B4-BE49-F238E27FC236}">
              <a16:creationId xmlns:a16="http://schemas.microsoft.com/office/drawing/2014/main" id="{00000000-0008-0000-0F00-00002B030000}"/>
            </a:ext>
          </a:extLst>
        </xdr:cNvPr>
        <xdr:cNvSpPr txBox="1"/>
      </xdr:nvSpPr>
      <xdr:spPr>
        <a:xfrm>
          <a:off x="22199600" y="145649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140244</xdr:rowOff>
    </xdr:from>
    <xdr:to>
      <xdr:col>116</xdr:col>
      <xdr:colOff>114300</xdr:colOff>
      <xdr:row>86</xdr:row>
      <xdr:rowOff>70394</xdr:rowOff>
    </xdr:to>
    <xdr:sp macro="" textlink="">
      <xdr:nvSpPr>
        <xdr:cNvPr id="812" name="フローチャート: 判断 811">
          <a:extLst>
            <a:ext uri="{FF2B5EF4-FFF2-40B4-BE49-F238E27FC236}">
              <a16:creationId xmlns:a16="http://schemas.microsoft.com/office/drawing/2014/main" id="{00000000-0008-0000-0F00-00002C030000}"/>
            </a:ext>
          </a:extLst>
        </xdr:cNvPr>
        <xdr:cNvSpPr/>
      </xdr:nvSpPr>
      <xdr:spPr>
        <a:xfrm>
          <a:off x="22110700" y="14713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86</xdr:row>
      <xdr:rowOff>18869</xdr:rowOff>
    </xdr:from>
    <xdr:to>
      <xdr:col>112</xdr:col>
      <xdr:colOff>38100</xdr:colOff>
      <xdr:row>86</xdr:row>
      <xdr:rowOff>120469</xdr:rowOff>
    </xdr:to>
    <xdr:sp macro="" textlink="">
      <xdr:nvSpPr>
        <xdr:cNvPr id="813" name="フローチャート: 判断 812">
          <a:extLst>
            <a:ext uri="{FF2B5EF4-FFF2-40B4-BE49-F238E27FC236}">
              <a16:creationId xmlns:a16="http://schemas.microsoft.com/office/drawing/2014/main" id="{00000000-0008-0000-0F00-00002D030000}"/>
            </a:ext>
          </a:extLst>
        </xdr:cNvPr>
        <xdr:cNvSpPr/>
      </xdr:nvSpPr>
      <xdr:spPr>
        <a:xfrm>
          <a:off x="21272500" y="14763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14514</xdr:rowOff>
    </xdr:from>
    <xdr:to>
      <xdr:col>107</xdr:col>
      <xdr:colOff>101600</xdr:colOff>
      <xdr:row>86</xdr:row>
      <xdr:rowOff>116114</xdr:rowOff>
    </xdr:to>
    <xdr:sp macro="" textlink="">
      <xdr:nvSpPr>
        <xdr:cNvPr id="814" name="フローチャート: 判断 813">
          <a:extLst>
            <a:ext uri="{FF2B5EF4-FFF2-40B4-BE49-F238E27FC236}">
              <a16:creationId xmlns:a16="http://schemas.microsoft.com/office/drawing/2014/main" id="{00000000-0008-0000-0F00-00002E030000}"/>
            </a:ext>
          </a:extLst>
        </xdr:cNvPr>
        <xdr:cNvSpPr/>
      </xdr:nvSpPr>
      <xdr:spPr>
        <a:xfrm>
          <a:off x="20383500" y="14759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19957</xdr:rowOff>
    </xdr:from>
    <xdr:to>
      <xdr:col>102</xdr:col>
      <xdr:colOff>165100</xdr:colOff>
      <xdr:row>86</xdr:row>
      <xdr:rowOff>121557</xdr:rowOff>
    </xdr:to>
    <xdr:sp macro="" textlink="">
      <xdr:nvSpPr>
        <xdr:cNvPr id="815" name="フローチャート: 判断 814">
          <a:extLst>
            <a:ext uri="{FF2B5EF4-FFF2-40B4-BE49-F238E27FC236}">
              <a16:creationId xmlns:a16="http://schemas.microsoft.com/office/drawing/2014/main" id="{00000000-0008-0000-0F00-00002F030000}"/>
            </a:ext>
          </a:extLst>
        </xdr:cNvPr>
        <xdr:cNvSpPr/>
      </xdr:nvSpPr>
      <xdr:spPr>
        <a:xfrm>
          <a:off x="19494500" y="14764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25400</xdr:rowOff>
    </xdr:from>
    <xdr:to>
      <xdr:col>98</xdr:col>
      <xdr:colOff>38100</xdr:colOff>
      <xdr:row>86</xdr:row>
      <xdr:rowOff>127000</xdr:rowOff>
    </xdr:to>
    <xdr:sp macro="" textlink="">
      <xdr:nvSpPr>
        <xdr:cNvPr id="816" name="フローチャート: 判断 815">
          <a:extLst>
            <a:ext uri="{FF2B5EF4-FFF2-40B4-BE49-F238E27FC236}">
              <a16:creationId xmlns:a16="http://schemas.microsoft.com/office/drawing/2014/main" id="{00000000-0008-0000-0F00-000030030000}"/>
            </a:ext>
          </a:extLst>
        </xdr:cNvPr>
        <xdr:cNvSpPr/>
      </xdr:nvSpPr>
      <xdr:spPr>
        <a:xfrm>
          <a:off x="18605500" y="1477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7" name="テキスト ボックス 816">
          <a:extLst>
            <a:ext uri="{FF2B5EF4-FFF2-40B4-BE49-F238E27FC236}">
              <a16:creationId xmlns:a16="http://schemas.microsoft.com/office/drawing/2014/main" id="{00000000-0008-0000-0F00-000031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8" name="テキスト ボックス 817">
          <a:extLst>
            <a:ext uri="{FF2B5EF4-FFF2-40B4-BE49-F238E27FC236}">
              <a16:creationId xmlns:a16="http://schemas.microsoft.com/office/drawing/2014/main" id="{00000000-0008-0000-0F00-000032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9" name="テキスト ボックス 818">
          <a:extLst>
            <a:ext uri="{FF2B5EF4-FFF2-40B4-BE49-F238E27FC236}">
              <a16:creationId xmlns:a16="http://schemas.microsoft.com/office/drawing/2014/main" id="{00000000-0008-0000-0F00-000033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0" name="テキスト ボックス 819">
          <a:extLst>
            <a:ext uri="{FF2B5EF4-FFF2-40B4-BE49-F238E27FC236}">
              <a16:creationId xmlns:a16="http://schemas.microsoft.com/office/drawing/2014/main" id="{00000000-0008-0000-0F00-000034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1" name="テキスト ボックス 820">
          <a:extLst>
            <a:ext uri="{FF2B5EF4-FFF2-40B4-BE49-F238E27FC236}">
              <a16:creationId xmlns:a16="http://schemas.microsoft.com/office/drawing/2014/main" id="{00000000-0008-0000-0F00-000035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28666</xdr:rowOff>
    </xdr:from>
    <xdr:to>
      <xdr:col>116</xdr:col>
      <xdr:colOff>114300</xdr:colOff>
      <xdr:row>86</xdr:row>
      <xdr:rowOff>130266</xdr:rowOff>
    </xdr:to>
    <xdr:sp macro="" textlink="">
      <xdr:nvSpPr>
        <xdr:cNvPr id="822" name="楕円 821">
          <a:extLst>
            <a:ext uri="{FF2B5EF4-FFF2-40B4-BE49-F238E27FC236}">
              <a16:creationId xmlns:a16="http://schemas.microsoft.com/office/drawing/2014/main" id="{00000000-0008-0000-0F00-000036030000}"/>
            </a:ext>
          </a:extLst>
        </xdr:cNvPr>
        <xdr:cNvSpPr/>
      </xdr:nvSpPr>
      <xdr:spPr>
        <a:xfrm>
          <a:off x="22110700" y="1477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118672</xdr:rowOff>
    </xdr:from>
    <xdr:ext cx="469744" cy="259045"/>
    <xdr:sp macro="" textlink="">
      <xdr:nvSpPr>
        <xdr:cNvPr id="823" name="【消防施設】&#10;一人当たり面積該当値テキスト">
          <a:extLst>
            <a:ext uri="{FF2B5EF4-FFF2-40B4-BE49-F238E27FC236}">
              <a16:creationId xmlns:a16="http://schemas.microsoft.com/office/drawing/2014/main" id="{00000000-0008-0000-0F00-000037030000}"/>
            </a:ext>
          </a:extLst>
        </xdr:cNvPr>
        <xdr:cNvSpPr txBox="1"/>
      </xdr:nvSpPr>
      <xdr:spPr>
        <a:xfrm>
          <a:off x="22199600" y="14691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124461</xdr:rowOff>
    </xdr:from>
    <xdr:to>
      <xdr:col>112</xdr:col>
      <xdr:colOff>38100</xdr:colOff>
      <xdr:row>85</xdr:row>
      <xdr:rowOff>54611</xdr:rowOff>
    </xdr:to>
    <xdr:sp macro="" textlink="">
      <xdr:nvSpPr>
        <xdr:cNvPr id="824" name="楕円 823">
          <a:extLst>
            <a:ext uri="{FF2B5EF4-FFF2-40B4-BE49-F238E27FC236}">
              <a16:creationId xmlns:a16="http://schemas.microsoft.com/office/drawing/2014/main" id="{00000000-0008-0000-0F00-000038030000}"/>
            </a:ext>
          </a:extLst>
        </xdr:cNvPr>
        <xdr:cNvSpPr/>
      </xdr:nvSpPr>
      <xdr:spPr>
        <a:xfrm>
          <a:off x="21272500" y="1452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3811</xdr:rowOff>
    </xdr:from>
    <xdr:to>
      <xdr:col>116</xdr:col>
      <xdr:colOff>63500</xdr:colOff>
      <xdr:row>86</xdr:row>
      <xdr:rowOff>79466</xdr:rowOff>
    </xdr:to>
    <xdr:cxnSp macro="">
      <xdr:nvCxnSpPr>
        <xdr:cNvPr id="825" name="直線コネクタ 824">
          <a:extLst>
            <a:ext uri="{FF2B5EF4-FFF2-40B4-BE49-F238E27FC236}">
              <a16:creationId xmlns:a16="http://schemas.microsoft.com/office/drawing/2014/main" id="{00000000-0008-0000-0F00-000039030000}"/>
            </a:ext>
          </a:extLst>
        </xdr:cNvPr>
        <xdr:cNvCxnSpPr/>
      </xdr:nvCxnSpPr>
      <xdr:spPr>
        <a:xfrm>
          <a:off x="21323300" y="14577061"/>
          <a:ext cx="838200" cy="247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127726</xdr:rowOff>
    </xdr:from>
    <xdr:to>
      <xdr:col>107</xdr:col>
      <xdr:colOff>101600</xdr:colOff>
      <xdr:row>85</xdr:row>
      <xdr:rowOff>57876</xdr:rowOff>
    </xdr:to>
    <xdr:sp macro="" textlink="">
      <xdr:nvSpPr>
        <xdr:cNvPr id="826" name="楕円 825">
          <a:extLst>
            <a:ext uri="{FF2B5EF4-FFF2-40B4-BE49-F238E27FC236}">
              <a16:creationId xmlns:a16="http://schemas.microsoft.com/office/drawing/2014/main" id="{00000000-0008-0000-0F00-00003A030000}"/>
            </a:ext>
          </a:extLst>
        </xdr:cNvPr>
        <xdr:cNvSpPr/>
      </xdr:nvSpPr>
      <xdr:spPr>
        <a:xfrm>
          <a:off x="20383500" y="1452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3811</xdr:rowOff>
    </xdr:from>
    <xdr:to>
      <xdr:col>111</xdr:col>
      <xdr:colOff>177800</xdr:colOff>
      <xdr:row>85</xdr:row>
      <xdr:rowOff>7076</xdr:rowOff>
    </xdr:to>
    <xdr:cxnSp macro="">
      <xdr:nvCxnSpPr>
        <xdr:cNvPr id="827" name="直線コネクタ 826">
          <a:extLst>
            <a:ext uri="{FF2B5EF4-FFF2-40B4-BE49-F238E27FC236}">
              <a16:creationId xmlns:a16="http://schemas.microsoft.com/office/drawing/2014/main" id="{00000000-0008-0000-0F00-00003B030000}"/>
            </a:ext>
          </a:extLst>
        </xdr:cNvPr>
        <xdr:cNvCxnSpPr/>
      </xdr:nvCxnSpPr>
      <xdr:spPr>
        <a:xfrm flipV="1">
          <a:off x="20434300" y="14577061"/>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130992</xdr:rowOff>
    </xdr:from>
    <xdr:to>
      <xdr:col>102</xdr:col>
      <xdr:colOff>165100</xdr:colOff>
      <xdr:row>85</xdr:row>
      <xdr:rowOff>61142</xdr:rowOff>
    </xdr:to>
    <xdr:sp macro="" textlink="">
      <xdr:nvSpPr>
        <xdr:cNvPr id="828" name="楕円 827">
          <a:extLst>
            <a:ext uri="{FF2B5EF4-FFF2-40B4-BE49-F238E27FC236}">
              <a16:creationId xmlns:a16="http://schemas.microsoft.com/office/drawing/2014/main" id="{00000000-0008-0000-0F00-00003C030000}"/>
            </a:ext>
          </a:extLst>
        </xdr:cNvPr>
        <xdr:cNvSpPr/>
      </xdr:nvSpPr>
      <xdr:spPr>
        <a:xfrm>
          <a:off x="19494500" y="1453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7076</xdr:rowOff>
    </xdr:from>
    <xdr:to>
      <xdr:col>107</xdr:col>
      <xdr:colOff>50800</xdr:colOff>
      <xdr:row>85</xdr:row>
      <xdr:rowOff>10342</xdr:rowOff>
    </xdr:to>
    <xdr:cxnSp macro="">
      <xdr:nvCxnSpPr>
        <xdr:cNvPr id="829" name="直線コネクタ 828">
          <a:extLst>
            <a:ext uri="{FF2B5EF4-FFF2-40B4-BE49-F238E27FC236}">
              <a16:creationId xmlns:a16="http://schemas.microsoft.com/office/drawing/2014/main" id="{00000000-0008-0000-0F00-00003D030000}"/>
            </a:ext>
          </a:extLst>
        </xdr:cNvPr>
        <xdr:cNvCxnSpPr/>
      </xdr:nvCxnSpPr>
      <xdr:spPr>
        <a:xfrm flipV="1">
          <a:off x="19545300" y="14580326"/>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134257</xdr:rowOff>
    </xdr:from>
    <xdr:to>
      <xdr:col>98</xdr:col>
      <xdr:colOff>38100</xdr:colOff>
      <xdr:row>85</xdr:row>
      <xdr:rowOff>64407</xdr:rowOff>
    </xdr:to>
    <xdr:sp macro="" textlink="">
      <xdr:nvSpPr>
        <xdr:cNvPr id="830" name="楕円 829">
          <a:extLst>
            <a:ext uri="{FF2B5EF4-FFF2-40B4-BE49-F238E27FC236}">
              <a16:creationId xmlns:a16="http://schemas.microsoft.com/office/drawing/2014/main" id="{00000000-0008-0000-0F00-00003E030000}"/>
            </a:ext>
          </a:extLst>
        </xdr:cNvPr>
        <xdr:cNvSpPr/>
      </xdr:nvSpPr>
      <xdr:spPr>
        <a:xfrm>
          <a:off x="18605500" y="1453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10342</xdr:rowOff>
    </xdr:from>
    <xdr:to>
      <xdr:col>102</xdr:col>
      <xdr:colOff>114300</xdr:colOff>
      <xdr:row>85</xdr:row>
      <xdr:rowOff>13607</xdr:rowOff>
    </xdr:to>
    <xdr:cxnSp macro="">
      <xdr:nvCxnSpPr>
        <xdr:cNvPr id="831" name="直線コネクタ 830">
          <a:extLst>
            <a:ext uri="{FF2B5EF4-FFF2-40B4-BE49-F238E27FC236}">
              <a16:creationId xmlns:a16="http://schemas.microsoft.com/office/drawing/2014/main" id="{00000000-0008-0000-0F00-00003F030000}"/>
            </a:ext>
          </a:extLst>
        </xdr:cNvPr>
        <xdr:cNvCxnSpPr/>
      </xdr:nvCxnSpPr>
      <xdr:spPr>
        <a:xfrm flipV="1">
          <a:off x="18656300" y="14583592"/>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111596</xdr:rowOff>
    </xdr:from>
    <xdr:ext cx="469744" cy="259045"/>
    <xdr:sp macro="" textlink="">
      <xdr:nvSpPr>
        <xdr:cNvPr id="832" name="n_1aveValue【消防施設】&#10;一人当たり面積">
          <a:extLst>
            <a:ext uri="{FF2B5EF4-FFF2-40B4-BE49-F238E27FC236}">
              <a16:creationId xmlns:a16="http://schemas.microsoft.com/office/drawing/2014/main" id="{00000000-0008-0000-0F00-000040030000}"/>
            </a:ext>
          </a:extLst>
        </xdr:cNvPr>
        <xdr:cNvSpPr txBox="1"/>
      </xdr:nvSpPr>
      <xdr:spPr>
        <a:xfrm>
          <a:off x="21075727" y="14856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107241</xdr:rowOff>
    </xdr:from>
    <xdr:ext cx="469744" cy="259045"/>
    <xdr:sp macro="" textlink="">
      <xdr:nvSpPr>
        <xdr:cNvPr id="833" name="n_2aveValue【消防施設】&#10;一人当たり面積">
          <a:extLst>
            <a:ext uri="{FF2B5EF4-FFF2-40B4-BE49-F238E27FC236}">
              <a16:creationId xmlns:a16="http://schemas.microsoft.com/office/drawing/2014/main" id="{00000000-0008-0000-0F00-000041030000}"/>
            </a:ext>
          </a:extLst>
        </xdr:cNvPr>
        <xdr:cNvSpPr txBox="1"/>
      </xdr:nvSpPr>
      <xdr:spPr>
        <a:xfrm>
          <a:off x="20199427" y="14851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112684</xdr:rowOff>
    </xdr:from>
    <xdr:ext cx="469744" cy="259045"/>
    <xdr:sp macro="" textlink="">
      <xdr:nvSpPr>
        <xdr:cNvPr id="834" name="n_3aveValue【消防施設】&#10;一人当たり面積">
          <a:extLst>
            <a:ext uri="{FF2B5EF4-FFF2-40B4-BE49-F238E27FC236}">
              <a16:creationId xmlns:a16="http://schemas.microsoft.com/office/drawing/2014/main" id="{00000000-0008-0000-0F00-000042030000}"/>
            </a:ext>
          </a:extLst>
        </xdr:cNvPr>
        <xdr:cNvSpPr txBox="1"/>
      </xdr:nvSpPr>
      <xdr:spPr>
        <a:xfrm>
          <a:off x="19310427" y="14857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118127</xdr:rowOff>
    </xdr:from>
    <xdr:ext cx="469744" cy="259045"/>
    <xdr:sp macro="" textlink="">
      <xdr:nvSpPr>
        <xdr:cNvPr id="835" name="n_4aveValue【消防施設】&#10;一人当たり面積">
          <a:extLst>
            <a:ext uri="{FF2B5EF4-FFF2-40B4-BE49-F238E27FC236}">
              <a16:creationId xmlns:a16="http://schemas.microsoft.com/office/drawing/2014/main" id="{00000000-0008-0000-0F00-000043030000}"/>
            </a:ext>
          </a:extLst>
        </xdr:cNvPr>
        <xdr:cNvSpPr txBox="1"/>
      </xdr:nvSpPr>
      <xdr:spPr>
        <a:xfrm>
          <a:off x="18421427"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71138</xdr:rowOff>
    </xdr:from>
    <xdr:ext cx="469744" cy="259045"/>
    <xdr:sp macro="" textlink="">
      <xdr:nvSpPr>
        <xdr:cNvPr id="836" name="n_1mainValue【消防施設】&#10;一人当たり面積">
          <a:extLst>
            <a:ext uri="{FF2B5EF4-FFF2-40B4-BE49-F238E27FC236}">
              <a16:creationId xmlns:a16="http://schemas.microsoft.com/office/drawing/2014/main" id="{00000000-0008-0000-0F00-000044030000}"/>
            </a:ext>
          </a:extLst>
        </xdr:cNvPr>
        <xdr:cNvSpPr txBox="1"/>
      </xdr:nvSpPr>
      <xdr:spPr>
        <a:xfrm>
          <a:off x="21075727" y="1430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74403</xdr:rowOff>
    </xdr:from>
    <xdr:ext cx="469744" cy="259045"/>
    <xdr:sp macro="" textlink="">
      <xdr:nvSpPr>
        <xdr:cNvPr id="837" name="n_2mainValue【消防施設】&#10;一人当たり面積">
          <a:extLst>
            <a:ext uri="{FF2B5EF4-FFF2-40B4-BE49-F238E27FC236}">
              <a16:creationId xmlns:a16="http://schemas.microsoft.com/office/drawing/2014/main" id="{00000000-0008-0000-0F00-000045030000}"/>
            </a:ext>
          </a:extLst>
        </xdr:cNvPr>
        <xdr:cNvSpPr txBox="1"/>
      </xdr:nvSpPr>
      <xdr:spPr>
        <a:xfrm>
          <a:off x="20199427" y="14304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77669</xdr:rowOff>
    </xdr:from>
    <xdr:ext cx="469744" cy="259045"/>
    <xdr:sp macro="" textlink="">
      <xdr:nvSpPr>
        <xdr:cNvPr id="838" name="n_3mainValue【消防施設】&#10;一人当たり面積">
          <a:extLst>
            <a:ext uri="{FF2B5EF4-FFF2-40B4-BE49-F238E27FC236}">
              <a16:creationId xmlns:a16="http://schemas.microsoft.com/office/drawing/2014/main" id="{00000000-0008-0000-0F00-000046030000}"/>
            </a:ext>
          </a:extLst>
        </xdr:cNvPr>
        <xdr:cNvSpPr txBox="1"/>
      </xdr:nvSpPr>
      <xdr:spPr>
        <a:xfrm>
          <a:off x="19310427" y="14308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80934</xdr:rowOff>
    </xdr:from>
    <xdr:ext cx="469744" cy="259045"/>
    <xdr:sp macro="" textlink="">
      <xdr:nvSpPr>
        <xdr:cNvPr id="839" name="n_4mainValue【消防施設】&#10;一人当たり面積">
          <a:extLst>
            <a:ext uri="{FF2B5EF4-FFF2-40B4-BE49-F238E27FC236}">
              <a16:creationId xmlns:a16="http://schemas.microsoft.com/office/drawing/2014/main" id="{00000000-0008-0000-0F00-000047030000}"/>
            </a:ext>
          </a:extLst>
        </xdr:cNvPr>
        <xdr:cNvSpPr txBox="1"/>
      </xdr:nvSpPr>
      <xdr:spPr>
        <a:xfrm>
          <a:off x="18421427" y="14311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0" name="正方形/長方形 839">
          <a:extLst>
            <a:ext uri="{FF2B5EF4-FFF2-40B4-BE49-F238E27FC236}">
              <a16:creationId xmlns:a16="http://schemas.microsoft.com/office/drawing/2014/main" id="{00000000-0008-0000-0F00-000048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1" name="正方形/長方形 840">
          <a:extLst>
            <a:ext uri="{FF2B5EF4-FFF2-40B4-BE49-F238E27FC236}">
              <a16:creationId xmlns:a16="http://schemas.microsoft.com/office/drawing/2014/main" id="{00000000-0008-0000-0F00-000049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2" name="正方形/長方形 841">
          <a:extLst>
            <a:ext uri="{FF2B5EF4-FFF2-40B4-BE49-F238E27FC236}">
              <a16:creationId xmlns:a16="http://schemas.microsoft.com/office/drawing/2014/main" id="{00000000-0008-0000-0F00-00004A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3" name="正方形/長方形 842">
          <a:extLst>
            <a:ext uri="{FF2B5EF4-FFF2-40B4-BE49-F238E27FC236}">
              <a16:creationId xmlns:a16="http://schemas.microsoft.com/office/drawing/2014/main" id="{00000000-0008-0000-0F00-00004B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4" name="正方形/長方形 843">
          <a:extLst>
            <a:ext uri="{FF2B5EF4-FFF2-40B4-BE49-F238E27FC236}">
              <a16:creationId xmlns:a16="http://schemas.microsoft.com/office/drawing/2014/main" id="{00000000-0008-0000-0F00-00004C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5" name="正方形/長方形 844">
          <a:extLst>
            <a:ext uri="{FF2B5EF4-FFF2-40B4-BE49-F238E27FC236}">
              <a16:creationId xmlns:a16="http://schemas.microsoft.com/office/drawing/2014/main" id="{00000000-0008-0000-0F00-00004D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6" name="正方形/長方形 845">
          <a:extLst>
            <a:ext uri="{FF2B5EF4-FFF2-40B4-BE49-F238E27FC236}">
              <a16:creationId xmlns:a16="http://schemas.microsoft.com/office/drawing/2014/main" id="{00000000-0008-0000-0F00-00004E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7" name="正方形/長方形 846">
          <a:extLst>
            <a:ext uri="{FF2B5EF4-FFF2-40B4-BE49-F238E27FC236}">
              <a16:creationId xmlns:a16="http://schemas.microsoft.com/office/drawing/2014/main" id="{00000000-0008-0000-0F00-00004F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8" name="テキスト ボックス 847">
          <a:extLst>
            <a:ext uri="{FF2B5EF4-FFF2-40B4-BE49-F238E27FC236}">
              <a16:creationId xmlns:a16="http://schemas.microsoft.com/office/drawing/2014/main" id="{00000000-0008-0000-0F00-000050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9" name="直線コネクタ 848">
          <a:extLst>
            <a:ext uri="{FF2B5EF4-FFF2-40B4-BE49-F238E27FC236}">
              <a16:creationId xmlns:a16="http://schemas.microsoft.com/office/drawing/2014/main" id="{00000000-0008-0000-0F00-000051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0" name="テキスト ボックス 849">
          <a:extLst>
            <a:ext uri="{FF2B5EF4-FFF2-40B4-BE49-F238E27FC236}">
              <a16:creationId xmlns:a16="http://schemas.microsoft.com/office/drawing/2014/main" id="{00000000-0008-0000-0F00-000052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1" name="直線コネクタ 850">
          <a:extLst>
            <a:ext uri="{FF2B5EF4-FFF2-40B4-BE49-F238E27FC236}">
              <a16:creationId xmlns:a16="http://schemas.microsoft.com/office/drawing/2014/main" id="{00000000-0008-0000-0F00-00005303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2" name="テキスト ボックス 851">
          <a:extLst>
            <a:ext uri="{FF2B5EF4-FFF2-40B4-BE49-F238E27FC236}">
              <a16:creationId xmlns:a16="http://schemas.microsoft.com/office/drawing/2014/main" id="{00000000-0008-0000-0F00-00005403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3" name="直線コネクタ 852">
          <a:extLst>
            <a:ext uri="{FF2B5EF4-FFF2-40B4-BE49-F238E27FC236}">
              <a16:creationId xmlns:a16="http://schemas.microsoft.com/office/drawing/2014/main" id="{00000000-0008-0000-0F00-00005503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4" name="テキスト ボックス 853">
          <a:extLst>
            <a:ext uri="{FF2B5EF4-FFF2-40B4-BE49-F238E27FC236}">
              <a16:creationId xmlns:a16="http://schemas.microsoft.com/office/drawing/2014/main" id="{00000000-0008-0000-0F00-00005603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5" name="直線コネクタ 854">
          <a:extLst>
            <a:ext uri="{FF2B5EF4-FFF2-40B4-BE49-F238E27FC236}">
              <a16:creationId xmlns:a16="http://schemas.microsoft.com/office/drawing/2014/main" id="{00000000-0008-0000-0F00-00005703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6" name="テキスト ボックス 855">
          <a:extLst>
            <a:ext uri="{FF2B5EF4-FFF2-40B4-BE49-F238E27FC236}">
              <a16:creationId xmlns:a16="http://schemas.microsoft.com/office/drawing/2014/main" id="{00000000-0008-0000-0F00-00005803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7" name="直線コネクタ 856">
          <a:extLst>
            <a:ext uri="{FF2B5EF4-FFF2-40B4-BE49-F238E27FC236}">
              <a16:creationId xmlns:a16="http://schemas.microsoft.com/office/drawing/2014/main" id="{00000000-0008-0000-0F00-00005903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8" name="テキスト ボックス 857">
          <a:extLst>
            <a:ext uri="{FF2B5EF4-FFF2-40B4-BE49-F238E27FC236}">
              <a16:creationId xmlns:a16="http://schemas.microsoft.com/office/drawing/2014/main" id="{00000000-0008-0000-0F00-00005A03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9" name="直線コネクタ 858">
          <a:extLst>
            <a:ext uri="{FF2B5EF4-FFF2-40B4-BE49-F238E27FC236}">
              <a16:creationId xmlns:a16="http://schemas.microsoft.com/office/drawing/2014/main" id="{00000000-0008-0000-0F00-00005B03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0" name="テキスト ボックス 859">
          <a:extLst>
            <a:ext uri="{FF2B5EF4-FFF2-40B4-BE49-F238E27FC236}">
              <a16:creationId xmlns:a16="http://schemas.microsoft.com/office/drawing/2014/main" id="{00000000-0008-0000-0F00-00005C03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1" name="直線コネクタ 860">
          <a:extLst>
            <a:ext uri="{FF2B5EF4-FFF2-40B4-BE49-F238E27FC236}">
              <a16:creationId xmlns:a16="http://schemas.microsoft.com/office/drawing/2014/main" id="{00000000-0008-0000-0F00-00005D03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2" name="テキスト ボックス 861">
          <a:extLst>
            <a:ext uri="{FF2B5EF4-FFF2-40B4-BE49-F238E27FC236}">
              <a16:creationId xmlns:a16="http://schemas.microsoft.com/office/drawing/2014/main" id="{00000000-0008-0000-0F00-00005E03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3" name="直線コネクタ 862">
          <a:extLst>
            <a:ext uri="{FF2B5EF4-FFF2-40B4-BE49-F238E27FC236}">
              <a16:creationId xmlns:a16="http://schemas.microsoft.com/office/drawing/2014/main" id="{00000000-0008-0000-0F00-00005F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4" name="【庁舎】&#10;有形固定資産減価償却率グラフ枠">
          <a:extLst>
            <a:ext uri="{FF2B5EF4-FFF2-40B4-BE49-F238E27FC236}">
              <a16:creationId xmlns:a16="http://schemas.microsoft.com/office/drawing/2014/main" id="{00000000-0008-0000-0F00-000060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19050</xdr:rowOff>
    </xdr:from>
    <xdr:to>
      <xdr:col>85</xdr:col>
      <xdr:colOff>126364</xdr:colOff>
      <xdr:row>109</xdr:row>
      <xdr:rowOff>30480</xdr:rowOff>
    </xdr:to>
    <xdr:cxnSp macro="">
      <xdr:nvCxnSpPr>
        <xdr:cNvPr id="865" name="直線コネクタ 864">
          <a:extLst>
            <a:ext uri="{FF2B5EF4-FFF2-40B4-BE49-F238E27FC236}">
              <a16:creationId xmlns:a16="http://schemas.microsoft.com/office/drawing/2014/main" id="{00000000-0008-0000-0F00-000061030000}"/>
            </a:ext>
          </a:extLst>
        </xdr:cNvPr>
        <xdr:cNvCxnSpPr/>
      </xdr:nvCxnSpPr>
      <xdr:spPr>
        <a:xfrm flipV="1">
          <a:off x="16318864" y="17164050"/>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34307</xdr:rowOff>
    </xdr:from>
    <xdr:ext cx="405111" cy="259045"/>
    <xdr:sp macro="" textlink="">
      <xdr:nvSpPr>
        <xdr:cNvPr id="866" name="【庁舎】&#10;有形固定資産減価償却率最小値テキスト">
          <a:extLst>
            <a:ext uri="{FF2B5EF4-FFF2-40B4-BE49-F238E27FC236}">
              <a16:creationId xmlns:a16="http://schemas.microsoft.com/office/drawing/2014/main" id="{00000000-0008-0000-0F00-000062030000}"/>
            </a:ext>
          </a:extLst>
        </xdr:cNvPr>
        <xdr:cNvSpPr txBox="1"/>
      </xdr:nvSpPr>
      <xdr:spPr>
        <a:xfrm>
          <a:off x="16357600" y="187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30480</xdr:rowOff>
    </xdr:from>
    <xdr:to>
      <xdr:col>86</xdr:col>
      <xdr:colOff>25400</xdr:colOff>
      <xdr:row>109</xdr:row>
      <xdr:rowOff>30480</xdr:rowOff>
    </xdr:to>
    <xdr:cxnSp macro="">
      <xdr:nvCxnSpPr>
        <xdr:cNvPr id="867" name="直線コネクタ 866">
          <a:extLst>
            <a:ext uri="{FF2B5EF4-FFF2-40B4-BE49-F238E27FC236}">
              <a16:creationId xmlns:a16="http://schemas.microsoft.com/office/drawing/2014/main" id="{00000000-0008-0000-0F00-000063030000}"/>
            </a:ext>
          </a:extLst>
        </xdr:cNvPr>
        <xdr:cNvCxnSpPr/>
      </xdr:nvCxnSpPr>
      <xdr:spPr>
        <a:xfrm>
          <a:off x="16230600" y="1871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137177</xdr:rowOff>
    </xdr:from>
    <xdr:ext cx="340478" cy="259045"/>
    <xdr:sp macro="" textlink="">
      <xdr:nvSpPr>
        <xdr:cNvPr id="868" name="【庁舎】&#10;有形固定資産減価償却率最大値テキスト">
          <a:extLst>
            <a:ext uri="{FF2B5EF4-FFF2-40B4-BE49-F238E27FC236}">
              <a16:creationId xmlns:a16="http://schemas.microsoft.com/office/drawing/2014/main" id="{00000000-0008-0000-0F00-000064030000}"/>
            </a:ext>
          </a:extLst>
        </xdr:cNvPr>
        <xdr:cNvSpPr txBox="1"/>
      </xdr:nvSpPr>
      <xdr:spPr>
        <a:xfrm>
          <a:off x="16357600" y="16939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19050</xdr:rowOff>
    </xdr:from>
    <xdr:to>
      <xdr:col>86</xdr:col>
      <xdr:colOff>25400</xdr:colOff>
      <xdr:row>100</xdr:row>
      <xdr:rowOff>19050</xdr:rowOff>
    </xdr:to>
    <xdr:cxnSp macro="">
      <xdr:nvCxnSpPr>
        <xdr:cNvPr id="869" name="直線コネクタ 868">
          <a:extLst>
            <a:ext uri="{FF2B5EF4-FFF2-40B4-BE49-F238E27FC236}">
              <a16:creationId xmlns:a16="http://schemas.microsoft.com/office/drawing/2014/main" id="{00000000-0008-0000-0F00-000065030000}"/>
            </a:ext>
          </a:extLst>
        </xdr:cNvPr>
        <xdr:cNvCxnSpPr/>
      </xdr:nvCxnSpPr>
      <xdr:spPr>
        <a:xfrm>
          <a:off x="16230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90732</xdr:rowOff>
    </xdr:from>
    <xdr:ext cx="405111" cy="259045"/>
    <xdr:sp macro="" textlink="">
      <xdr:nvSpPr>
        <xdr:cNvPr id="870" name="【庁舎】&#10;有形固定資産減価償却率平均値テキスト">
          <a:extLst>
            <a:ext uri="{FF2B5EF4-FFF2-40B4-BE49-F238E27FC236}">
              <a16:creationId xmlns:a16="http://schemas.microsoft.com/office/drawing/2014/main" id="{00000000-0008-0000-0F00-000066030000}"/>
            </a:ext>
          </a:extLst>
        </xdr:cNvPr>
        <xdr:cNvSpPr txBox="1"/>
      </xdr:nvSpPr>
      <xdr:spPr>
        <a:xfrm>
          <a:off x="16357600" y="17750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67855</xdr:rowOff>
    </xdr:from>
    <xdr:to>
      <xdr:col>85</xdr:col>
      <xdr:colOff>177800</xdr:colOff>
      <xdr:row>104</xdr:row>
      <xdr:rowOff>169455</xdr:rowOff>
    </xdr:to>
    <xdr:sp macro="" textlink="">
      <xdr:nvSpPr>
        <xdr:cNvPr id="871" name="フローチャート: 判断 870">
          <a:extLst>
            <a:ext uri="{FF2B5EF4-FFF2-40B4-BE49-F238E27FC236}">
              <a16:creationId xmlns:a16="http://schemas.microsoft.com/office/drawing/2014/main" id="{00000000-0008-0000-0F00-000067030000}"/>
            </a:ext>
          </a:extLst>
        </xdr:cNvPr>
        <xdr:cNvSpPr/>
      </xdr:nvSpPr>
      <xdr:spPr>
        <a:xfrm>
          <a:off x="162687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90714</xdr:rowOff>
    </xdr:from>
    <xdr:to>
      <xdr:col>81</xdr:col>
      <xdr:colOff>101600</xdr:colOff>
      <xdr:row>105</xdr:row>
      <xdr:rowOff>20864</xdr:rowOff>
    </xdr:to>
    <xdr:sp macro="" textlink="">
      <xdr:nvSpPr>
        <xdr:cNvPr id="872" name="フローチャート: 判断 871">
          <a:extLst>
            <a:ext uri="{FF2B5EF4-FFF2-40B4-BE49-F238E27FC236}">
              <a16:creationId xmlns:a16="http://schemas.microsoft.com/office/drawing/2014/main" id="{00000000-0008-0000-0F00-000068030000}"/>
            </a:ext>
          </a:extLst>
        </xdr:cNvPr>
        <xdr:cNvSpPr/>
      </xdr:nvSpPr>
      <xdr:spPr>
        <a:xfrm>
          <a:off x="15430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152763</xdr:rowOff>
    </xdr:from>
    <xdr:to>
      <xdr:col>76</xdr:col>
      <xdr:colOff>165100</xdr:colOff>
      <xdr:row>105</xdr:row>
      <xdr:rowOff>82913</xdr:rowOff>
    </xdr:to>
    <xdr:sp macro="" textlink="">
      <xdr:nvSpPr>
        <xdr:cNvPr id="873" name="フローチャート: 判断 872">
          <a:extLst>
            <a:ext uri="{FF2B5EF4-FFF2-40B4-BE49-F238E27FC236}">
              <a16:creationId xmlns:a16="http://schemas.microsoft.com/office/drawing/2014/main" id="{00000000-0008-0000-0F00-000069030000}"/>
            </a:ext>
          </a:extLst>
        </xdr:cNvPr>
        <xdr:cNvSpPr/>
      </xdr:nvSpPr>
      <xdr:spPr>
        <a:xfrm>
          <a:off x="14541500" y="1798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156029</xdr:rowOff>
    </xdr:from>
    <xdr:to>
      <xdr:col>72</xdr:col>
      <xdr:colOff>38100</xdr:colOff>
      <xdr:row>105</xdr:row>
      <xdr:rowOff>86179</xdr:rowOff>
    </xdr:to>
    <xdr:sp macro="" textlink="">
      <xdr:nvSpPr>
        <xdr:cNvPr id="874" name="フローチャート: 判断 873">
          <a:extLst>
            <a:ext uri="{FF2B5EF4-FFF2-40B4-BE49-F238E27FC236}">
              <a16:creationId xmlns:a16="http://schemas.microsoft.com/office/drawing/2014/main" id="{00000000-0008-0000-0F00-00006A030000}"/>
            </a:ext>
          </a:extLst>
        </xdr:cNvPr>
        <xdr:cNvSpPr/>
      </xdr:nvSpPr>
      <xdr:spPr>
        <a:xfrm>
          <a:off x="136525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13970</xdr:rowOff>
    </xdr:from>
    <xdr:to>
      <xdr:col>67</xdr:col>
      <xdr:colOff>101600</xdr:colOff>
      <xdr:row>105</xdr:row>
      <xdr:rowOff>115570</xdr:rowOff>
    </xdr:to>
    <xdr:sp macro="" textlink="">
      <xdr:nvSpPr>
        <xdr:cNvPr id="875" name="フローチャート: 判断 874">
          <a:extLst>
            <a:ext uri="{FF2B5EF4-FFF2-40B4-BE49-F238E27FC236}">
              <a16:creationId xmlns:a16="http://schemas.microsoft.com/office/drawing/2014/main" id="{00000000-0008-0000-0F00-00006B030000}"/>
            </a:ext>
          </a:extLst>
        </xdr:cNvPr>
        <xdr:cNvSpPr/>
      </xdr:nvSpPr>
      <xdr:spPr>
        <a:xfrm>
          <a:off x="12763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6" name="テキスト ボックス 875">
          <a:extLst>
            <a:ext uri="{FF2B5EF4-FFF2-40B4-BE49-F238E27FC236}">
              <a16:creationId xmlns:a16="http://schemas.microsoft.com/office/drawing/2014/main" id="{00000000-0008-0000-0F00-00006C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7" name="テキスト ボックス 876">
          <a:extLst>
            <a:ext uri="{FF2B5EF4-FFF2-40B4-BE49-F238E27FC236}">
              <a16:creationId xmlns:a16="http://schemas.microsoft.com/office/drawing/2014/main" id="{00000000-0008-0000-0F00-00006D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8" name="テキスト ボックス 877">
          <a:extLst>
            <a:ext uri="{FF2B5EF4-FFF2-40B4-BE49-F238E27FC236}">
              <a16:creationId xmlns:a16="http://schemas.microsoft.com/office/drawing/2014/main" id="{00000000-0008-0000-0F00-00006E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9" name="テキスト ボックス 878">
          <a:extLst>
            <a:ext uri="{FF2B5EF4-FFF2-40B4-BE49-F238E27FC236}">
              <a16:creationId xmlns:a16="http://schemas.microsoft.com/office/drawing/2014/main" id="{00000000-0008-0000-0F00-00006F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0" name="テキスト ボックス 879">
          <a:extLst>
            <a:ext uri="{FF2B5EF4-FFF2-40B4-BE49-F238E27FC236}">
              <a16:creationId xmlns:a16="http://schemas.microsoft.com/office/drawing/2014/main" id="{00000000-0008-0000-0F00-000070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66221</xdr:rowOff>
    </xdr:from>
    <xdr:to>
      <xdr:col>85</xdr:col>
      <xdr:colOff>177800</xdr:colOff>
      <xdr:row>106</xdr:row>
      <xdr:rowOff>167821</xdr:rowOff>
    </xdr:to>
    <xdr:sp macro="" textlink="">
      <xdr:nvSpPr>
        <xdr:cNvPr id="881" name="楕円 880">
          <a:extLst>
            <a:ext uri="{FF2B5EF4-FFF2-40B4-BE49-F238E27FC236}">
              <a16:creationId xmlns:a16="http://schemas.microsoft.com/office/drawing/2014/main" id="{00000000-0008-0000-0F00-000071030000}"/>
            </a:ext>
          </a:extLst>
        </xdr:cNvPr>
        <xdr:cNvSpPr/>
      </xdr:nvSpPr>
      <xdr:spPr>
        <a:xfrm>
          <a:off x="16268700" y="18239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44648</xdr:rowOff>
    </xdr:from>
    <xdr:ext cx="405111" cy="259045"/>
    <xdr:sp macro="" textlink="">
      <xdr:nvSpPr>
        <xdr:cNvPr id="882" name="【庁舎】&#10;有形固定資産減価償却率該当値テキスト">
          <a:extLst>
            <a:ext uri="{FF2B5EF4-FFF2-40B4-BE49-F238E27FC236}">
              <a16:creationId xmlns:a16="http://schemas.microsoft.com/office/drawing/2014/main" id="{00000000-0008-0000-0F00-000072030000}"/>
            </a:ext>
          </a:extLst>
        </xdr:cNvPr>
        <xdr:cNvSpPr txBox="1"/>
      </xdr:nvSpPr>
      <xdr:spPr>
        <a:xfrm>
          <a:off x="16357600" y="182183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30299</xdr:rowOff>
    </xdr:from>
    <xdr:to>
      <xdr:col>81</xdr:col>
      <xdr:colOff>101600</xdr:colOff>
      <xdr:row>106</xdr:row>
      <xdr:rowOff>131899</xdr:rowOff>
    </xdr:to>
    <xdr:sp macro="" textlink="">
      <xdr:nvSpPr>
        <xdr:cNvPr id="883" name="楕円 882">
          <a:extLst>
            <a:ext uri="{FF2B5EF4-FFF2-40B4-BE49-F238E27FC236}">
              <a16:creationId xmlns:a16="http://schemas.microsoft.com/office/drawing/2014/main" id="{00000000-0008-0000-0F00-000073030000}"/>
            </a:ext>
          </a:extLst>
        </xdr:cNvPr>
        <xdr:cNvSpPr/>
      </xdr:nvSpPr>
      <xdr:spPr>
        <a:xfrm>
          <a:off x="15430500" y="1820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81099</xdr:rowOff>
    </xdr:from>
    <xdr:to>
      <xdr:col>85</xdr:col>
      <xdr:colOff>127000</xdr:colOff>
      <xdr:row>106</xdr:row>
      <xdr:rowOff>117021</xdr:rowOff>
    </xdr:to>
    <xdr:cxnSp macro="">
      <xdr:nvCxnSpPr>
        <xdr:cNvPr id="884" name="直線コネクタ 883">
          <a:extLst>
            <a:ext uri="{FF2B5EF4-FFF2-40B4-BE49-F238E27FC236}">
              <a16:creationId xmlns:a16="http://schemas.microsoft.com/office/drawing/2014/main" id="{00000000-0008-0000-0F00-000074030000}"/>
            </a:ext>
          </a:extLst>
        </xdr:cNvPr>
        <xdr:cNvCxnSpPr/>
      </xdr:nvCxnSpPr>
      <xdr:spPr>
        <a:xfrm>
          <a:off x="15481300" y="18254799"/>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169092</xdr:rowOff>
    </xdr:from>
    <xdr:to>
      <xdr:col>76</xdr:col>
      <xdr:colOff>165100</xdr:colOff>
      <xdr:row>106</xdr:row>
      <xdr:rowOff>99242</xdr:rowOff>
    </xdr:to>
    <xdr:sp macro="" textlink="">
      <xdr:nvSpPr>
        <xdr:cNvPr id="885" name="楕円 884">
          <a:extLst>
            <a:ext uri="{FF2B5EF4-FFF2-40B4-BE49-F238E27FC236}">
              <a16:creationId xmlns:a16="http://schemas.microsoft.com/office/drawing/2014/main" id="{00000000-0008-0000-0F00-000075030000}"/>
            </a:ext>
          </a:extLst>
        </xdr:cNvPr>
        <xdr:cNvSpPr/>
      </xdr:nvSpPr>
      <xdr:spPr>
        <a:xfrm>
          <a:off x="14541500" y="18171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48442</xdr:rowOff>
    </xdr:from>
    <xdr:to>
      <xdr:col>81</xdr:col>
      <xdr:colOff>50800</xdr:colOff>
      <xdr:row>106</xdr:row>
      <xdr:rowOff>81099</xdr:rowOff>
    </xdr:to>
    <xdr:cxnSp macro="">
      <xdr:nvCxnSpPr>
        <xdr:cNvPr id="886" name="直線コネクタ 885">
          <a:extLst>
            <a:ext uri="{FF2B5EF4-FFF2-40B4-BE49-F238E27FC236}">
              <a16:creationId xmlns:a16="http://schemas.microsoft.com/office/drawing/2014/main" id="{00000000-0008-0000-0F00-000076030000}"/>
            </a:ext>
          </a:extLst>
        </xdr:cNvPr>
        <xdr:cNvCxnSpPr/>
      </xdr:nvCxnSpPr>
      <xdr:spPr>
        <a:xfrm>
          <a:off x="14592300" y="18222142"/>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136434</xdr:rowOff>
    </xdr:from>
    <xdr:to>
      <xdr:col>72</xdr:col>
      <xdr:colOff>38100</xdr:colOff>
      <xdr:row>106</xdr:row>
      <xdr:rowOff>66584</xdr:rowOff>
    </xdr:to>
    <xdr:sp macro="" textlink="">
      <xdr:nvSpPr>
        <xdr:cNvPr id="887" name="楕円 886">
          <a:extLst>
            <a:ext uri="{FF2B5EF4-FFF2-40B4-BE49-F238E27FC236}">
              <a16:creationId xmlns:a16="http://schemas.microsoft.com/office/drawing/2014/main" id="{00000000-0008-0000-0F00-000077030000}"/>
            </a:ext>
          </a:extLst>
        </xdr:cNvPr>
        <xdr:cNvSpPr/>
      </xdr:nvSpPr>
      <xdr:spPr>
        <a:xfrm>
          <a:off x="13652500" y="1813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15784</xdr:rowOff>
    </xdr:from>
    <xdr:to>
      <xdr:col>76</xdr:col>
      <xdr:colOff>114300</xdr:colOff>
      <xdr:row>106</xdr:row>
      <xdr:rowOff>48442</xdr:rowOff>
    </xdr:to>
    <xdr:cxnSp macro="">
      <xdr:nvCxnSpPr>
        <xdr:cNvPr id="888" name="直線コネクタ 887">
          <a:extLst>
            <a:ext uri="{FF2B5EF4-FFF2-40B4-BE49-F238E27FC236}">
              <a16:creationId xmlns:a16="http://schemas.microsoft.com/office/drawing/2014/main" id="{00000000-0008-0000-0F00-000078030000}"/>
            </a:ext>
          </a:extLst>
        </xdr:cNvPr>
        <xdr:cNvCxnSpPr/>
      </xdr:nvCxnSpPr>
      <xdr:spPr>
        <a:xfrm>
          <a:off x="13703300" y="1818948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107043</xdr:rowOff>
    </xdr:from>
    <xdr:to>
      <xdr:col>67</xdr:col>
      <xdr:colOff>101600</xdr:colOff>
      <xdr:row>106</xdr:row>
      <xdr:rowOff>37193</xdr:rowOff>
    </xdr:to>
    <xdr:sp macro="" textlink="">
      <xdr:nvSpPr>
        <xdr:cNvPr id="889" name="楕円 888">
          <a:extLst>
            <a:ext uri="{FF2B5EF4-FFF2-40B4-BE49-F238E27FC236}">
              <a16:creationId xmlns:a16="http://schemas.microsoft.com/office/drawing/2014/main" id="{00000000-0008-0000-0F00-000079030000}"/>
            </a:ext>
          </a:extLst>
        </xdr:cNvPr>
        <xdr:cNvSpPr/>
      </xdr:nvSpPr>
      <xdr:spPr>
        <a:xfrm>
          <a:off x="12763500" y="1810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157843</xdr:rowOff>
    </xdr:from>
    <xdr:to>
      <xdr:col>71</xdr:col>
      <xdr:colOff>177800</xdr:colOff>
      <xdr:row>106</xdr:row>
      <xdr:rowOff>15784</xdr:rowOff>
    </xdr:to>
    <xdr:cxnSp macro="">
      <xdr:nvCxnSpPr>
        <xdr:cNvPr id="890" name="直線コネクタ 889">
          <a:extLst>
            <a:ext uri="{FF2B5EF4-FFF2-40B4-BE49-F238E27FC236}">
              <a16:creationId xmlns:a16="http://schemas.microsoft.com/office/drawing/2014/main" id="{00000000-0008-0000-0F00-00007A030000}"/>
            </a:ext>
          </a:extLst>
        </xdr:cNvPr>
        <xdr:cNvCxnSpPr/>
      </xdr:nvCxnSpPr>
      <xdr:spPr>
        <a:xfrm>
          <a:off x="12814300" y="18160093"/>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37391</xdr:rowOff>
    </xdr:from>
    <xdr:ext cx="405111" cy="259045"/>
    <xdr:sp macro="" textlink="">
      <xdr:nvSpPr>
        <xdr:cNvPr id="891" name="n_1aveValue【庁舎】&#10;有形固定資産減価償却率">
          <a:extLst>
            <a:ext uri="{FF2B5EF4-FFF2-40B4-BE49-F238E27FC236}">
              <a16:creationId xmlns:a16="http://schemas.microsoft.com/office/drawing/2014/main" id="{00000000-0008-0000-0F00-00007B030000}"/>
            </a:ext>
          </a:extLst>
        </xdr:cNvPr>
        <xdr:cNvSpPr txBox="1"/>
      </xdr:nvSpPr>
      <xdr:spPr>
        <a:xfrm>
          <a:off x="152660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99440</xdr:rowOff>
    </xdr:from>
    <xdr:ext cx="405111" cy="259045"/>
    <xdr:sp macro="" textlink="">
      <xdr:nvSpPr>
        <xdr:cNvPr id="892" name="n_2aveValue【庁舎】&#10;有形固定資産減価償却率">
          <a:extLst>
            <a:ext uri="{FF2B5EF4-FFF2-40B4-BE49-F238E27FC236}">
              <a16:creationId xmlns:a16="http://schemas.microsoft.com/office/drawing/2014/main" id="{00000000-0008-0000-0F00-00007C030000}"/>
            </a:ext>
          </a:extLst>
        </xdr:cNvPr>
        <xdr:cNvSpPr txBox="1"/>
      </xdr:nvSpPr>
      <xdr:spPr>
        <a:xfrm>
          <a:off x="14389744" y="1775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102706</xdr:rowOff>
    </xdr:from>
    <xdr:ext cx="405111" cy="259045"/>
    <xdr:sp macro="" textlink="">
      <xdr:nvSpPr>
        <xdr:cNvPr id="893" name="n_3aveValue【庁舎】&#10;有形固定資産減価償却率">
          <a:extLst>
            <a:ext uri="{FF2B5EF4-FFF2-40B4-BE49-F238E27FC236}">
              <a16:creationId xmlns:a16="http://schemas.microsoft.com/office/drawing/2014/main" id="{00000000-0008-0000-0F00-00007D030000}"/>
            </a:ext>
          </a:extLst>
        </xdr:cNvPr>
        <xdr:cNvSpPr txBox="1"/>
      </xdr:nvSpPr>
      <xdr:spPr>
        <a:xfrm>
          <a:off x="13500744" y="17762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132097</xdr:rowOff>
    </xdr:from>
    <xdr:ext cx="405111" cy="259045"/>
    <xdr:sp macro="" textlink="">
      <xdr:nvSpPr>
        <xdr:cNvPr id="894" name="n_4aveValue【庁舎】&#10;有形固定資産減価償却率">
          <a:extLst>
            <a:ext uri="{FF2B5EF4-FFF2-40B4-BE49-F238E27FC236}">
              <a16:creationId xmlns:a16="http://schemas.microsoft.com/office/drawing/2014/main" id="{00000000-0008-0000-0F00-00007E030000}"/>
            </a:ext>
          </a:extLst>
        </xdr:cNvPr>
        <xdr:cNvSpPr txBox="1"/>
      </xdr:nvSpPr>
      <xdr:spPr>
        <a:xfrm>
          <a:off x="12611744" y="1779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123026</xdr:rowOff>
    </xdr:from>
    <xdr:ext cx="405111" cy="259045"/>
    <xdr:sp macro="" textlink="">
      <xdr:nvSpPr>
        <xdr:cNvPr id="895" name="n_1mainValue【庁舎】&#10;有形固定資産減価償却率">
          <a:extLst>
            <a:ext uri="{FF2B5EF4-FFF2-40B4-BE49-F238E27FC236}">
              <a16:creationId xmlns:a16="http://schemas.microsoft.com/office/drawing/2014/main" id="{00000000-0008-0000-0F00-00007F030000}"/>
            </a:ext>
          </a:extLst>
        </xdr:cNvPr>
        <xdr:cNvSpPr txBox="1"/>
      </xdr:nvSpPr>
      <xdr:spPr>
        <a:xfrm>
          <a:off x="15266044" y="18296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90369</xdr:rowOff>
    </xdr:from>
    <xdr:ext cx="405111" cy="259045"/>
    <xdr:sp macro="" textlink="">
      <xdr:nvSpPr>
        <xdr:cNvPr id="896" name="n_2mainValue【庁舎】&#10;有形固定資産減価償却率">
          <a:extLst>
            <a:ext uri="{FF2B5EF4-FFF2-40B4-BE49-F238E27FC236}">
              <a16:creationId xmlns:a16="http://schemas.microsoft.com/office/drawing/2014/main" id="{00000000-0008-0000-0F00-000080030000}"/>
            </a:ext>
          </a:extLst>
        </xdr:cNvPr>
        <xdr:cNvSpPr txBox="1"/>
      </xdr:nvSpPr>
      <xdr:spPr>
        <a:xfrm>
          <a:off x="14389744" y="18264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57711</xdr:rowOff>
    </xdr:from>
    <xdr:ext cx="405111" cy="259045"/>
    <xdr:sp macro="" textlink="">
      <xdr:nvSpPr>
        <xdr:cNvPr id="897" name="n_3mainValue【庁舎】&#10;有形固定資産減価償却率">
          <a:extLst>
            <a:ext uri="{FF2B5EF4-FFF2-40B4-BE49-F238E27FC236}">
              <a16:creationId xmlns:a16="http://schemas.microsoft.com/office/drawing/2014/main" id="{00000000-0008-0000-0F00-000081030000}"/>
            </a:ext>
          </a:extLst>
        </xdr:cNvPr>
        <xdr:cNvSpPr txBox="1"/>
      </xdr:nvSpPr>
      <xdr:spPr>
        <a:xfrm>
          <a:off x="13500744" y="18231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28320</xdr:rowOff>
    </xdr:from>
    <xdr:ext cx="405111" cy="259045"/>
    <xdr:sp macro="" textlink="">
      <xdr:nvSpPr>
        <xdr:cNvPr id="898" name="n_4mainValue【庁舎】&#10;有形固定資産減価償却率">
          <a:extLst>
            <a:ext uri="{FF2B5EF4-FFF2-40B4-BE49-F238E27FC236}">
              <a16:creationId xmlns:a16="http://schemas.microsoft.com/office/drawing/2014/main" id="{00000000-0008-0000-0F00-000082030000}"/>
            </a:ext>
          </a:extLst>
        </xdr:cNvPr>
        <xdr:cNvSpPr txBox="1"/>
      </xdr:nvSpPr>
      <xdr:spPr>
        <a:xfrm>
          <a:off x="12611744" y="18202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9" name="正方形/長方形 898">
          <a:extLst>
            <a:ext uri="{FF2B5EF4-FFF2-40B4-BE49-F238E27FC236}">
              <a16:creationId xmlns:a16="http://schemas.microsoft.com/office/drawing/2014/main" id="{00000000-0008-0000-0F00-000083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0" name="正方形/長方形 899">
          <a:extLst>
            <a:ext uri="{FF2B5EF4-FFF2-40B4-BE49-F238E27FC236}">
              <a16:creationId xmlns:a16="http://schemas.microsoft.com/office/drawing/2014/main" id="{00000000-0008-0000-0F00-000084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1" name="正方形/長方形 900">
          <a:extLst>
            <a:ext uri="{FF2B5EF4-FFF2-40B4-BE49-F238E27FC236}">
              <a16:creationId xmlns:a16="http://schemas.microsoft.com/office/drawing/2014/main" id="{00000000-0008-0000-0F00-000085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2" name="正方形/長方形 901">
          <a:extLst>
            <a:ext uri="{FF2B5EF4-FFF2-40B4-BE49-F238E27FC236}">
              <a16:creationId xmlns:a16="http://schemas.microsoft.com/office/drawing/2014/main" id="{00000000-0008-0000-0F00-000086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3" name="正方形/長方形 902">
          <a:extLst>
            <a:ext uri="{FF2B5EF4-FFF2-40B4-BE49-F238E27FC236}">
              <a16:creationId xmlns:a16="http://schemas.microsoft.com/office/drawing/2014/main" id="{00000000-0008-0000-0F00-000087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4" name="正方形/長方形 903">
          <a:extLst>
            <a:ext uri="{FF2B5EF4-FFF2-40B4-BE49-F238E27FC236}">
              <a16:creationId xmlns:a16="http://schemas.microsoft.com/office/drawing/2014/main" id="{00000000-0008-0000-0F00-000088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5" name="正方形/長方形 904">
          <a:extLst>
            <a:ext uri="{FF2B5EF4-FFF2-40B4-BE49-F238E27FC236}">
              <a16:creationId xmlns:a16="http://schemas.microsoft.com/office/drawing/2014/main" id="{00000000-0008-0000-0F00-000089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6" name="正方形/長方形 905">
          <a:extLst>
            <a:ext uri="{FF2B5EF4-FFF2-40B4-BE49-F238E27FC236}">
              <a16:creationId xmlns:a16="http://schemas.microsoft.com/office/drawing/2014/main" id="{00000000-0008-0000-0F00-00008A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7" name="テキスト ボックス 906">
          <a:extLst>
            <a:ext uri="{FF2B5EF4-FFF2-40B4-BE49-F238E27FC236}">
              <a16:creationId xmlns:a16="http://schemas.microsoft.com/office/drawing/2014/main" id="{00000000-0008-0000-0F00-00008B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8" name="直線コネクタ 907">
          <a:extLst>
            <a:ext uri="{FF2B5EF4-FFF2-40B4-BE49-F238E27FC236}">
              <a16:creationId xmlns:a16="http://schemas.microsoft.com/office/drawing/2014/main" id="{00000000-0008-0000-0F00-00008C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909" name="直線コネクタ 908">
          <a:extLst>
            <a:ext uri="{FF2B5EF4-FFF2-40B4-BE49-F238E27FC236}">
              <a16:creationId xmlns:a16="http://schemas.microsoft.com/office/drawing/2014/main" id="{00000000-0008-0000-0F00-00008D03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10" name="テキスト ボックス 909">
          <a:extLst>
            <a:ext uri="{FF2B5EF4-FFF2-40B4-BE49-F238E27FC236}">
              <a16:creationId xmlns:a16="http://schemas.microsoft.com/office/drawing/2014/main" id="{00000000-0008-0000-0F00-00008E03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11" name="直線コネクタ 910">
          <a:extLst>
            <a:ext uri="{FF2B5EF4-FFF2-40B4-BE49-F238E27FC236}">
              <a16:creationId xmlns:a16="http://schemas.microsoft.com/office/drawing/2014/main" id="{00000000-0008-0000-0F00-00008F03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12" name="テキスト ボックス 911">
          <a:extLst>
            <a:ext uri="{FF2B5EF4-FFF2-40B4-BE49-F238E27FC236}">
              <a16:creationId xmlns:a16="http://schemas.microsoft.com/office/drawing/2014/main" id="{00000000-0008-0000-0F00-00009003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13" name="直線コネクタ 912">
          <a:extLst>
            <a:ext uri="{FF2B5EF4-FFF2-40B4-BE49-F238E27FC236}">
              <a16:creationId xmlns:a16="http://schemas.microsoft.com/office/drawing/2014/main" id="{00000000-0008-0000-0F00-000091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14" name="テキスト ボックス 913">
          <a:extLst>
            <a:ext uri="{FF2B5EF4-FFF2-40B4-BE49-F238E27FC236}">
              <a16:creationId xmlns:a16="http://schemas.microsoft.com/office/drawing/2014/main" id="{00000000-0008-0000-0F00-00009203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15" name="直線コネクタ 914">
          <a:extLst>
            <a:ext uri="{FF2B5EF4-FFF2-40B4-BE49-F238E27FC236}">
              <a16:creationId xmlns:a16="http://schemas.microsoft.com/office/drawing/2014/main" id="{00000000-0008-0000-0F00-00009303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16" name="テキスト ボックス 915">
          <a:extLst>
            <a:ext uri="{FF2B5EF4-FFF2-40B4-BE49-F238E27FC236}">
              <a16:creationId xmlns:a16="http://schemas.microsoft.com/office/drawing/2014/main" id="{00000000-0008-0000-0F00-00009403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17" name="直線コネクタ 916">
          <a:extLst>
            <a:ext uri="{FF2B5EF4-FFF2-40B4-BE49-F238E27FC236}">
              <a16:creationId xmlns:a16="http://schemas.microsoft.com/office/drawing/2014/main" id="{00000000-0008-0000-0F00-00009503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18" name="テキスト ボックス 917">
          <a:extLst>
            <a:ext uri="{FF2B5EF4-FFF2-40B4-BE49-F238E27FC236}">
              <a16:creationId xmlns:a16="http://schemas.microsoft.com/office/drawing/2014/main" id="{00000000-0008-0000-0F00-00009603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9" name="直線コネクタ 918">
          <a:extLst>
            <a:ext uri="{FF2B5EF4-FFF2-40B4-BE49-F238E27FC236}">
              <a16:creationId xmlns:a16="http://schemas.microsoft.com/office/drawing/2014/main" id="{00000000-0008-0000-0F00-000097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0" name="テキスト ボックス 919">
          <a:extLst>
            <a:ext uri="{FF2B5EF4-FFF2-40B4-BE49-F238E27FC236}">
              <a16:creationId xmlns:a16="http://schemas.microsoft.com/office/drawing/2014/main" id="{00000000-0008-0000-0F00-000098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1" name="【庁舎】&#10;一人当たり面積グラフ枠">
          <a:extLst>
            <a:ext uri="{FF2B5EF4-FFF2-40B4-BE49-F238E27FC236}">
              <a16:creationId xmlns:a16="http://schemas.microsoft.com/office/drawing/2014/main" id="{00000000-0008-0000-0F00-000099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48006</xdr:rowOff>
    </xdr:from>
    <xdr:to>
      <xdr:col>116</xdr:col>
      <xdr:colOff>62864</xdr:colOff>
      <xdr:row>108</xdr:row>
      <xdr:rowOff>134113</xdr:rowOff>
    </xdr:to>
    <xdr:cxnSp macro="">
      <xdr:nvCxnSpPr>
        <xdr:cNvPr id="922" name="直線コネクタ 921">
          <a:extLst>
            <a:ext uri="{FF2B5EF4-FFF2-40B4-BE49-F238E27FC236}">
              <a16:creationId xmlns:a16="http://schemas.microsoft.com/office/drawing/2014/main" id="{00000000-0008-0000-0F00-00009A030000}"/>
            </a:ext>
          </a:extLst>
        </xdr:cNvPr>
        <xdr:cNvCxnSpPr/>
      </xdr:nvCxnSpPr>
      <xdr:spPr>
        <a:xfrm flipV="1">
          <a:off x="22160864" y="17364456"/>
          <a:ext cx="0" cy="1286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137940</xdr:rowOff>
    </xdr:from>
    <xdr:ext cx="469744" cy="259045"/>
    <xdr:sp macro="" textlink="">
      <xdr:nvSpPr>
        <xdr:cNvPr id="923" name="【庁舎】&#10;一人当たり面積最小値テキスト">
          <a:extLst>
            <a:ext uri="{FF2B5EF4-FFF2-40B4-BE49-F238E27FC236}">
              <a16:creationId xmlns:a16="http://schemas.microsoft.com/office/drawing/2014/main" id="{00000000-0008-0000-0F00-00009B030000}"/>
            </a:ext>
          </a:extLst>
        </xdr:cNvPr>
        <xdr:cNvSpPr txBox="1"/>
      </xdr:nvSpPr>
      <xdr:spPr>
        <a:xfrm>
          <a:off x="22199600" y="18654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134113</xdr:rowOff>
    </xdr:from>
    <xdr:to>
      <xdr:col>116</xdr:col>
      <xdr:colOff>152400</xdr:colOff>
      <xdr:row>108</xdr:row>
      <xdr:rowOff>134113</xdr:rowOff>
    </xdr:to>
    <xdr:cxnSp macro="">
      <xdr:nvCxnSpPr>
        <xdr:cNvPr id="924" name="直線コネクタ 923">
          <a:extLst>
            <a:ext uri="{FF2B5EF4-FFF2-40B4-BE49-F238E27FC236}">
              <a16:creationId xmlns:a16="http://schemas.microsoft.com/office/drawing/2014/main" id="{00000000-0008-0000-0F00-00009C030000}"/>
            </a:ext>
          </a:extLst>
        </xdr:cNvPr>
        <xdr:cNvCxnSpPr/>
      </xdr:nvCxnSpPr>
      <xdr:spPr>
        <a:xfrm>
          <a:off x="22072600" y="18650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166133</xdr:rowOff>
    </xdr:from>
    <xdr:ext cx="469744" cy="259045"/>
    <xdr:sp macro="" textlink="">
      <xdr:nvSpPr>
        <xdr:cNvPr id="925" name="【庁舎】&#10;一人当たり面積最大値テキスト">
          <a:extLst>
            <a:ext uri="{FF2B5EF4-FFF2-40B4-BE49-F238E27FC236}">
              <a16:creationId xmlns:a16="http://schemas.microsoft.com/office/drawing/2014/main" id="{00000000-0008-0000-0F00-00009D030000}"/>
            </a:ext>
          </a:extLst>
        </xdr:cNvPr>
        <xdr:cNvSpPr txBox="1"/>
      </xdr:nvSpPr>
      <xdr:spPr>
        <a:xfrm>
          <a:off x="22199600" y="17139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48006</xdr:rowOff>
    </xdr:from>
    <xdr:to>
      <xdr:col>116</xdr:col>
      <xdr:colOff>152400</xdr:colOff>
      <xdr:row>101</xdr:row>
      <xdr:rowOff>48006</xdr:rowOff>
    </xdr:to>
    <xdr:cxnSp macro="">
      <xdr:nvCxnSpPr>
        <xdr:cNvPr id="926" name="直線コネクタ 925">
          <a:extLst>
            <a:ext uri="{FF2B5EF4-FFF2-40B4-BE49-F238E27FC236}">
              <a16:creationId xmlns:a16="http://schemas.microsoft.com/office/drawing/2014/main" id="{00000000-0008-0000-0F00-00009E030000}"/>
            </a:ext>
          </a:extLst>
        </xdr:cNvPr>
        <xdr:cNvCxnSpPr/>
      </xdr:nvCxnSpPr>
      <xdr:spPr>
        <a:xfrm>
          <a:off x="22072600" y="1736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10685</xdr:rowOff>
    </xdr:from>
    <xdr:ext cx="469744" cy="259045"/>
    <xdr:sp macro="" textlink="">
      <xdr:nvSpPr>
        <xdr:cNvPr id="927" name="【庁舎】&#10;一人当たり面積平均値テキスト">
          <a:extLst>
            <a:ext uri="{FF2B5EF4-FFF2-40B4-BE49-F238E27FC236}">
              <a16:creationId xmlns:a16="http://schemas.microsoft.com/office/drawing/2014/main" id="{00000000-0008-0000-0F00-00009F030000}"/>
            </a:ext>
          </a:extLst>
        </xdr:cNvPr>
        <xdr:cNvSpPr txBox="1"/>
      </xdr:nvSpPr>
      <xdr:spPr>
        <a:xfrm>
          <a:off x="22199600" y="18355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32258</xdr:rowOff>
    </xdr:from>
    <xdr:to>
      <xdr:col>116</xdr:col>
      <xdr:colOff>114300</xdr:colOff>
      <xdr:row>107</xdr:row>
      <xdr:rowOff>133858</xdr:rowOff>
    </xdr:to>
    <xdr:sp macro="" textlink="">
      <xdr:nvSpPr>
        <xdr:cNvPr id="928" name="フローチャート: 判断 927">
          <a:extLst>
            <a:ext uri="{FF2B5EF4-FFF2-40B4-BE49-F238E27FC236}">
              <a16:creationId xmlns:a16="http://schemas.microsoft.com/office/drawing/2014/main" id="{00000000-0008-0000-0F00-0000A0030000}"/>
            </a:ext>
          </a:extLst>
        </xdr:cNvPr>
        <xdr:cNvSpPr/>
      </xdr:nvSpPr>
      <xdr:spPr>
        <a:xfrm>
          <a:off x="22110700" y="1837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100837</xdr:rowOff>
    </xdr:from>
    <xdr:to>
      <xdr:col>112</xdr:col>
      <xdr:colOff>38100</xdr:colOff>
      <xdr:row>108</xdr:row>
      <xdr:rowOff>30987</xdr:rowOff>
    </xdr:to>
    <xdr:sp macro="" textlink="">
      <xdr:nvSpPr>
        <xdr:cNvPr id="929" name="フローチャート: 判断 928">
          <a:extLst>
            <a:ext uri="{FF2B5EF4-FFF2-40B4-BE49-F238E27FC236}">
              <a16:creationId xmlns:a16="http://schemas.microsoft.com/office/drawing/2014/main" id="{00000000-0008-0000-0F00-0000A1030000}"/>
            </a:ext>
          </a:extLst>
        </xdr:cNvPr>
        <xdr:cNvSpPr/>
      </xdr:nvSpPr>
      <xdr:spPr>
        <a:xfrm>
          <a:off x="21272500" y="1844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109982</xdr:rowOff>
    </xdr:from>
    <xdr:to>
      <xdr:col>107</xdr:col>
      <xdr:colOff>101600</xdr:colOff>
      <xdr:row>108</xdr:row>
      <xdr:rowOff>40132</xdr:rowOff>
    </xdr:to>
    <xdr:sp macro="" textlink="">
      <xdr:nvSpPr>
        <xdr:cNvPr id="930" name="フローチャート: 判断 929">
          <a:extLst>
            <a:ext uri="{FF2B5EF4-FFF2-40B4-BE49-F238E27FC236}">
              <a16:creationId xmlns:a16="http://schemas.microsoft.com/office/drawing/2014/main" id="{00000000-0008-0000-0F00-0000A2030000}"/>
            </a:ext>
          </a:extLst>
        </xdr:cNvPr>
        <xdr:cNvSpPr/>
      </xdr:nvSpPr>
      <xdr:spPr>
        <a:xfrm>
          <a:off x="20383500" y="18455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113792</xdr:rowOff>
    </xdr:from>
    <xdr:to>
      <xdr:col>102</xdr:col>
      <xdr:colOff>165100</xdr:colOff>
      <xdr:row>108</xdr:row>
      <xdr:rowOff>43942</xdr:rowOff>
    </xdr:to>
    <xdr:sp macro="" textlink="">
      <xdr:nvSpPr>
        <xdr:cNvPr id="931" name="フローチャート: 判断 930">
          <a:extLst>
            <a:ext uri="{FF2B5EF4-FFF2-40B4-BE49-F238E27FC236}">
              <a16:creationId xmlns:a16="http://schemas.microsoft.com/office/drawing/2014/main" id="{00000000-0008-0000-0F00-0000A3030000}"/>
            </a:ext>
          </a:extLst>
        </xdr:cNvPr>
        <xdr:cNvSpPr/>
      </xdr:nvSpPr>
      <xdr:spPr>
        <a:xfrm>
          <a:off x="19494500" y="18458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116078</xdr:rowOff>
    </xdr:from>
    <xdr:to>
      <xdr:col>98</xdr:col>
      <xdr:colOff>38100</xdr:colOff>
      <xdr:row>108</xdr:row>
      <xdr:rowOff>46228</xdr:rowOff>
    </xdr:to>
    <xdr:sp macro="" textlink="">
      <xdr:nvSpPr>
        <xdr:cNvPr id="932" name="フローチャート: 判断 931">
          <a:extLst>
            <a:ext uri="{FF2B5EF4-FFF2-40B4-BE49-F238E27FC236}">
              <a16:creationId xmlns:a16="http://schemas.microsoft.com/office/drawing/2014/main" id="{00000000-0008-0000-0F00-0000A4030000}"/>
            </a:ext>
          </a:extLst>
        </xdr:cNvPr>
        <xdr:cNvSpPr/>
      </xdr:nvSpPr>
      <xdr:spPr>
        <a:xfrm>
          <a:off x="18605500" y="1846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3" name="テキスト ボックス 932">
          <a:extLst>
            <a:ext uri="{FF2B5EF4-FFF2-40B4-BE49-F238E27FC236}">
              <a16:creationId xmlns:a16="http://schemas.microsoft.com/office/drawing/2014/main" id="{00000000-0008-0000-0F00-0000A5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4" name="テキスト ボックス 933">
          <a:extLst>
            <a:ext uri="{FF2B5EF4-FFF2-40B4-BE49-F238E27FC236}">
              <a16:creationId xmlns:a16="http://schemas.microsoft.com/office/drawing/2014/main" id="{00000000-0008-0000-0F00-0000A6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5" name="テキスト ボックス 934">
          <a:extLst>
            <a:ext uri="{FF2B5EF4-FFF2-40B4-BE49-F238E27FC236}">
              <a16:creationId xmlns:a16="http://schemas.microsoft.com/office/drawing/2014/main" id="{00000000-0008-0000-0F00-0000A7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6" name="テキスト ボックス 935">
          <a:extLst>
            <a:ext uri="{FF2B5EF4-FFF2-40B4-BE49-F238E27FC236}">
              <a16:creationId xmlns:a16="http://schemas.microsoft.com/office/drawing/2014/main" id="{00000000-0008-0000-0F00-0000A8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7" name="テキスト ボックス 936">
          <a:extLst>
            <a:ext uri="{FF2B5EF4-FFF2-40B4-BE49-F238E27FC236}">
              <a16:creationId xmlns:a16="http://schemas.microsoft.com/office/drawing/2014/main" id="{00000000-0008-0000-0F00-0000A9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69596</xdr:rowOff>
    </xdr:from>
    <xdr:to>
      <xdr:col>116</xdr:col>
      <xdr:colOff>114300</xdr:colOff>
      <xdr:row>106</xdr:row>
      <xdr:rowOff>171196</xdr:rowOff>
    </xdr:to>
    <xdr:sp macro="" textlink="">
      <xdr:nvSpPr>
        <xdr:cNvPr id="938" name="楕円 937">
          <a:extLst>
            <a:ext uri="{FF2B5EF4-FFF2-40B4-BE49-F238E27FC236}">
              <a16:creationId xmlns:a16="http://schemas.microsoft.com/office/drawing/2014/main" id="{00000000-0008-0000-0F00-0000AA030000}"/>
            </a:ext>
          </a:extLst>
        </xdr:cNvPr>
        <xdr:cNvSpPr/>
      </xdr:nvSpPr>
      <xdr:spPr>
        <a:xfrm>
          <a:off x="22110700" y="18243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92473</xdr:rowOff>
    </xdr:from>
    <xdr:ext cx="469744" cy="259045"/>
    <xdr:sp macro="" textlink="">
      <xdr:nvSpPr>
        <xdr:cNvPr id="939" name="【庁舎】&#10;一人当たり面積該当値テキスト">
          <a:extLst>
            <a:ext uri="{FF2B5EF4-FFF2-40B4-BE49-F238E27FC236}">
              <a16:creationId xmlns:a16="http://schemas.microsoft.com/office/drawing/2014/main" id="{00000000-0008-0000-0F00-0000AB030000}"/>
            </a:ext>
          </a:extLst>
        </xdr:cNvPr>
        <xdr:cNvSpPr txBox="1"/>
      </xdr:nvSpPr>
      <xdr:spPr>
        <a:xfrm>
          <a:off x="22199600" y="18094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71882</xdr:rowOff>
    </xdr:from>
    <xdr:to>
      <xdr:col>112</xdr:col>
      <xdr:colOff>38100</xdr:colOff>
      <xdr:row>107</xdr:row>
      <xdr:rowOff>2032</xdr:rowOff>
    </xdr:to>
    <xdr:sp macro="" textlink="">
      <xdr:nvSpPr>
        <xdr:cNvPr id="940" name="楕円 939">
          <a:extLst>
            <a:ext uri="{FF2B5EF4-FFF2-40B4-BE49-F238E27FC236}">
              <a16:creationId xmlns:a16="http://schemas.microsoft.com/office/drawing/2014/main" id="{00000000-0008-0000-0F00-0000AC030000}"/>
            </a:ext>
          </a:extLst>
        </xdr:cNvPr>
        <xdr:cNvSpPr/>
      </xdr:nvSpPr>
      <xdr:spPr>
        <a:xfrm>
          <a:off x="21272500" y="18245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120396</xdr:rowOff>
    </xdr:from>
    <xdr:to>
      <xdr:col>116</xdr:col>
      <xdr:colOff>63500</xdr:colOff>
      <xdr:row>106</xdr:row>
      <xdr:rowOff>122682</xdr:rowOff>
    </xdr:to>
    <xdr:cxnSp macro="">
      <xdr:nvCxnSpPr>
        <xdr:cNvPr id="941" name="直線コネクタ 940">
          <a:extLst>
            <a:ext uri="{FF2B5EF4-FFF2-40B4-BE49-F238E27FC236}">
              <a16:creationId xmlns:a16="http://schemas.microsoft.com/office/drawing/2014/main" id="{00000000-0008-0000-0F00-0000AD030000}"/>
            </a:ext>
          </a:extLst>
        </xdr:cNvPr>
        <xdr:cNvCxnSpPr/>
      </xdr:nvCxnSpPr>
      <xdr:spPr>
        <a:xfrm flipV="1">
          <a:off x="21323300" y="18294096"/>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76454</xdr:rowOff>
    </xdr:from>
    <xdr:to>
      <xdr:col>107</xdr:col>
      <xdr:colOff>101600</xdr:colOff>
      <xdr:row>107</xdr:row>
      <xdr:rowOff>6604</xdr:rowOff>
    </xdr:to>
    <xdr:sp macro="" textlink="">
      <xdr:nvSpPr>
        <xdr:cNvPr id="942" name="楕円 941">
          <a:extLst>
            <a:ext uri="{FF2B5EF4-FFF2-40B4-BE49-F238E27FC236}">
              <a16:creationId xmlns:a16="http://schemas.microsoft.com/office/drawing/2014/main" id="{00000000-0008-0000-0F00-0000AE030000}"/>
            </a:ext>
          </a:extLst>
        </xdr:cNvPr>
        <xdr:cNvSpPr/>
      </xdr:nvSpPr>
      <xdr:spPr>
        <a:xfrm>
          <a:off x="20383500" y="18250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122682</xdr:rowOff>
    </xdr:from>
    <xdr:to>
      <xdr:col>111</xdr:col>
      <xdr:colOff>177800</xdr:colOff>
      <xdr:row>106</xdr:row>
      <xdr:rowOff>127254</xdr:rowOff>
    </xdr:to>
    <xdr:cxnSp macro="">
      <xdr:nvCxnSpPr>
        <xdr:cNvPr id="943" name="直線コネクタ 942">
          <a:extLst>
            <a:ext uri="{FF2B5EF4-FFF2-40B4-BE49-F238E27FC236}">
              <a16:creationId xmlns:a16="http://schemas.microsoft.com/office/drawing/2014/main" id="{00000000-0008-0000-0F00-0000AF030000}"/>
            </a:ext>
          </a:extLst>
        </xdr:cNvPr>
        <xdr:cNvCxnSpPr/>
      </xdr:nvCxnSpPr>
      <xdr:spPr>
        <a:xfrm flipV="1">
          <a:off x="20434300" y="1829638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81026</xdr:rowOff>
    </xdr:from>
    <xdr:to>
      <xdr:col>102</xdr:col>
      <xdr:colOff>165100</xdr:colOff>
      <xdr:row>107</xdr:row>
      <xdr:rowOff>11176</xdr:rowOff>
    </xdr:to>
    <xdr:sp macro="" textlink="">
      <xdr:nvSpPr>
        <xdr:cNvPr id="944" name="楕円 943">
          <a:extLst>
            <a:ext uri="{FF2B5EF4-FFF2-40B4-BE49-F238E27FC236}">
              <a16:creationId xmlns:a16="http://schemas.microsoft.com/office/drawing/2014/main" id="{00000000-0008-0000-0F00-0000B0030000}"/>
            </a:ext>
          </a:extLst>
        </xdr:cNvPr>
        <xdr:cNvSpPr/>
      </xdr:nvSpPr>
      <xdr:spPr>
        <a:xfrm>
          <a:off x="19494500" y="18254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127254</xdr:rowOff>
    </xdr:from>
    <xdr:to>
      <xdr:col>107</xdr:col>
      <xdr:colOff>50800</xdr:colOff>
      <xdr:row>106</xdr:row>
      <xdr:rowOff>131826</xdr:rowOff>
    </xdr:to>
    <xdr:cxnSp macro="">
      <xdr:nvCxnSpPr>
        <xdr:cNvPr id="945" name="直線コネクタ 944">
          <a:extLst>
            <a:ext uri="{FF2B5EF4-FFF2-40B4-BE49-F238E27FC236}">
              <a16:creationId xmlns:a16="http://schemas.microsoft.com/office/drawing/2014/main" id="{00000000-0008-0000-0F00-0000B1030000}"/>
            </a:ext>
          </a:extLst>
        </xdr:cNvPr>
        <xdr:cNvCxnSpPr/>
      </xdr:nvCxnSpPr>
      <xdr:spPr>
        <a:xfrm flipV="1">
          <a:off x="19545300" y="1830095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84074</xdr:rowOff>
    </xdr:from>
    <xdr:to>
      <xdr:col>98</xdr:col>
      <xdr:colOff>38100</xdr:colOff>
      <xdr:row>107</xdr:row>
      <xdr:rowOff>14224</xdr:rowOff>
    </xdr:to>
    <xdr:sp macro="" textlink="">
      <xdr:nvSpPr>
        <xdr:cNvPr id="946" name="楕円 945">
          <a:extLst>
            <a:ext uri="{FF2B5EF4-FFF2-40B4-BE49-F238E27FC236}">
              <a16:creationId xmlns:a16="http://schemas.microsoft.com/office/drawing/2014/main" id="{00000000-0008-0000-0F00-0000B2030000}"/>
            </a:ext>
          </a:extLst>
        </xdr:cNvPr>
        <xdr:cNvSpPr/>
      </xdr:nvSpPr>
      <xdr:spPr>
        <a:xfrm>
          <a:off x="18605500" y="18257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131826</xdr:rowOff>
    </xdr:from>
    <xdr:to>
      <xdr:col>102</xdr:col>
      <xdr:colOff>114300</xdr:colOff>
      <xdr:row>106</xdr:row>
      <xdr:rowOff>134874</xdr:rowOff>
    </xdr:to>
    <xdr:cxnSp macro="">
      <xdr:nvCxnSpPr>
        <xdr:cNvPr id="947" name="直線コネクタ 946">
          <a:extLst>
            <a:ext uri="{FF2B5EF4-FFF2-40B4-BE49-F238E27FC236}">
              <a16:creationId xmlns:a16="http://schemas.microsoft.com/office/drawing/2014/main" id="{00000000-0008-0000-0F00-0000B3030000}"/>
            </a:ext>
          </a:extLst>
        </xdr:cNvPr>
        <xdr:cNvCxnSpPr/>
      </xdr:nvCxnSpPr>
      <xdr:spPr>
        <a:xfrm flipV="1">
          <a:off x="18656300" y="18305526"/>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22114</xdr:rowOff>
    </xdr:from>
    <xdr:ext cx="469744" cy="259045"/>
    <xdr:sp macro="" textlink="">
      <xdr:nvSpPr>
        <xdr:cNvPr id="948" name="n_1aveValue【庁舎】&#10;一人当たり面積">
          <a:extLst>
            <a:ext uri="{FF2B5EF4-FFF2-40B4-BE49-F238E27FC236}">
              <a16:creationId xmlns:a16="http://schemas.microsoft.com/office/drawing/2014/main" id="{00000000-0008-0000-0F00-0000B4030000}"/>
            </a:ext>
          </a:extLst>
        </xdr:cNvPr>
        <xdr:cNvSpPr txBox="1"/>
      </xdr:nvSpPr>
      <xdr:spPr>
        <a:xfrm>
          <a:off x="21075727" y="18538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31259</xdr:rowOff>
    </xdr:from>
    <xdr:ext cx="469744" cy="259045"/>
    <xdr:sp macro="" textlink="">
      <xdr:nvSpPr>
        <xdr:cNvPr id="949" name="n_2aveValue【庁舎】&#10;一人当たり面積">
          <a:extLst>
            <a:ext uri="{FF2B5EF4-FFF2-40B4-BE49-F238E27FC236}">
              <a16:creationId xmlns:a16="http://schemas.microsoft.com/office/drawing/2014/main" id="{00000000-0008-0000-0F00-0000B5030000}"/>
            </a:ext>
          </a:extLst>
        </xdr:cNvPr>
        <xdr:cNvSpPr txBox="1"/>
      </xdr:nvSpPr>
      <xdr:spPr>
        <a:xfrm>
          <a:off x="20199427" y="1854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35069</xdr:rowOff>
    </xdr:from>
    <xdr:ext cx="469744" cy="259045"/>
    <xdr:sp macro="" textlink="">
      <xdr:nvSpPr>
        <xdr:cNvPr id="950" name="n_3aveValue【庁舎】&#10;一人当たり面積">
          <a:extLst>
            <a:ext uri="{FF2B5EF4-FFF2-40B4-BE49-F238E27FC236}">
              <a16:creationId xmlns:a16="http://schemas.microsoft.com/office/drawing/2014/main" id="{00000000-0008-0000-0F00-0000B6030000}"/>
            </a:ext>
          </a:extLst>
        </xdr:cNvPr>
        <xdr:cNvSpPr txBox="1"/>
      </xdr:nvSpPr>
      <xdr:spPr>
        <a:xfrm>
          <a:off x="19310427" y="18551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37355</xdr:rowOff>
    </xdr:from>
    <xdr:ext cx="469744" cy="259045"/>
    <xdr:sp macro="" textlink="">
      <xdr:nvSpPr>
        <xdr:cNvPr id="951" name="n_4aveValue【庁舎】&#10;一人当たり面積">
          <a:extLst>
            <a:ext uri="{FF2B5EF4-FFF2-40B4-BE49-F238E27FC236}">
              <a16:creationId xmlns:a16="http://schemas.microsoft.com/office/drawing/2014/main" id="{00000000-0008-0000-0F00-0000B7030000}"/>
            </a:ext>
          </a:extLst>
        </xdr:cNvPr>
        <xdr:cNvSpPr txBox="1"/>
      </xdr:nvSpPr>
      <xdr:spPr>
        <a:xfrm>
          <a:off x="18421427" y="18553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18559</xdr:rowOff>
    </xdr:from>
    <xdr:ext cx="469744" cy="259045"/>
    <xdr:sp macro="" textlink="">
      <xdr:nvSpPr>
        <xdr:cNvPr id="952" name="n_1mainValue【庁舎】&#10;一人当たり面積">
          <a:extLst>
            <a:ext uri="{FF2B5EF4-FFF2-40B4-BE49-F238E27FC236}">
              <a16:creationId xmlns:a16="http://schemas.microsoft.com/office/drawing/2014/main" id="{00000000-0008-0000-0F00-0000B8030000}"/>
            </a:ext>
          </a:extLst>
        </xdr:cNvPr>
        <xdr:cNvSpPr txBox="1"/>
      </xdr:nvSpPr>
      <xdr:spPr>
        <a:xfrm>
          <a:off x="21075727" y="18020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23131</xdr:rowOff>
    </xdr:from>
    <xdr:ext cx="469744" cy="259045"/>
    <xdr:sp macro="" textlink="">
      <xdr:nvSpPr>
        <xdr:cNvPr id="953" name="n_2mainValue【庁舎】&#10;一人当たり面積">
          <a:extLst>
            <a:ext uri="{FF2B5EF4-FFF2-40B4-BE49-F238E27FC236}">
              <a16:creationId xmlns:a16="http://schemas.microsoft.com/office/drawing/2014/main" id="{00000000-0008-0000-0F00-0000B9030000}"/>
            </a:ext>
          </a:extLst>
        </xdr:cNvPr>
        <xdr:cNvSpPr txBox="1"/>
      </xdr:nvSpPr>
      <xdr:spPr>
        <a:xfrm>
          <a:off x="20199427" y="18025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27703</xdr:rowOff>
    </xdr:from>
    <xdr:ext cx="469744" cy="259045"/>
    <xdr:sp macro="" textlink="">
      <xdr:nvSpPr>
        <xdr:cNvPr id="954" name="n_3mainValue【庁舎】&#10;一人当たり面積">
          <a:extLst>
            <a:ext uri="{FF2B5EF4-FFF2-40B4-BE49-F238E27FC236}">
              <a16:creationId xmlns:a16="http://schemas.microsoft.com/office/drawing/2014/main" id="{00000000-0008-0000-0F00-0000BA030000}"/>
            </a:ext>
          </a:extLst>
        </xdr:cNvPr>
        <xdr:cNvSpPr txBox="1"/>
      </xdr:nvSpPr>
      <xdr:spPr>
        <a:xfrm>
          <a:off x="19310427" y="18029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30751</xdr:rowOff>
    </xdr:from>
    <xdr:ext cx="469744" cy="259045"/>
    <xdr:sp macro="" textlink="">
      <xdr:nvSpPr>
        <xdr:cNvPr id="955" name="n_4mainValue【庁舎】&#10;一人当たり面積">
          <a:extLst>
            <a:ext uri="{FF2B5EF4-FFF2-40B4-BE49-F238E27FC236}">
              <a16:creationId xmlns:a16="http://schemas.microsoft.com/office/drawing/2014/main" id="{00000000-0008-0000-0F00-0000BB030000}"/>
            </a:ext>
          </a:extLst>
        </xdr:cNvPr>
        <xdr:cNvSpPr txBox="1"/>
      </xdr:nvSpPr>
      <xdr:spPr>
        <a:xfrm>
          <a:off x="18421427" y="18033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6" name="正方形/長方形 955">
          <a:extLst>
            <a:ext uri="{FF2B5EF4-FFF2-40B4-BE49-F238E27FC236}">
              <a16:creationId xmlns:a16="http://schemas.microsoft.com/office/drawing/2014/main" id="{00000000-0008-0000-0F00-0000BC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7" name="正方形/長方形 956">
          <a:extLst>
            <a:ext uri="{FF2B5EF4-FFF2-40B4-BE49-F238E27FC236}">
              <a16:creationId xmlns:a16="http://schemas.microsoft.com/office/drawing/2014/main" id="{00000000-0008-0000-0F00-0000BD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8" name="テキスト ボックス 957">
          <a:extLst>
            <a:ext uri="{FF2B5EF4-FFF2-40B4-BE49-F238E27FC236}">
              <a16:creationId xmlns:a16="http://schemas.microsoft.com/office/drawing/2014/main" id="{00000000-0008-0000-0F00-0000BE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・有形固定資産減価償却率について、福祉施設で類似団体平均を大きく上回っている。施設の統廃合を進め、事業費の縮小を図る。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長野県岡谷市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48,825
48,006
85.10
26,867,735
25,953,970
681,261
12,037,005
22,560,615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68.3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年度は、前年度</a:t>
          </a:r>
          <a:r>
            <a:rPr kumimoji="1" lang="ja-JP" altLang="en-US" sz="1100">
              <a:solidFill>
                <a:schemeClr val="dk1"/>
              </a:solidFill>
              <a:effectLst/>
              <a:latin typeface="+mn-lt"/>
              <a:ea typeface="+mn-ea"/>
              <a:cs typeface="+mn-cs"/>
            </a:rPr>
            <a:t>同数値となり</a:t>
          </a:r>
          <a:r>
            <a:rPr kumimoji="1" lang="ja-JP" altLang="ja-JP" sz="1100">
              <a:solidFill>
                <a:schemeClr val="dk1"/>
              </a:solidFill>
              <a:effectLst/>
              <a:latin typeface="+mn-lt"/>
              <a:ea typeface="+mn-ea"/>
              <a:cs typeface="+mn-cs"/>
            </a:rPr>
            <a:t>、類似団体の平均値を０</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０８ポイント</a:t>
          </a:r>
          <a:r>
            <a:rPr kumimoji="1" lang="ja-JP" altLang="en-US" sz="1100">
              <a:solidFill>
                <a:schemeClr val="dk1"/>
              </a:solidFill>
              <a:effectLst/>
              <a:latin typeface="+mn-lt"/>
              <a:ea typeface="+mn-ea"/>
              <a:cs typeface="+mn-cs"/>
            </a:rPr>
            <a:t>上回った</a:t>
          </a:r>
          <a:r>
            <a:rPr kumimoji="1" lang="ja-JP" altLang="ja-JP" sz="1100">
              <a:solidFill>
                <a:schemeClr val="dk1"/>
              </a:solidFill>
              <a:effectLst/>
              <a:latin typeface="+mn-lt"/>
              <a:ea typeface="+mn-ea"/>
              <a:cs typeface="+mn-cs"/>
            </a:rPr>
            <a:t>。単年度指数においては、基準財政需要額は</a:t>
          </a:r>
          <a:r>
            <a:rPr kumimoji="1" lang="ja-JP" altLang="en-US" sz="1100">
              <a:solidFill>
                <a:schemeClr val="dk1"/>
              </a:solidFill>
              <a:effectLst/>
              <a:latin typeface="+mn-lt"/>
              <a:ea typeface="+mn-ea"/>
              <a:cs typeface="+mn-cs"/>
            </a:rPr>
            <a:t>保健衛生費</a:t>
          </a:r>
          <a:r>
            <a:rPr kumimoji="1" lang="ja-JP" altLang="ja-JP" sz="1100">
              <a:solidFill>
                <a:schemeClr val="dk1"/>
              </a:solidFill>
              <a:effectLst/>
              <a:latin typeface="+mn-lt"/>
              <a:ea typeface="+mn-ea"/>
              <a:cs typeface="+mn-cs"/>
            </a:rPr>
            <a:t>等で市債の償還終了に伴い事業費補正が減となったものの、社会福祉費</a:t>
          </a:r>
          <a:r>
            <a:rPr kumimoji="1" lang="ja-JP" altLang="en-US" sz="1100">
              <a:solidFill>
                <a:schemeClr val="dk1"/>
              </a:solidFill>
              <a:effectLst/>
              <a:latin typeface="+mn-lt"/>
              <a:ea typeface="+mn-ea"/>
              <a:cs typeface="+mn-cs"/>
            </a:rPr>
            <a:t>及びその他の教育費における幼保無償化等による増加や、新規算定項目の地域社会再生事業費により、</a:t>
          </a:r>
          <a:r>
            <a:rPr kumimoji="1" lang="ja-JP" altLang="ja-JP" sz="1100">
              <a:solidFill>
                <a:schemeClr val="dk1"/>
              </a:solidFill>
              <a:effectLst/>
              <a:latin typeface="+mn-lt"/>
              <a:ea typeface="+mn-ea"/>
              <a:cs typeface="+mn-cs"/>
            </a:rPr>
            <a:t>全体で</a:t>
          </a:r>
          <a:r>
            <a:rPr kumimoji="1" lang="ja-JP" altLang="en-US" sz="1100">
              <a:solidFill>
                <a:schemeClr val="dk1"/>
              </a:solidFill>
              <a:effectLst/>
              <a:latin typeface="+mn-lt"/>
              <a:ea typeface="+mn-ea"/>
              <a:cs typeface="+mn-cs"/>
            </a:rPr>
            <a:t>３０３</a:t>
          </a:r>
          <a:r>
            <a:rPr kumimoji="1" lang="ja-JP" altLang="ja-JP" sz="1100">
              <a:solidFill>
                <a:schemeClr val="dk1"/>
              </a:solidFill>
              <a:effectLst/>
              <a:latin typeface="+mn-lt"/>
              <a:ea typeface="+mn-ea"/>
              <a:cs typeface="+mn-cs"/>
            </a:rPr>
            <a:t>百万増となった。</a:t>
          </a:r>
          <a:r>
            <a:rPr kumimoji="1" lang="ja-JP" altLang="en-US" sz="1100">
              <a:solidFill>
                <a:schemeClr val="dk1"/>
              </a:solidFill>
              <a:effectLst/>
              <a:latin typeface="+mn-lt"/>
              <a:ea typeface="+mn-ea"/>
              <a:cs typeface="+mn-cs"/>
            </a:rPr>
            <a:t>また</a:t>
          </a:r>
          <a:r>
            <a:rPr kumimoji="1" lang="ja-JP" altLang="ja-JP" sz="1100">
              <a:solidFill>
                <a:schemeClr val="dk1"/>
              </a:solidFill>
              <a:effectLst/>
              <a:latin typeface="+mn-lt"/>
              <a:ea typeface="+mn-ea"/>
              <a:cs typeface="+mn-cs"/>
            </a:rPr>
            <a:t>、基準財政収入額において</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法人税割で減となったものの、</a:t>
          </a:r>
          <a:r>
            <a:rPr kumimoji="1" lang="ja-JP" altLang="ja-JP" sz="1100">
              <a:solidFill>
                <a:schemeClr val="dk1"/>
              </a:solidFill>
              <a:effectLst/>
              <a:latin typeface="+mn-lt"/>
              <a:ea typeface="+mn-ea"/>
              <a:cs typeface="+mn-cs"/>
            </a:rPr>
            <a:t>個人住民税</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固定資産税の増</a:t>
          </a:r>
          <a:r>
            <a:rPr kumimoji="1" lang="ja-JP" altLang="en-US" sz="1100">
              <a:solidFill>
                <a:schemeClr val="dk1"/>
              </a:solidFill>
              <a:effectLst/>
              <a:latin typeface="+mn-lt"/>
              <a:ea typeface="+mn-ea"/>
              <a:cs typeface="+mn-cs"/>
            </a:rPr>
            <a:t>や、法人事業税交付金の皆増及び地方消費税交付金等の増</a:t>
          </a:r>
          <a:r>
            <a:rPr kumimoji="1" lang="ja-JP" altLang="ja-JP" sz="1100">
              <a:solidFill>
                <a:schemeClr val="dk1"/>
              </a:solidFill>
              <a:effectLst/>
              <a:latin typeface="+mn-lt"/>
              <a:ea typeface="+mn-ea"/>
              <a:cs typeface="+mn-cs"/>
            </a:rPr>
            <a:t>により、全体で</a:t>
          </a:r>
          <a:r>
            <a:rPr kumimoji="1" lang="ja-JP" altLang="en-US" sz="1100">
              <a:solidFill>
                <a:schemeClr val="dk1"/>
              </a:solidFill>
              <a:effectLst/>
              <a:latin typeface="+mn-lt"/>
              <a:ea typeface="+mn-ea"/>
              <a:cs typeface="+mn-cs"/>
            </a:rPr>
            <a:t>２９２</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となったことから、前年度比０</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０１ポイント</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となった。</a:t>
          </a:r>
          <a:endParaRPr lang="ja-JP" altLang="ja-JP" sz="1400">
            <a:effectLst/>
          </a:endParaRPr>
        </a:p>
        <a:p>
          <a:r>
            <a:rPr kumimoji="1" lang="ja-JP" altLang="ja-JP" sz="1100">
              <a:solidFill>
                <a:schemeClr val="dk1"/>
              </a:solidFill>
              <a:effectLst/>
              <a:latin typeface="+mn-lt"/>
              <a:ea typeface="+mn-ea"/>
              <a:cs typeface="+mn-cs"/>
            </a:rPr>
            <a:t>　今後も引き続き、市税等の歳入確保及び歳出削減に努め、財政基盤の強化を図る。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44</xdr:row>
      <xdr:rowOff>165100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140450"/>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26458</xdr:rowOff>
    </xdr:from>
    <xdr:to>
      <xdr:col>23</xdr:col>
      <xdr:colOff>133350</xdr:colOff>
      <xdr:row>40</xdr:row>
      <xdr:rowOff>26458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688445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108602</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966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136525</xdr:rowOff>
    </xdr:from>
    <xdr:to>
      <xdr:col>23</xdr:col>
      <xdr:colOff>184150</xdr:colOff>
      <xdr:row>41</xdr:row>
      <xdr:rowOff>66675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6350</xdr:rowOff>
    </xdr:from>
    <xdr:to>
      <xdr:col>19</xdr:col>
      <xdr:colOff>133350</xdr:colOff>
      <xdr:row>40</xdr:row>
      <xdr:rowOff>26458</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686435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38</xdr:row>
      <xdr:rowOff>157692</xdr:rowOff>
    </xdr:from>
    <xdr:to>
      <xdr:col>19</xdr:col>
      <xdr:colOff>184150</xdr:colOff>
      <xdr:row>39</xdr:row>
      <xdr:rowOff>87842</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667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98019</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441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6350</xdr:rowOff>
    </xdr:from>
    <xdr:to>
      <xdr:col>15</xdr:col>
      <xdr:colOff>82550</xdr:colOff>
      <xdr:row>40</xdr:row>
      <xdr:rowOff>26458</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686435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38</xdr:row>
      <xdr:rowOff>137583</xdr:rowOff>
    </xdr:from>
    <xdr:to>
      <xdr:col>15</xdr:col>
      <xdr:colOff>133350</xdr:colOff>
      <xdr:row>39</xdr:row>
      <xdr:rowOff>67733</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665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77910</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42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26458</xdr:rowOff>
    </xdr:from>
    <xdr:to>
      <xdr:col>11</xdr:col>
      <xdr:colOff>31750</xdr:colOff>
      <xdr:row>40</xdr:row>
      <xdr:rowOff>46567</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68844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38</xdr:row>
      <xdr:rowOff>137583</xdr:rowOff>
    </xdr:from>
    <xdr:to>
      <xdr:col>11</xdr:col>
      <xdr:colOff>82550</xdr:colOff>
      <xdr:row>39</xdr:row>
      <xdr:rowOff>67733</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665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77910</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42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38</xdr:row>
      <xdr:rowOff>157692</xdr:rowOff>
    </xdr:from>
    <xdr:to>
      <xdr:col>7</xdr:col>
      <xdr:colOff>31750</xdr:colOff>
      <xdr:row>39</xdr:row>
      <xdr:rowOff>87842</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667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98019</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44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147108</xdr:rowOff>
    </xdr:from>
    <xdr:to>
      <xdr:col>23</xdr:col>
      <xdr:colOff>184150</xdr:colOff>
      <xdr:row>40</xdr:row>
      <xdr:rowOff>77258</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83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163635</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678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147108</xdr:rowOff>
    </xdr:from>
    <xdr:to>
      <xdr:col>19</xdr:col>
      <xdr:colOff>184150</xdr:colOff>
      <xdr:row>40</xdr:row>
      <xdr:rowOff>77258</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83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62035</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920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127000</xdr:rowOff>
    </xdr:from>
    <xdr:to>
      <xdr:col>15</xdr:col>
      <xdr:colOff>133350</xdr:colOff>
      <xdr:row>40</xdr:row>
      <xdr:rowOff>57150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41927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147108</xdr:rowOff>
    </xdr:from>
    <xdr:to>
      <xdr:col>11</xdr:col>
      <xdr:colOff>82550</xdr:colOff>
      <xdr:row>40</xdr:row>
      <xdr:rowOff>77258</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83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62035</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920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167217</xdr:rowOff>
    </xdr:from>
    <xdr:to>
      <xdr:col>7</xdr:col>
      <xdr:colOff>31750</xdr:colOff>
      <xdr:row>40</xdr:row>
      <xdr:rowOff>97367</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82144</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94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年度は、歳入においては、</a:t>
          </a:r>
          <a:r>
            <a:rPr kumimoji="1" lang="ja-JP" altLang="en-US" sz="1100">
              <a:solidFill>
                <a:schemeClr val="dk1"/>
              </a:solidFill>
              <a:effectLst/>
              <a:latin typeface="+mn-lt"/>
              <a:ea typeface="+mn-ea"/>
              <a:cs typeface="+mn-cs"/>
            </a:rPr>
            <a:t>地方交付税や地方消費税交付金等において増となったものの、新型コロナウイルス感染症の影響等により、</a:t>
          </a:r>
          <a:r>
            <a:rPr kumimoji="1" lang="ja-JP" altLang="ja-JP" sz="1100">
              <a:solidFill>
                <a:schemeClr val="dk1"/>
              </a:solidFill>
              <a:effectLst/>
              <a:latin typeface="+mn-lt"/>
              <a:ea typeface="+mn-ea"/>
              <a:cs typeface="+mn-cs"/>
            </a:rPr>
            <a:t>市税や地方特例交付金等</a:t>
          </a:r>
          <a:r>
            <a:rPr kumimoji="1" lang="ja-JP" altLang="en-US" sz="1100">
              <a:solidFill>
                <a:schemeClr val="dk1"/>
              </a:solidFill>
              <a:effectLst/>
              <a:latin typeface="+mn-lt"/>
              <a:ea typeface="+mn-ea"/>
              <a:cs typeface="+mn-cs"/>
            </a:rPr>
            <a:t>が大幅に減となったことから</a:t>
          </a:r>
          <a:r>
            <a:rPr kumimoji="1" lang="ja-JP" altLang="ja-JP" sz="1100">
              <a:solidFill>
                <a:schemeClr val="dk1"/>
              </a:solidFill>
              <a:effectLst/>
              <a:latin typeface="+mn-lt"/>
              <a:ea typeface="+mn-ea"/>
              <a:cs typeface="+mn-cs"/>
            </a:rPr>
            <a:t>、経常一般財源は</a:t>
          </a:r>
          <a:r>
            <a:rPr kumimoji="1" lang="ja-JP" altLang="en-US" sz="1100">
              <a:solidFill>
                <a:schemeClr val="dk1"/>
              </a:solidFill>
              <a:effectLst/>
              <a:latin typeface="+mn-lt"/>
              <a:ea typeface="+mn-ea"/>
              <a:cs typeface="+mn-cs"/>
            </a:rPr>
            <a:t>５５</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となった。一方、歳出においては、</a:t>
          </a:r>
          <a:r>
            <a:rPr kumimoji="1" lang="ja-JP" altLang="en-US" sz="1100">
              <a:solidFill>
                <a:schemeClr val="dk1"/>
              </a:solidFill>
              <a:effectLst/>
              <a:latin typeface="+mn-lt"/>
              <a:ea typeface="+mn-ea"/>
              <a:cs typeface="+mn-cs"/>
            </a:rPr>
            <a:t>公債費が減となったものの、保育所費負担金（特定財源）の減や会計年度任用職員報酬等の増に加え、企業会計や一部事務組合等への補助費の増により、</a:t>
          </a:r>
          <a:r>
            <a:rPr kumimoji="1" lang="ja-JP" altLang="ja-JP" sz="1100">
              <a:solidFill>
                <a:schemeClr val="dk1"/>
              </a:solidFill>
              <a:effectLst/>
              <a:latin typeface="+mn-lt"/>
              <a:ea typeface="+mn-ea"/>
              <a:cs typeface="+mn-cs"/>
            </a:rPr>
            <a:t>経常一般財源全体では</a:t>
          </a:r>
          <a:r>
            <a:rPr kumimoji="1" lang="ja-JP" altLang="en-US" sz="1100">
              <a:solidFill>
                <a:schemeClr val="dk1"/>
              </a:solidFill>
              <a:effectLst/>
              <a:latin typeface="+mn-lt"/>
              <a:ea typeface="+mn-ea"/>
              <a:cs typeface="+mn-cs"/>
            </a:rPr>
            <a:t>１１５</a:t>
          </a:r>
          <a:r>
            <a:rPr kumimoji="1" lang="ja-JP" altLang="ja-JP" sz="1100">
              <a:solidFill>
                <a:schemeClr val="dk1"/>
              </a:solidFill>
              <a:effectLst/>
              <a:latin typeface="+mn-lt"/>
              <a:ea typeface="+mn-ea"/>
              <a:cs typeface="+mn-cs"/>
            </a:rPr>
            <a:t>百万円増</a:t>
          </a:r>
          <a:r>
            <a:rPr kumimoji="1" lang="ja-JP" altLang="en-US" sz="1100">
              <a:solidFill>
                <a:schemeClr val="dk1"/>
              </a:solidFill>
              <a:effectLst/>
              <a:latin typeface="+mn-lt"/>
              <a:ea typeface="+mn-ea"/>
              <a:cs typeface="+mn-cs"/>
            </a:rPr>
            <a:t>となった</a:t>
          </a:r>
          <a:r>
            <a:rPr kumimoji="1" lang="ja-JP" altLang="ja-JP" sz="1100">
              <a:solidFill>
                <a:schemeClr val="dk1"/>
              </a:solidFill>
              <a:effectLst/>
              <a:latin typeface="+mn-lt"/>
              <a:ea typeface="+mn-ea"/>
              <a:cs typeface="+mn-cs"/>
            </a:rPr>
            <a:t>ことから、前年度比１</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９１．０</a:t>
          </a:r>
          <a:r>
            <a:rPr kumimoji="1" lang="ja-JP" altLang="ja-JP" sz="1100">
              <a:solidFill>
                <a:schemeClr val="dk1"/>
              </a:solidFill>
              <a:effectLst/>
              <a:latin typeface="+mn-lt"/>
              <a:ea typeface="+mn-ea"/>
              <a:cs typeface="+mn-cs"/>
            </a:rPr>
            <a:t>％となった。</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類似団体の平均値を</a:t>
          </a:r>
          <a:r>
            <a:rPr kumimoji="1" lang="ja-JP" altLang="en-US" sz="1100">
              <a:solidFill>
                <a:schemeClr val="dk1"/>
              </a:solidFill>
              <a:effectLst/>
              <a:latin typeface="+mn-lt"/>
              <a:ea typeface="+mn-ea"/>
              <a:cs typeface="+mn-cs"/>
            </a:rPr>
            <a:t>０．３</a:t>
          </a:r>
          <a:r>
            <a:rPr kumimoji="1" lang="ja-JP" altLang="ja-JP" sz="1100">
              <a:solidFill>
                <a:schemeClr val="dk1"/>
              </a:solidFill>
              <a:effectLst/>
              <a:latin typeface="+mn-lt"/>
              <a:ea typeface="+mn-ea"/>
              <a:cs typeface="+mn-cs"/>
            </a:rPr>
            <a:t>ポイント下回った状態ではあるが、数値の上昇は財政の硬直化につながることから、今後も引き続き、市税等の歳入確保及び経常経費の削減に努める。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64135</xdr:rowOff>
    </xdr:from>
    <xdr:to>
      <xdr:col>23</xdr:col>
      <xdr:colOff>133350</xdr:colOff>
      <xdr:row>66</xdr:row>
      <xdr:rowOff>148907</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flipV="1">
          <a:off x="4953000" y="10179685"/>
          <a:ext cx="0" cy="1284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120984</xdr:rowOff>
    </xdr:from>
    <xdr:ext cx="762000" cy="259045"/>
    <xdr:sp macro="" textlink="">
      <xdr:nvSpPr>
        <xdr:cNvPr id="124" name="財政構造の弾力性最小値テキスト">
          <a:extLst>
            <a:ext uri="{FF2B5EF4-FFF2-40B4-BE49-F238E27FC236}">
              <a16:creationId xmlns:a16="http://schemas.microsoft.com/office/drawing/2014/main" id="{00000000-0008-0000-0300-00007C000000}"/>
            </a:ext>
          </a:extLst>
        </xdr:cNvPr>
        <xdr:cNvSpPr txBox="1"/>
      </xdr:nvSpPr>
      <xdr:spPr>
        <a:xfrm>
          <a:off x="5041900" y="11436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148907</xdr:rowOff>
    </xdr:from>
    <xdr:to>
      <xdr:col>24</xdr:col>
      <xdr:colOff>12700</xdr:colOff>
      <xdr:row>66</xdr:row>
      <xdr:rowOff>148907</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1464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150512</xdr:rowOff>
    </xdr:from>
    <xdr:ext cx="762000" cy="259045"/>
    <xdr:sp macro="" textlink="">
      <xdr:nvSpPr>
        <xdr:cNvPr id="126" name="財政構造の弾力性最大値テキスト">
          <a:extLst>
            <a:ext uri="{FF2B5EF4-FFF2-40B4-BE49-F238E27FC236}">
              <a16:creationId xmlns:a16="http://schemas.microsoft.com/office/drawing/2014/main" id="{00000000-0008-0000-0300-00007E000000}"/>
            </a:ext>
          </a:extLst>
        </xdr:cNvPr>
        <xdr:cNvSpPr txBox="1"/>
      </xdr:nvSpPr>
      <xdr:spPr>
        <a:xfrm>
          <a:off x="5041900" y="9923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64135</xdr:rowOff>
    </xdr:from>
    <xdr:to>
      <xdr:col>24</xdr:col>
      <xdr:colOff>12700</xdr:colOff>
      <xdr:row>59</xdr:row>
      <xdr:rowOff>64135</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0179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140970</xdr:rowOff>
    </xdr:from>
    <xdr:to>
      <xdr:col>23</xdr:col>
      <xdr:colOff>133350</xdr:colOff>
      <xdr:row>63</xdr:row>
      <xdr:rowOff>53975</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114800" y="10770870"/>
          <a:ext cx="8382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164799</xdr:rowOff>
    </xdr:from>
    <xdr:ext cx="762000" cy="259045"/>
    <xdr:sp macro="" textlink="">
      <xdr:nvSpPr>
        <xdr:cNvPr id="129" name="財政構造の弾力性平均値テキスト">
          <a:extLst>
            <a:ext uri="{FF2B5EF4-FFF2-40B4-BE49-F238E27FC236}">
              <a16:creationId xmlns:a16="http://schemas.microsoft.com/office/drawing/2014/main" id="{00000000-0008-0000-0300-000081000000}"/>
            </a:ext>
          </a:extLst>
        </xdr:cNvPr>
        <xdr:cNvSpPr txBox="1"/>
      </xdr:nvSpPr>
      <xdr:spPr>
        <a:xfrm>
          <a:off x="5041900" y="10794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21272</xdr:rowOff>
    </xdr:from>
    <xdr:to>
      <xdr:col>23</xdr:col>
      <xdr:colOff>184150</xdr:colOff>
      <xdr:row>63</xdr:row>
      <xdr:rowOff>122872</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902200" y="10822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140970</xdr:rowOff>
    </xdr:from>
    <xdr:to>
      <xdr:col>19</xdr:col>
      <xdr:colOff>133350</xdr:colOff>
      <xdr:row>63</xdr:row>
      <xdr:rowOff>41910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3225800" y="1077087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63500</xdr:rowOff>
    </xdr:from>
    <xdr:to>
      <xdr:col>19</xdr:col>
      <xdr:colOff>184150</xdr:colOff>
      <xdr:row>63</xdr:row>
      <xdr:rowOff>165100</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064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149877</xdr:rowOff>
    </xdr:from>
    <xdr:ext cx="7366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733800" y="1095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147003</xdr:rowOff>
    </xdr:from>
    <xdr:to>
      <xdr:col>15</xdr:col>
      <xdr:colOff>82550</xdr:colOff>
      <xdr:row>63</xdr:row>
      <xdr:rowOff>41910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2336800" y="10776903"/>
          <a:ext cx="889000" cy="6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27305</xdr:rowOff>
    </xdr:from>
    <xdr:to>
      <xdr:col>15</xdr:col>
      <xdr:colOff>133350</xdr:colOff>
      <xdr:row>63</xdr:row>
      <xdr:rowOff>128905</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3175000" y="1082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113682</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2844800" y="109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147003</xdr:rowOff>
    </xdr:from>
    <xdr:to>
      <xdr:col>11</xdr:col>
      <xdr:colOff>31750</xdr:colOff>
      <xdr:row>63</xdr:row>
      <xdr:rowOff>66040</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1447800" y="10776903"/>
          <a:ext cx="889000" cy="9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39370</xdr:rowOff>
    </xdr:from>
    <xdr:to>
      <xdr:col>11</xdr:col>
      <xdr:colOff>82550</xdr:colOff>
      <xdr:row>63</xdr:row>
      <xdr:rowOff>140970</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286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125747</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955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15240</xdr:rowOff>
    </xdr:from>
    <xdr:to>
      <xdr:col>7</xdr:col>
      <xdr:colOff>31750</xdr:colOff>
      <xdr:row>63</xdr:row>
      <xdr:rowOff>116840</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1397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127017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066800" y="1058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3175</xdr:rowOff>
    </xdr:from>
    <xdr:to>
      <xdr:col>23</xdr:col>
      <xdr:colOff>184150</xdr:colOff>
      <xdr:row>63</xdr:row>
      <xdr:rowOff>104775</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902200" y="1080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19702</xdr:rowOff>
    </xdr:from>
    <xdr:ext cx="762000" cy="259045"/>
    <xdr:sp macro="" textlink="">
      <xdr:nvSpPr>
        <xdr:cNvPr id="148" name="財政構造の弾力性該当値テキスト">
          <a:extLst>
            <a:ext uri="{FF2B5EF4-FFF2-40B4-BE49-F238E27FC236}">
              <a16:creationId xmlns:a16="http://schemas.microsoft.com/office/drawing/2014/main" id="{00000000-0008-0000-0300-000094000000}"/>
            </a:ext>
          </a:extLst>
        </xdr:cNvPr>
        <xdr:cNvSpPr txBox="1"/>
      </xdr:nvSpPr>
      <xdr:spPr>
        <a:xfrm>
          <a:off x="5041900" y="1064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90170</xdr:rowOff>
    </xdr:from>
    <xdr:to>
      <xdr:col>19</xdr:col>
      <xdr:colOff>184150</xdr:colOff>
      <xdr:row>63</xdr:row>
      <xdr:rowOff>20320</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0640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30497</xdr:rowOff>
    </xdr:from>
    <xdr:ext cx="7366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733800" y="1048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162560</xdr:rowOff>
    </xdr:from>
    <xdr:to>
      <xdr:col>15</xdr:col>
      <xdr:colOff>133350</xdr:colOff>
      <xdr:row>63</xdr:row>
      <xdr:rowOff>92710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3175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102887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8448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96203</xdr:rowOff>
    </xdr:from>
    <xdr:to>
      <xdr:col>11</xdr:col>
      <xdr:colOff>82550</xdr:colOff>
      <xdr:row>63</xdr:row>
      <xdr:rowOff>26353</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286000" y="10726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36530</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955800" y="10494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15240</xdr:rowOff>
    </xdr:from>
    <xdr:to>
      <xdr:col>7</xdr:col>
      <xdr:colOff>31750</xdr:colOff>
      <xdr:row>63</xdr:row>
      <xdr:rowOff>116840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13970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101617</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066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[137,204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年度は、人件費においては</a:t>
          </a:r>
          <a:r>
            <a:rPr kumimoji="1" lang="ja-JP" altLang="en-US" sz="1100">
              <a:solidFill>
                <a:schemeClr val="dk1"/>
              </a:solidFill>
              <a:effectLst/>
              <a:latin typeface="+mn-lt"/>
              <a:ea typeface="+mn-ea"/>
              <a:cs typeface="+mn-cs"/>
            </a:rPr>
            <a:t>、保育所費負担金（特定財源）の減や、会計年度任用職員報酬等の増</a:t>
          </a:r>
          <a:r>
            <a:rPr kumimoji="1" lang="ja-JP" altLang="ja-JP" sz="1100">
              <a:solidFill>
                <a:schemeClr val="dk1"/>
              </a:solidFill>
              <a:effectLst/>
              <a:latin typeface="+mn-lt"/>
              <a:ea typeface="+mn-ea"/>
              <a:cs typeface="+mn-cs"/>
            </a:rPr>
            <a:t>などにより</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前年度比約</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a:t>
          </a:r>
          <a:r>
            <a:rPr kumimoji="1" lang="ja-JP" altLang="en-US" sz="1100">
              <a:solidFill>
                <a:schemeClr val="dk1"/>
              </a:solidFill>
              <a:effectLst/>
              <a:latin typeface="+mn-lt"/>
              <a:ea typeface="+mn-ea"/>
              <a:cs typeface="+mn-cs"/>
            </a:rPr>
            <a:t>り</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また、</a:t>
          </a:r>
          <a:r>
            <a:rPr kumimoji="1" lang="ja-JP" altLang="ja-JP" sz="1100">
              <a:solidFill>
                <a:schemeClr val="dk1"/>
              </a:solidFill>
              <a:effectLst/>
              <a:latin typeface="+mn-lt"/>
              <a:ea typeface="+mn-ea"/>
              <a:cs typeface="+mn-cs"/>
            </a:rPr>
            <a:t>物件費において</a:t>
          </a:r>
          <a:r>
            <a:rPr kumimoji="1" lang="ja-JP" altLang="en-US" sz="1100">
              <a:solidFill>
                <a:schemeClr val="dk1"/>
              </a:solidFill>
              <a:effectLst/>
              <a:latin typeface="+mn-lt"/>
              <a:ea typeface="+mn-ea"/>
              <a:cs typeface="+mn-cs"/>
            </a:rPr>
            <a:t>も</a:t>
          </a:r>
          <a:r>
            <a:rPr kumimoji="1" lang="en-US" altLang="ja-JP" sz="1100">
              <a:solidFill>
                <a:schemeClr val="dk1"/>
              </a:solidFill>
              <a:effectLst/>
              <a:latin typeface="+mn-lt"/>
              <a:ea typeface="+mn-ea"/>
              <a:cs typeface="+mn-cs"/>
            </a:rPr>
            <a:t>GIGA</a:t>
          </a:r>
          <a:r>
            <a:rPr kumimoji="1" lang="ja-JP" altLang="en-US" sz="1100">
              <a:solidFill>
                <a:schemeClr val="dk1"/>
              </a:solidFill>
              <a:effectLst/>
              <a:latin typeface="+mn-lt"/>
              <a:ea typeface="+mn-ea"/>
              <a:cs typeface="+mn-cs"/>
            </a:rPr>
            <a:t>スクール構想に係る業務委託や備品購入費等が</a:t>
          </a:r>
          <a:r>
            <a:rPr kumimoji="1" lang="ja-JP" altLang="ja-JP" sz="1100">
              <a:solidFill>
                <a:schemeClr val="dk1"/>
              </a:solidFill>
              <a:effectLst/>
              <a:latin typeface="+mn-lt"/>
              <a:ea typeface="+mn-ea"/>
              <a:cs typeface="+mn-cs"/>
            </a:rPr>
            <a:t>増</a:t>
          </a:r>
          <a:r>
            <a:rPr kumimoji="1" lang="ja-JP" altLang="en-US" sz="1100">
              <a:solidFill>
                <a:schemeClr val="dk1"/>
              </a:solidFill>
              <a:effectLst/>
              <a:latin typeface="+mn-lt"/>
              <a:ea typeface="+mn-ea"/>
              <a:cs typeface="+mn-cs"/>
            </a:rPr>
            <a:t>となったこと</a:t>
          </a:r>
          <a:r>
            <a:rPr kumimoji="1" lang="ja-JP" altLang="ja-JP" sz="1100">
              <a:solidFill>
                <a:schemeClr val="dk1"/>
              </a:solidFill>
              <a:effectLst/>
              <a:latin typeface="+mn-lt"/>
              <a:ea typeface="+mn-ea"/>
              <a:cs typeface="+mn-cs"/>
            </a:rPr>
            <a:t>などにより、前年度比約</a:t>
          </a:r>
          <a:r>
            <a:rPr kumimoji="1" lang="ja-JP" altLang="en-US" sz="1100">
              <a:solidFill>
                <a:schemeClr val="dk1"/>
              </a:solidFill>
              <a:effectLst/>
              <a:latin typeface="+mn-lt"/>
              <a:ea typeface="+mn-ea"/>
              <a:cs typeface="+mn-cs"/>
            </a:rPr>
            <a:t>１．２</a:t>
          </a:r>
          <a:r>
            <a:rPr kumimoji="1" lang="ja-JP" altLang="ja-JP" sz="1100">
              <a:solidFill>
                <a:schemeClr val="dk1"/>
              </a:solidFill>
              <a:effectLst/>
              <a:latin typeface="+mn-lt"/>
              <a:ea typeface="+mn-ea"/>
              <a:cs typeface="+mn-cs"/>
            </a:rPr>
            <a:t>％増となった</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、全体では類似団体の平均値を下回った。</a:t>
          </a:r>
          <a:endParaRPr lang="ja-JP" altLang="ja-JP" sz="1400">
            <a:effectLst/>
          </a:endParaRPr>
        </a:p>
        <a:p>
          <a:r>
            <a:rPr kumimoji="1" lang="ja-JP" altLang="ja-JP" sz="1100">
              <a:solidFill>
                <a:schemeClr val="dk1"/>
              </a:solidFill>
              <a:effectLst/>
              <a:latin typeface="+mn-lt"/>
              <a:ea typeface="+mn-ea"/>
              <a:cs typeface="+mn-cs"/>
            </a:rPr>
            <a:t>　引き続き、定員適正化計画や行財政改革を着実に実行し、経常経費の抑制に努めるなど、健全な財政運営を推進する。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137576</xdr:rowOff>
    </xdr:from>
    <xdr:to>
      <xdr:col>23</xdr:col>
      <xdr:colOff>133350</xdr:colOff>
      <xdr:row>88</xdr:row>
      <xdr:rowOff>160722</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3853576"/>
          <a:ext cx="0" cy="13947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132799</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220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160722</xdr:rowOff>
    </xdr:from>
    <xdr:to>
      <xdr:col>24</xdr:col>
      <xdr:colOff>12700</xdr:colOff>
      <xdr:row>88</xdr:row>
      <xdr:rowOff>160722</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248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52503</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59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137576</xdr:rowOff>
    </xdr:from>
    <xdr:to>
      <xdr:col>24</xdr:col>
      <xdr:colOff>12700</xdr:colOff>
      <xdr:row>80</xdr:row>
      <xdr:rowOff>137576</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3853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112153</xdr:rowOff>
    </xdr:from>
    <xdr:to>
      <xdr:col>23</xdr:col>
      <xdr:colOff>133350</xdr:colOff>
      <xdr:row>82</xdr:row>
      <xdr:rowOff>41011</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3999603"/>
          <a:ext cx="838200" cy="100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154629</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42135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11102</xdr:rowOff>
    </xdr:from>
    <xdr:to>
      <xdr:col>23</xdr:col>
      <xdr:colOff>184150</xdr:colOff>
      <xdr:row>83</xdr:row>
      <xdr:rowOff>112702</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241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71301</xdr:rowOff>
    </xdr:from>
    <xdr:to>
      <xdr:col>19</xdr:col>
      <xdr:colOff>133350</xdr:colOff>
      <xdr:row>81</xdr:row>
      <xdr:rowOff>112153</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225800" y="13958751"/>
          <a:ext cx="889000" cy="40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91281</xdr:rowOff>
    </xdr:from>
    <xdr:to>
      <xdr:col>19</xdr:col>
      <xdr:colOff>184150</xdr:colOff>
      <xdr:row>82</xdr:row>
      <xdr:rowOff>21431</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397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6208</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40651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49270</xdr:rowOff>
    </xdr:from>
    <xdr:to>
      <xdr:col>15</xdr:col>
      <xdr:colOff>82550</xdr:colOff>
      <xdr:row>81</xdr:row>
      <xdr:rowOff>71301</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2336800" y="13936720"/>
          <a:ext cx="889000" cy="22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63139</xdr:rowOff>
    </xdr:from>
    <xdr:to>
      <xdr:col>15</xdr:col>
      <xdr:colOff>133350</xdr:colOff>
      <xdr:row>81</xdr:row>
      <xdr:rowOff>164739</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395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149516</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4036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49270</xdr:rowOff>
    </xdr:from>
    <xdr:to>
      <xdr:col>11</xdr:col>
      <xdr:colOff>31750</xdr:colOff>
      <xdr:row>81</xdr:row>
      <xdr:rowOff>73625</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flipV="1">
          <a:off x="1447800" y="13936720"/>
          <a:ext cx="889000" cy="2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60950</xdr:rowOff>
    </xdr:from>
    <xdr:to>
      <xdr:col>11</xdr:col>
      <xdr:colOff>82550</xdr:colOff>
      <xdr:row>81</xdr:row>
      <xdr:rowOff>162550</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39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147327</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40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94965</xdr:rowOff>
    </xdr:from>
    <xdr:to>
      <xdr:col>7</xdr:col>
      <xdr:colOff>31750</xdr:colOff>
      <xdr:row>82</xdr:row>
      <xdr:rowOff>25115</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398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9892</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406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161661</xdr:rowOff>
    </xdr:from>
    <xdr:to>
      <xdr:col>23</xdr:col>
      <xdr:colOff>184150</xdr:colOff>
      <xdr:row>82</xdr:row>
      <xdr:rowOff>91811</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404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6738</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3894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61353</xdr:rowOff>
    </xdr:from>
    <xdr:to>
      <xdr:col>19</xdr:col>
      <xdr:colOff>184150</xdr:colOff>
      <xdr:row>81</xdr:row>
      <xdr:rowOff>162953</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394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1680</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37176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20501</xdr:rowOff>
    </xdr:from>
    <xdr:to>
      <xdr:col>15</xdr:col>
      <xdr:colOff>133350</xdr:colOff>
      <xdr:row>81</xdr:row>
      <xdr:rowOff>122101</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3907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132278</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3676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169920</xdr:rowOff>
    </xdr:from>
    <xdr:to>
      <xdr:col>11</xdr:col>
      <xdr:colOff>82550</xdr:colOff>
      <xdr:row>81</xdr:row>
      <xdr:rowOff>100070</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388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110247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365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22825</xdr:rowOff>
    </xdr:from>
    <xdr:to>
      <xdr:col>7</xdr:col>
      <xdr:colOff>31750</xdr:colOff>
      <xdr:row>81</xdr:row>
      <xdr:rowOff>124425</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3910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134602</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3679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類似団体の平均値と比較し</a:t>
          </a:r>
          <a:r>
            <a:rPr kumimoji="1" lang="ja-JP" altLang="en-US" sz="1100">
              <a:solidFill>
                <a:schemeClr val="dk1"/>
              </a:solidFill>
              <a:effectLst/>
              <a:latin typeface="+mn-lt"/>
              <a:ea typeface="+mn-ea"/>
              <a:cs typeface="+mn-cs"/>
            </a:rPr>
            <a:t>０．５</a:t>
          </a:r>
          <a:r>
            <a:rPr kumimoji="1" lang="ja-JP" altLang="ja-JP" sz="1100">
              <a:solidFill>
                <a:schemeClr val="dk1"/>
              </a:solidFill>
              <a:effectLst/>
              <a:latin typeface="+mn-lt"/>
              <a:ea typeface="+mn-ea"/>
              <a:cs typeface="+mn-cs"/>
            </a:rPr>
            <a:t>ポイントの減となっているが、今後も引き続き、人事院勧告による国の給与改定等を踏まえ、給与の適正化に努める。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00000000-0008-0000-0300-0000F7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31045</xdr:rowOff>
    </xdr:from>
    <xdr:to>
      <xdr:col>81</xdr:col>
      <xdr:colOff>44450</xdr:colOff>
      <xdr:row>88</xdr:row>
      <xdr:rowOff>40216</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7018000" y="13747045"/>
          <a:ext cx="0" cy="13807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12293</xdr:rowOff>
    </xdr:from>
    <xdr:ext cx="762000" cy="259045"/>
    <xdr:sp macro="" textlink="">
      <xdr:nvSpPr>
        <xdr:cNvPr id="249" name="給与水準   （国との比較）最小値テキスト">
          <a:extLst>
            <a:ext uri="{FF2B5EF4-FFF2-40B4-BE49-F238E27FC236}">
              <a16:creationId xmlns:a16="http://schemas.microsoft.com/office/drawing/2014/main" id="{00000000-0008-0000-0300-0000F9000000}"/>
            </a:ext>
          </a:extLst>
        </xdr:cNvPr>
        <xdr:cNvSpPr txBox="1"/>
      </xdr:nvSpPr>
      <xdr:spPr>
        <a:xfrm>
          <a:off x="17106900" y="1509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40216</xdr:rowOff>
    </xdr:from>
    <xdr:to>
      <xdr:col>81</xdr:col>
      <xdr:colOff>133350</xdr:colOff>
      <xdr:row>88</xdr:row>
      <xdr:rowOff>40216</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5127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117422</xdr:rowOff>
    </xdr:from>
    <xdr:ext cx="762000" cy="259045"/>
    <xdr:sp macro="" textlink="">
      <xdr:nvSpPr>
        <xdr:cNvPr id="251" name="給与水準   （国との比較）最大値テキスト">
          <a:extLst>
            <a:ext uri="{FF2B5EF4-FFF2-40B4-BE49-F238E27FC236}">
              <a16:creationId xmlns:a16="http://schemas.microsoft.com/office/drawing/2014/main" id="{00000000-0008-0000-0300-0000FB000000}"/>
            </a:ext>
          </a:extLst>
        </xdr:cNvPr>
        <xdr:cNvSpPr txBox="1"/>
      </xdr:nvSpPr>
      <xdr:spPr>
        <a:xfrm>
          <a:off x="17106900" y="1349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31045</xdr:rowOff>
    </xdr:from>
    <xdr:to>
      <xdr:col>81</xdr:col>
      <xdr:colOff>133350</xdr:colOff>
      <xdr:row>80</xdr:row>
      <xdr:rowOff>31045</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374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93134</xdr:rowOff>
    </xdr:from>
    <xdr:to>
      <xdr:col>81</xdr:col>
      <xdr:colOff>44450</xdr:colOff>
      <xdr:row>83</xdr:row>
      <xdr:rowOff>106539</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179800" y="14323484"/>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94843</xdr:rowOff>
    </xdr:from>
    <xdr:ext cx="762000" cy="259045"/>
    <xdr:sp macro="" textlink="">
      <xdr:nvSpPr>
        <xdr:cNvPr id="254" name="給与水準   （国との比較）平均値テキスト">
          <a:extLst>
            <a:ext uri="{FF2B5EF4-FFF2-40B4-BE49-F238E27FC236}">
              <a16:creationId xmlns:a16="http://schemas.microsoft.com/office/drawing/2014/main" id="{00000000-0008-0000-0300-0000FE000000}"/>
            </a:ext>
          </a:extLst>
        </xdr:cNvPr>
        <xdr:cNvSpPr txBox="1"/>
      </xdr:nvSpPr>
      <xdr:spPr>
        <a:xfrm>
          <a:off x="17106900" y="14325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122766</xdr:rowOff>
    </xdr:from>
    <xdr:to>
      <xdr:col>81</xdr:col>
      <xdr:colOff>95250</xdr:colOff>
      <xdr:row>84</xdr:row>
      <xdr:rowOff>52916</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9672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93134</xdr:rowOff>
    </xdr:from>
    <xdr:to>
      <xdr:col>77</xdr:col>
      <xdr:colOff>44450</xdr:colOff>
      <xdr:row>83</xdr:row>
      <xdr:rowOff>146755</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5290800" y="14323484"/>
          <a:ext cx="889000" cy="53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71966</xdr:rowOff>
    </xdr:from>
    <xdr:to>
      <xdr:col>77</xdr:col>
      <xdr:colOff>95250</xdr:colOff>
      <xdr:row>85</xdr:row>
      <xdr:rowOff>2116</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129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158343</xdr:rowOff>
    </xdr:from>
    <xdr:ext cx="7366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5798800" y="145601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146755</xdr:rowOff>
    </xdr:from>
    <xdr:to>
      <xdr:col>72</xdr:col>
      <xdr:colOff>203200</xdr:colOff>
      <xdr:row>83</xdr:row>
      <xdr:rowOff>146755</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4401800" y="143771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98778</xdr:rowOff>
    </xdr:from>
    <xdr:to>
      <xdr:col>73</xdr:col>
      <xdr:colOff>44450</xdr:colOff>
      <xdr:row>85</xdr:row>
      <xdr:rowOff>28928</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5240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13705</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4909800" y="14586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146755</xdr:rowOff>
    </xdr:from>
    <xdr:to>
      <xdr:col>68</xdr:col>
      <xdr:colOff>152400</xdr:colOff>
      <xdr:row>84</xdr:row>
      <xdr:rowOff>82550</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3512800" y="14377105"/>
          <a:ext cx="889000" cy="107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98778</xdr:rowOff>
    </xdr:from>
    <xdr:to>
      <xdr:col>68</xdr:col>
      <xdr:colOff>203200</xdr:colOff>
      <xdr:row>85</xdr:row>
      <xdr:rowOff>28928</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4351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13705</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020800" y="14586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71966</xdr:rowOff>
    </xdr:from>
    <xdr:to>
      <xdr:col>64</xdr:col>
      <xdr:colOff>152400</xdr:colOff>
      <xdr:row>85</xdr:row>
      <xdr:rowOff>2116</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3462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158343</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1318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55739</xdr:rowOff>
    </xdr:from>
    <xdr:to>
      <xdr:col>81</xdr:col>
      <xdr:colOff>95250</xdr:colOff>
      <xdr:row>83</xdr:row>
      <xdr:rowOff>157339</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967200" y="1428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72266</xdr:rowOff>
    </xdr:from>
    <xdr:ext cx="762000" cy="259045"/>
    <xdr:sp macro="" textlink="">
      <xdr:nvSpPr>
        <xdr:cNvPr id="273" name="給与水準   （国との比較）該当値テキスト">
          <a:extLst>
            <a:ext uri="{FF2B5EF4-FFF2-40B4-BE49-F238E27FC236}">
              <a16:creationId xmlns:a16="http://schemas.microsoft.com/office/drawing/2014/main" id="{00000000-0008-0000-0300-000011010000}"/>
            </a:ext>
          </a:extLst>
        </xdr:cNvPr>
        <xdr:cNvSpPr txBox="1"/>
      </xdr:nvSpPr>
      <xdr:spPr>
        <a:xfrm>
          <a:off x="17106900" y="14131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42334</xdr:rowOff>
    </xdr:from>
    <xdr:to>
      <xdr:col>77</xdr:col>
      <xdr:colOff>95250</xdr:colOff>
      <xdr:row>83</xdr:row>
      <xdr:rowOff>143934</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129000" y="1427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154111</xdr:rowOff>
    </xdr:from>
    <xdr:ext cx="7366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798800" y="14041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95955</xdr:rowOff>
    </xdr:from>
    <xdr:to>
      <xdr:col>73</xdr:col>
      <xdr:colOff>44450</xdr:colOff>
      <xdr:row>84</xdr:row>
      <xdr:rowOff>26105</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5240000" y="1432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36282</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909800" y="14095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95955</xdr:rowOff>
    </xdr:from>
    <xdr:to>
      <xdr:col>68</xdr:col>
      <xdr:colOff>203200</xdr:colOff>
      <xdr:row>84</xdr:row>
      <xdr:rowOff>26105</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4351000" y="1432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36282</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020800" y="14095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31750</xdr:rowOff>
    </xdr:from>
    <xdr:to>
      <xdr:col>64</xdr:col>
      <xdr:colOff>152400</xdr:colOff>
      <xdr:row>84</xdr:row>
      <xdr:rowOff>133350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3462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143527</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131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近年は第６次定員適正化計画（平成２８年度～３０年度）の推進により、</a:t>
          </a:r>
          <a:r>
            <a:rPr lang="ja-JP" altLang="ja-JP" sz="1100">
              <a:solidFill>
                <a:schemeClr val="dk1"/>
              </a:solidFill>
              <a:effectLst/>
              <a:latin typeface="+mn-lt"/>
              <a:ea typeface="+mn-ea"/>
              <a:cs typeface="+mn-cs"/>
            </a:rPr>
            <a:t>事務事業の見直しや組織のスリム化のほか、保育園の民営化の導入等により、</a:t>
          </a:r>
          <a:r>
            <a:rPr kumimoji="1" lang="ja-JP" altLang="ja-JP" sz="1100">
              <a:solidFill>
                <a:schemeClr val="dk1"/>
              </a:solidFill>
              <a:effectLst/>
              <a:latin typeface="+mn-lt"/>
              <a:ea typeface="+mn-ea"/>
              <a:cs typeface="+mn-cs"/>
            </a:rPr>
            <a:t>職員数は３年間で１９人削減した</a:t>
          </a:r>
          <a:r>
            <a:rPr kumimoji="1" lang="ja-JP" altLang="en-US" sz="1100">
              <a:solidFill>
                <a:schemeClr val="dk1"/>
              </a:solidFill>
              <a:effectLst/>
              <a:latin typeface="+mn-lt"/>
              <a:ea typeface="+mn-ea"/>
              <a:cs typeface="+mn-cs"/>
            </a:rPr>
            <a:t>こともあり</a:t>
          </a:r>
          <a:r>
            <a:rPr kumimoji="1" lang="ja-JP" altLang="ja-JP" sz="1100">
              <a:solidFill>
                <a:schemeClr val="dk1"/>
              </a:solidFill>
              <a:effectLst/>
              <a:latin typeface="+mn-lt"/>
              <a:ea typeface="+mn-ea"/>
              <a:cs typeface="+mn-cs"/>
            </a:rPr>
            <a:t>、類似団体の平均値を</a:t>
          </a:r>
          <a:r>
            <a:rPr kumimoji="1" lang="ja-JP" altLang="en-US" sz="1100">
              <a:solidFill>
                <a:schemeClr val="dk1"/>
              </a:solidFill>
              <a:effectLst/>
              <a:latin typeface="+mn-lt"/>
              <a:ea typeface="+mn-ea"/>
              <a:cs typeface="+mn-cs"/>
            </a:rPr>
            <a:t>下回って</a:t>
          </a:r>
          <a:r>
            <a:rPr kumimoji="1" lang="ja-JP" altLang="ja-JP" sz="1100">
              <a:solidFill>
                <a:schemeClr val="dk1"/>
              </a:solidFill>
              <a:effectLst/>
              <a:latin typeface="+mn-lt"/>
              <a:ea typeface="+mn-ea"/>
              <a:cs typeface="+mn-cs"/>
            </a:rPr>
            <a:t>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今後は、第７次定適正化計画（令和元年度～３年度）の推進により、簡素で効率的な行財政運営を推進するとともに、引き続き職員数の適正化に努める。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163195</xdr:rowOff>
    </xdr:from>
    <xdr:to>
      <xdr:col>81</xdr:col>
      <xdr:colOff>44450</xdr:colOff>
      <xdr:row>68</xdr:row>
      <xdr:rowOff>30934</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10107295"/>
          <a:ext cx="0" cy="15822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3011</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661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30934</xdr:rowOff>
    </xdr:from>
    <xdr:to>
      <xdr:col>81</xdr:col>
      <xdr:colOff>133350</xdr:colOff>
      <xdr:row>68</xdr:row>
      <xdr:rowOff>30934</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689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78122</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9850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163195</xdr:rowOff>
    </xdr:from>
    <xdr:to>
      <xdr:col>81</xdr:col>
      <xdr:colOff>133350</xdr:colOff>
      <xdr:row>58</xdr:row>
      <xdr:rowOff>163195</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0107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169363</xdr:rowOff>
    </xdr:from>
    <xdr:to>
      <xdr:col>81</xdr:col>
      <xdr:colOff>44450</xdr:colOff>
      <xdr:row>62</xdr:row>
      <xdr:rowOff>4808</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179800" y="10627813"/>
          <a:ext cx="8382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3646</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6335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31569</xdr:rowOff>
    </xdr:from>
    <xdr:to>
      <xdr:col>81</xdr:col>
      <xdr:colOff>95250</xdr:colOff>
      <xdr:row>62</xdr:row>
      <xdr:rowOff>133169</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66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146957</xdr:rowOff>
    </xdr:from>
    <xdr:to>
      <xdr:col>77</xdr:col>
      <xdr:colOff>44450</xdr:colOff>
      <xdr:row>61</xdr:row>
      <xdr:rowOff>169363</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5290800" y="10605407"/>
          <a:ext cx="889000" cy="22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11702</xdr:rowOff>
    </xdr:from>
    <xdr:to>
      <xdr:col>77</xdr:col>
      <xdr:colOff>95250</xdr:colOff>
      <xdr:row>61</xdr:row>
      <xdr:rowOff>113302</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47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123479</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239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145234</xdr:rowOff>
    </xdr:from>
    <xdr:to>
      <xdr:col>72</xdr:col>
      <xdr:colOff>203200</xdr:colOff>
      <xdr:row>61</xdr:row>
      <xdr:rowOff>146957</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4401800" y="10603684"/>
          <a:ext cx="889000" cy="1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167640</xdr:rowOff>
    </xdr:from>
    <xdr:to>
      <xdr:col>73</xdr:col>
      <xdr:colOff>44450</xdr:colOff>
      <xdr:row>61</xdr:row>
      <xdr:rowOff>97790</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45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107967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22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145234</xdr:rowOff>
    </xdr:from>
    <xdr:to>
      <xdr:col>68</xdr:col>
      <xdr:colOff>152400</xdr:colOff>
      <xdr:row>61</xdr:row>
      <xdr:rowOff>153851</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flipV="1">
          <a:off x="13512800" y="10603684"/>
          <a:ext cx="889000" cy="8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155575</xdr:rowOff>
    </xdr:from>
    <xdr:to>
      <xdr:col>68</xdr:col>
      <xdr:colOff>203200</xdr:colOff>
      <xdr:row>61</xdr:row>
      <xdr:rowOff>85725</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95902</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21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150404</xdr:rowOff>
    </xdr:from>
    <xdr:to>
      <xdr:col>64</xdr:col>
      <xdr:colOff>152400</xdr:colOff>
      <xdr:row>61</xdr:row>
      <xdr:rowOff>80554</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437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90731</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206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125458</xdr:rowOff>
    </xdr:from>
    <xdr:to>
      <xdr:col>81</xdr:col>
      <xdr:colOff>95250</xdr:colOff>
      <xdr:row>62</xdr:row>
      <xdr:rowOff>55608</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583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141985</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0428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118563</xdr:rowOff>
    </xdr:from>
    <xdr:to>
      <xdr:col>77</xdr:col>
      <xdr:colOff>95250</xdr:colOff>
      <xdr:row>62</xdr:row>
      <xdr:rowOff>48713</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577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33490</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0663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96157</xdr:rowOff>
    </xdr:from>
    <xdr:to>
      <xdr:col>73</xdr:col>
      <xdr:colOff>44450</xdr:colOff>
      <xdr:row>62</xdr:row>
      <xdr:rowOff>26307</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55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11084</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10640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94434</xdr:rowOff>
    </xdr:from>
    <xdr:to>
      <xdr:col>68</xdr:col>
      <xdr:colOff>203200</xdr:colOff>
      <xdr:row>62</xdr:row>
      <xdr:rowOff>24584</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552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9361</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10639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103051</xdr:rowOff>
    </xdr:from>
    <xdr:to>
      <xdr:col>64</xdr:col>
      <xdr:colOff>152400</xdr:colOff>
      <xdr:row>62</xdr:row>
      <xdr:rowOff>33201</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561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17978</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10647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元利償還金の減などにより、前年度と比較し０</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５</a:t>
          </a:r>
          <a:r>
            <a:rPr kumimoji="1" lang="ja-JP" altLang="ja-JP" sz="1100">
              <a:solidFill>
                <a:schemeClr val="dk1"/>
              </a:solidFill>
              <a:effectLst/>
              <a:latin typeface="+mn-lt"/>
              <a:ea typeface="+mn-ea"/>
              <a:cs typeface="+mn-cs"/>
            </a:rPr>
            <a:t>ポイント減の９</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となった。前年度比では減となったものの、類似団体の平均値を上回っていることから、今後も引き続き、事業の緊急性や優先度のほか、後年度の財政負担の影響等を十分検討したうえで、市債の適正な発行と管理を行い、健全財政の維持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a:extLst>
            <a:ext uri="{FF2B5EF4-FFF2-40B4-BE49-F238E27FC236}">
              <a16:creationId xmlns:a16="http://schemas.microsoft.com/office/drawing/2014/main" id="{00000000-0008-0000-0300-000074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79248</xdr:rowOff>
    </xdr:from>
    <xdr:to>
      <xdr:col>81</xdr:col>
      <xdr:colOff>44450</xdr:colOff>
      <xdr:row>45</xdr:row>
      <xdr:rowOff>70866</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flipV="1">
          <a:off x="17018000" y="6251448"/>
          <a:ext cx="0" cy="15346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42943</xdr:rowOff>
    </xdr:from>
    <xdr:ext cx="762000" cy="259045"/>
    <xdr:sp macro="" textlink="">
      <xdr:nvSpPr>
        <xdr:cNvPr id="374" name="公債費負担の状況最小値テキスト">
          <a:extLst>
            <a:ext uri="{FF2B5EF4-FFF2-40B4-BE49-F238E27FC236}">
              <a16:creationId xmlns:a16="http://schemas.microsoft.com/office/drawing/2014/main" id="{00000000-0008-0000-0300-000076010000}"/>
            </a:ext>
          </a:extLst>
        </xdr:cNvPr>
        <xdr:cNvSpPr txBox="1"/>
      </xdr:nvSpPr>
      <xdr:spPr>
        <a:xfrm>
          <a:off x="17106900" y="775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70866</xdr:rowOff>
    </xdr:from>
    <xdr:to>
      <xdr:col>81</xdr:col>
      <xdr:colOff>133350</xdr:colOff>
      <xdr:row>45</xdr:row>
      <xdr:rowOff>70866</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929100" y="7786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165625</xdr:rowOff>
    </xdr:from>
    <xdr:ext cx="762000" cy="259045"/>
    <xdr:sp macro="" textlink="">
      <xdr:nvSpPr>
        <xdr:cNvPr id="376" name="公債費負担の状況最大値テキスト">
          <a:extLst>
            <a:ext uri="{FF2B5EF4-FFF2-40B4-BE49-F238E27FC236}">
              <a16:creationId xmlns:a16="http://schemas.microsoft.com/office/drawing/2014/main" id="{00000000-0008-0000-0300-000078010000}"/>
            </a:ext>
          </a:extLst>
        </xdr:cNvPr>
        <xdr:cNvSpPr txBox="1"/>
      </xdr:nvSpPr>
      <xdr:spPr>
        <a:xfrm>
          <a:off x="17106900" y="599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79248</xdr:rowOff>
    </xdr:from>
    <xdr:to>
      <xdr:col>81</xdr:col>
      <xdr:colOff>133350</xdr:colOff>
      <xdr:row>36</xdr:row>
      <xdr:rowOff>79248</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625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119634</xdr:rowOff>
    </xdr:from>
    <xdr:to>
      <xdr:col>81</xdr:col>
      <xdr:colOff>44450</xdr:colOff>
      <xdr:row>41</xdr:row>
      <xdr:rowOff>167894</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6179800" y="7149084"/>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27449</xdr:rowOff>
    </xdr:from>
    <xdr:ext cx="762000" cy="259045"/>
    <xdr:sp macro="" textlink="">
      <xdr:nvSpPr>
        <xdr:cNvPr id="379" name="公債費負担の状況平均値テキスト">
          <a:extLst>
            <a:ext uri="{FF2B5EF4-FFF2-40B4-BE49-F238E27FC236}">
              <a16:creationId xmlns:a16="http://schemas.microsoft.com/office/drawing/2014/main" id="{00000000-0008-0000-0300-00007B010000}"/>
            </a:ext>
          </a:extLst>
        </xdr:cNvPr>
        <xdr:cNvSpPr txBox="1"/>
      </xdr:nvSpPr>
      <xdr:spPr>
        <a:xfrm>
          <a:off x="17106900" y="6885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10922</xdr:rowOff>
    </xdr:from>
    <xdr:to>
      <xdr:col>81</xdr:col>
      <xdr:colOff>95250</xdr:colOff>
      <xdr:row>41</xdr:row>
      <xdr:rowOff>112522</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69672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167894</xdr:rowOff>
    </xdr:from>
    <xdr:to>
      <xdr:col>77</xdr:col>
      <xdr:colOff>44450</xdr:colOff>
      <xdr:row>42</xdr:row>
      <xdr:rowOff>73660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5290800" y="7197344"/>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160782</xdr:rowOff>
    </xdr:from>
    <xdr:to>
      <xdr:col>77</xdr:col>
      <xdr:colOff>95250</xdr:colOff>
      <xdr:row>40</xdr:row>
      <xdr:rowOff>90932</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1290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101109</xdr:rowOff>
    </xdr:from>
    <xdr:ext cx="7366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5798800" y="6616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73660</xdr:rowOff>
    </xdr:from>
    <xdr:to>
      <xdr:col>72</xdr:col>
      <xdr:colOff>203200</xdr:colOff>
      <xdr:row>42</xdr:row>
      <xdr:rowOff>150876</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4401800" y="7274560"/>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18288</xdr:rowOff>
    </xdr:from>
    <xdr:to>
      <xdr:col>73</xdr:col>
      <xdr:colOff>44450</xdr:colOff>
      <xdr:row>40</xdr:row>
      <xdr:rowOff>119888</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5240000" y="687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130065</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4909800" y="664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150876</xdr:rowOff>
    </xdr:from>
    <xdr:to>
      <xdr:col>68</xdr:col>
      <xdr:colOff>152400</xdr:colOff>
      <xdr:row>43</xdr:row>
      <xdr:rowOff>27686</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3512800" y="735177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47244</xdr:rowOff>
    </xdr:from>
    <xdr:to>
      <xdr:col>68</xdr:col>
      <xdr:colOff>203200</xdr:colOff>
      <xdr:row>40</xdr:row>
      <xdr:rowOff>148844</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4351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159021</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020800" y="667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76200</xdr:rowOff>
    </xdr:from>
    <xdr:to>
      <xdr:col>64</xdr:col>
      <xdr:colOff>152400</xdr:colOff>
      <xdr:row>41</xdr:row>
      <xdr:rowOff>6350</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3462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16527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3131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68834</xdr:rowOff>
    </xdr:from>
    <xdr:to>
      <xdr:col>81</xdr:col>
      <xdr:colOff>95250</xdr:colOff>
      <xdr:row>41</xdr:row>
      <xdr:rowOff>170434</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6967200" y="709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40911</xdr:rowOff>
    </xdr:from>
    <xdr:ext cx="762000" cy="259045"/>
    <xdr:sp macro="" textlink="">
      <xdr:nvSpPr>
        <xdr:cNvPr id="398" name="公債費負担の状況該当値テキスト">
          <a:extLst>
            <a:ext uri="{FF2B5EF4-FFF2-40B4-BE49-F238E27FC236}">
              <a16:creationId xmlns:a16="http://schemas.microsoft.com/office/drawing/2014/main" id="{00000000-0008-0000-0300-00008E010000}"/>
            </a:ext>
          </a:extLst>
        </xdr:cNvPr>
        <xdr:cNvSpPr txBox="1"/>
      </xdr:nvSpPr>
      <xdr:spPr>
        <a:xfrm>
          <a:off x="17106900" y="7070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117094</xdr:rowOff>
    </xdr:from>
    <xdr:to>
      <xdr:col>77</xdr:col>
      <xdr:colOff>95250</xdr:colOff>
      <xdr:row>42</xdr:row>
      <xdr:rowOff>47244</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129000" y="714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32021</xdr:rowOff>
    </xdr:from>
    <xdr:ext cx="7366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798800" y="7232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22860</xdr:rowOff>
    </xdr:from>
    <xdr:to>
      <xdr:col>73</xdr:col>
      <xdr:colOff>44450</xdr:colOff>
      <xdr:row>42</xdr:row>
      <xdr:rowOff>124460</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5240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109237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909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100076</xdr:rowOff>
    </xdr:from>
    <xdr:to>
      <xdr:col>68</xdr:col>
      <xdr:colOff>203200</xdr:colOff>
      <xdr:row>43</xdr:row>
      <xdr:rowOff>30226</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4351000" y="730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15003</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020800" y="738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148336</xdr:rowOff>
    </xdr:from>
    <xdr:to>
      <xdr:col>64</xdr:col>
      <xdr:colOff>152400</xdr:colOff>
      <xdr:row>43</xdr:row>
      <xdr:rowOff>78486</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3462000" y="734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63263</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131800" y="743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、地方債残高の減（△３６百万円）のほか、公</a:t>
          </a:r>
          <a:r>
            <a:rPr kumimoji="1" lang="ja-JP" altLang="ja-JP" sz="1100">
              <a:solidFill>
                <a:schemeClr val="dk1"/>
              </a:solidFill>
              <a:effectLst/>
              <a:latin typeface="+mn-lt"/>
              <a:ea typeface="+mn-ea"/>
              <a:cs typeface="+mn-cs"/>
            </a:rPr>
            <a:t>営企業会計の起債残高の減等に伴う公営企業債繰入見込額の減（△</a:t>
          </a:r>
          <a:r>
            <a:rPr kumimoji="1" lang="ja-JP" altLang="en-US" sz="1100">
              <a:solidFill>
                <a:schemeClr val="dk1"/>
              </a:solidFill>
              <a:effectLst/>
              <a:latin typeface="+mn-lt"/>
              <a:ea typeface="+mn-ea"/>
              <a:cs typeface="+mn-cs"/>
            </a:rPr>
            <a:t>４０６</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、組合負担等見込額の減（△２４３百万円）及び充当可能基金残高の増（６６百万円）</a:t>
          </a:r>
          <a:r>
            <a:rPr kumimoji="1" lang="ja-JP" altLang="ja-JP" sz="1100">
              <a:solidFill>
                <a:schemeClr val="dk1"/>
              </a:solidFill>
              <a:effectLst/>
              <a:latin typeface="+mn-lt"/>
              <a:ea typeface="+mn-ea"/>
              <a:cs typeface="+mn-cs"/>
            </a:rPr>
            <a:t>などにより、前年度と比較して</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８．６</a:t>
          </a:r>
          <a:r>
            <a:rPr kumimoji="1" lang="ja-JP" altLang="ja-JP" sz="1100">
              <a:solidFill>
                <a:schemeClr val="dk1"/>
              </a:solidFill>
              <a:effectLst/>
              <a:latin typeface="+mn-lt"/>
              <a:ea typeface="+mn-ea"/>
              <a:cs typeface="+mn-cs"/>
            </a:rPr>
            <a:t>ポイント減の</a:t>
          </a:r>
          <a:r>
            <a:rPr kumimoji="1" lang="ja-JP" altLang="en-US" sz="1100">
              <a:solidFill>
                <a:schemeClr val="dk1"/>
              </a:solidFill>
              <a:effectLst/>
              <a:latin typeface="+mn-lt"/>
              <a:ea typeface="+mn-ea"/>
              <a:cs typeface="+mn-cs"/>
            </a:rPr>
            <a:t>６８．３</a:t>
          </a:r>
          <a:r>
            <a:rPr kumimoji="1" lang="ja-JP" altLang="ja-JP" sz="1100">
              <a:solidFill>
                <a:schemeClr val="dk1"/>
              </a:solidFill>
              <a:effectLst/>
              <a:latin typeface="+mn-lt"/>
              <a:ea typeface="+mn-ea"/>
              <a:cs typeface="+mn-cs"/>
            </a:rPr>
            <a:t>％となった。</a:t>
          </a:r>
          <a:endParaRPr lang="ja-JP" altLang="ja-JP" sz="1400">
            <a:effectLst/>
          </a:endParaRPr>
        </a:p>
        <a:p>
          <a:r>
            <a:rPr kumimoji="1" lang="ja-JP" altLang="ja-JP" sz="1100">
              <a:solidFill>
                <a:schemeClr val="dk1"/>
              </a:solidFill>
              <a:effectLst/>
              <a:latin typeface="+mn-lt"/>
              <a:ea typeface="+mn-ea"/>
              <a:cs typeface="+mn-cs"/>
            </a:rPr>
            <a:t>　類似団体と比較すると高い数値であることから、一般会計の地方債については、今後も引き続き、キャップ制の徹底により残高の抑制に努め、将来にわたって健全で持続可能な財政運営を維持する。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a:extLst>
            <a:ext uri="{FF2B5EF4-FFF2-40B4-BE49-F238E27FC236}">
              <a16:creationId xmlns:a16="http://schemas.microsoft.com/office/drawing/2014/main" id="{00000000-0008-0000-0300-0000B0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20</xdr:row>
      <xdr:rowOff>141732</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flipV="1">
          <a:off x="17018000" y="2451100"/>
          <a:ext cx="0" cy="1119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113809</xdr:rowOff>
    </xdr:from>
    <xdr:ext cx="762000" cy="259045"/>
    <xdr:sp macro="" textlink="">
      <xdr:nvSpPr>
        <xdr:cNvPr id="434" name="将来負担の状況最小値テキスト">
          <a:extLst>
            <a:ext uri="{FF2B5EF4-FFF2-40B4-BE49-F238E27FC236}">
              <a16:creationId xmlns:a16="http://schemas.microsoft.com/office/drawing/2014/main" id="{00000000-0008-0000-0300-0000B2010000}"/>
            </a:ext>
          </a:extLst>
        </xdr:cNvPr>
        <xdr:cNvSpPr txBox="1"/>
      </xdr:nvSpPr>
      <xdr:spPr>
        <a:xfrm>
          <a:off x="17106900" y="3542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20</xdr:row>
      <xdr:rowOff>141732</xdr:rowOff>
    </xdr:from>
    <xdr:to>
      <xdr:col>81</xdr:col>
      <xdr:colOff>133350</xdr:colOff>
      <xdr:row>20</xdr:row>
      <xdr:rowOff>141732</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6929100" y="3570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6" name="将来負担の状況最大値テキスト">
          <a:extLst>
            <a:ext uri="{FF2B5EF4-FFF2-40B4-BE49-F238E27FC236}">
              <a16:creationId xmlns:a16="http://schemas.microsoft.com/office/drawing/2014/main" id="{00000000-0008-0000-0300-0000B4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37516</xdr:rowOff>
    </xdr:from>
    <xdr:to>
      <xdr:col>81</xdr:col>
      <xdr:colOff>44450</xdr:colOff>
      <xdr:row>16</xdr:row>
      <xdr:rowOff>79019</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6179800" y="2780716"/>
          <a:ext cx="838200" cy="41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25087</xdr:rowOff>
    </xdr:from>
    <xdr:ext cx="762000" cy="259045"/>
    <xdr:sp macro="" textlink="">
      <xdr:nvSpPr>
        <xdr:cNvPr id="439" name="将来負担の状況平均値テキスト">
          <a:extLst>
            <a:ext uri="{FF2B5EF4-FFF2-40B4-BE49-F238E27FC236}">
              <a16:creationId xmlns:a16="http://schemas.microsoft.com/office/drawing/2014/main" id="{00000000-0008-0000-0300-0000B7010000}"/>
            </a:ext>
          </a:extLst>
        </xdr:cNvPr>
        <xdr:cNvSpPr txBox="1"/>
      </xdr:nvSpPr>
      <xdr:spPr>
        <a:xfrm>
          <a:off x="17106900" y="24253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8560</xdr:rowOff>
    </xdr:from>
    <xdr:to>
      <xdr:col>81</xdr:col>
      <xdr:colOff>95250</xdr:colOff>
      <xdr:row>15</xdr:row>
      <xdr:rowOff>110160</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6967200" y="258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79019</xdr:rowOff>
    </xdr:from>
    <xdr:to>
      <xdr:col>77</xdr:col>
      <xdr:colOff>44450</xdr:colOff>
      <xdr:row>16</xdr:row>
      <xdr:rowOff>99289</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5290800" y="2822219"/>
          <a:ext cx="889000" cy="20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123063</xdr:rowOff>
    </xdr:from>
    <xdr:to>
      <xdr:col>77</xdr:col>
      <xdr:colOff>95250</xdr:colOff>
      <xdr:row>15</xdr:row>
      <xdr:rowOff>53213</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1290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63390</xdr:rowOff>
    </xdr:from>
    <xdr:ext cx="7366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5798800" y="2292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99289</xdr:rowOff>
    </xdr:from>
    <xdr:to>
      <xdr:col>72</xdr:col>
      <xdr:colOff>203200</xdr:colOff>
      <xdr:row>17</xdr:row>
      <xdr:rowOff>103022</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4401800" y="2842489"/>
          <a:ext cx="889000" cy="175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122098</xdr:rowOff>
    </xdr:from>
    <xdr:to>
      <xdr:col>73</xdr:col>
      <xdr:colOff>44450</xdr:colOff>
      <xdr:row>15</xdr:row>
      <xdr:rowOff>52248</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5240000" y="2522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62425</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909800" y="2291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103022</xdr:rowOff>
    </xdr:from>
    <xdr:to>
      <xdr:col>68</xdr:col>
      <xdr:colOff>152400</xdr:colOff>
      <xdr:row>17</xdr:row>
      <xdr:rowOff>169139</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3512800" y="3017672"/>
          <a:ext cx="889000" cy="66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151054</xdr:rowOff>
    </xdr:from>
    <xdr:to>
      <xdr:col>68</xdr:col>
      <xdr:colOff>203200</xdr:colOff>
      <xdr:row>15</xdr:row>
      <xdr:rowOff>81204</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4351000" y="2551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91381</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020800" y="2320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159741</xdr:rowOff>
    </xdr:from>
    <xdr:to>
      <xdr:col>64</xdr:col>
      <xdr:colOff>152400</xdr:colOff>
      <xdr:row>15</xdr:row>
      <xdr:rowOff>89891</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3462000" y="2560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100068</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3131800" y="2328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158166</xdr:rowOff>
    </xdr:from>
    <xdr:to>
      <xdr:col>81</xdr:col>
      <xdr:colOff>95250</xdr:colOff>
      <xdr:row>16</xdr:row>
      <xdr:rowOff>88316</xdr:rowOff>
    </xdr:to>
    <xdr:sp macro="" textlink="">
      <xdr:nvSpPr>
        <xdr:cNvPr id="457" name="楕円 456">
          <a:extLst>
            <a:ext uri="{FF2B5EF4-FFF2-40B4-BE49-F238E27FC236}">
              <a16:creationId xmlns:a16="http://schemas.microsoft.com/office/drawing/2014/main" id="{00000000-0008-0000-0300-0000C9010000}"/>
            </a:ext>
          </a:extLst>
        </xdr:cNvPr>
        <xdr:cNvSpPr/>
      </xdr:nvSpPr>
      <xdr:spPr>
        <a:xfrm>
          <a:off x="16967200" y="2729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130243</xdr:rowOff>
    </xdr:from>
    <xdr:ext cx="762000" cy="259045"/>
    <xdr:sp macro="" textlink="">
      <xdr:nvSpPr>
        <xdr:cNvPr id="458" name="将来負担の状況該当値テキスト">
          <a:extLst>
            <a:ext uri="{FF2B5EF4-FFF2-40B4-BE49-F238E27FC236}">
              <a16:creationId xmlns:a16="http://schemas.microsoft.com/office/drawing/2014/main" id="{00000000-0008-0000-0300-0000CA010000}"/>
            </a:ext>
          </a:extLst>
        </xdr:cNvPr>
        <xdr:cNvSpPr txBox="1"/>
      </xdr:nvSpPr>
      <xdr:spPr>
        <a:xfrm>
          <a:off x="17106900" y="270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28219</xdr:rowOff>
    </xdr:from>
    <xdr:to>
      <xdr:col>77</xdr:col>
      <xdr:colOff>95250</xdr:colOff>
      <xdr:row>16</xdr:row>
      <xdr:rowOff>129819</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6129000" y="2771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114596</xdr:rowOff>
    </xdr:from>
    <xdr:ext cx="7366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798800" y="28577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48489</xdr:rowOff>
    </xdr:from>
    <xdr:to>
      <xdr:col>73</xdr:col>
      <xdr:colOff>44450</xdr:colOff>
      <xdr:row>16</xdr:row>
      <xdr:rowOff>150089</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5240000" y="2791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134866</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909800" y="2878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52222</xdr:rowOff>
    </xdr:from>
    <xdr:to>
      <xdr:col>68</xdr:col>
      <xdr:colOff>203200</xdr:colOff>
      <xdr:row>17</xdr:row>
      <xdr:rowOff>153822</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4351000" y="296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138599</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020800" y="305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118339</xdr:rowOff>
    </xdr:from>
    <xdr:to>
      <xdr:col>64</xdr:col>
      <xdr:colOff>152400</xdr:colOff>
      <xdr:row>18</xdr:row>
      <xdr:rowOff>48489</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3462000" y="3032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33266</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3131800" y="3119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長野県岡谷市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48,825
48,006
85.10
26,867,735
25,953,970
681,261
12,037,005
22,560,615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68.3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人件費比率は前年度比</a:t>
          </a:r>
          <a:r>
            <a:rPr kumimoji="1" lang="ja-JP" altLang="en-US" sz="1100">
              <a:solidFill>
                <a:schemeClr val="dk1"/>
              </a:solidFill>
              <a:effectLst/>
              <a:latin typeface="+mn-lt"/>
              <a:ea typeface="+mn-ea"/>
              <a:cs typeface="+mn-cs"/>
            </a:rPr>
            <a:t>１</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０</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の２</a:t>
          </a:r>
          <a:r>
            <a:rPr kumimoji="1" lang="ja-JP" altLang="en-US" sz="1100">
              <a:solidFill>
                <a:schemeClr val="dk1"/>
              </a:solidFill>
              <a:effectLst/>
              <a:latin typeface="+mn-lt"/>
              <a:ea typeface="+mn-ea"/>
              <a:cs typeface="+mn-cs"/>
            </a:rPr>
            <a:t>２</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２％となった。定員適正化計画の取り組みや行財政改革の推進等により、類似団体の平均値よりも低い比率となっている。</a:t>
          </a:r>
          <a:endParaRPr lang="ja-JP" altLang="ja-JP" sz="1400">
            <a:effectLst/>
          </a:endParaRPr>
        </a:p>
        <a:p>
          <a:r>
            <a:rPr kumimoji="1" lang="ja-JP" altLang="ja-JP" sz="1100">
              <a:solidFill>
                <a:schemeClr val="dk1"/>
              </a:solidFill>
              <a:effectLst/>
              <a:latin typeface="+mn-lt"/>
              <a:ea typeface="+mn-ea"/>
              <a:cs typeface="+mn-cs"/>
            </a:rPr>
            <a:t>　今後も引き続き、適正な職員数の管理により、人件費の削減に努める。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69850</xdr:rowOff>
    </xdr:from>
    <xdr:to>
      <xdr:col>26</xdr:col>
      <xdr:colOff>184150</xdr:colOff>
      <xdr:row>42</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12700</xdr:rowOff>
    </xdr:from>
    <xdr:to>
      <xdr:col>26</xdr:col>
      <xdr:colOff>184150</xdr:colOff>
      <xdr:row>39</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127000</xdr:rowOff>
    </xdr:from>
    <xdr:to>
      <xdr:col>26</xdr:col>
      <xdr:colOff>184150</xdr:colOff>
      <xdr:row>35</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69850</xdr:rowOff>
    </xdr:from>
    <xdr:to>
      <xdr:col>26</xdr:col>
      <xdr:colOff>184150</xdr:colOff>
      <xdr:row>32</xdr:row>
      <xdr:rowOff>69850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99077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2" name="直線コネクタ 61">
          <a:extLst>
            <a:ext uri="{FF2B5EF4-FFF2-40B4-BE49-F238E27FC236}">
              <a16:creationId xmlns:a16="http://schemas.microsoft.com/office/drawing/2014/main" id="{00000000-0008-0000-0400-00003E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3" name="テキスト ボックス 62">
          <a:extLst>
            <a:ext uri="{FF2B5EF4-FFF2-40B4-BE49-F238E27FC236}">
              <a16:creationId xmlns:a16="http://schemas.microsoft.com/office/drawing/2014/main" id="{00000000-0008-0000-0400-00003F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4" name="人件費グラフ枠">
          <a:extLst>
            <a:ext uri="{FF2B5EF4-FFF2-40B4-BE49-F238E27FC236}">
              <a16:creationId xmlns:a16="http://schemas.microsoft.com/office/drawing/2014/main" id="{00000000-0008-0000-0400-000040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88900</xdr:rowOff>
    </xdr:from>
    <xdr:to>
      <xdr:col>24</xdr:col>
      <xdr:colOff>25400</xdr:colOff>
      <xdr:row>41</xdr:row>
      <xdr:rowOff>69850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flipV="1">
          <a:off x="4826000" y="57467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41927</xdr:rowOff>
    </xdr:from>
    <xdr:ext cx="762000" cy="259045"/>
    <xdr:sp macro="" textlink="">
      <xdr:nvSpPr>
        <xdr:cNvPr id="66" name="人件費最小値テキスト">
          <a:extLst>
            <a:ext uri="{FF2B5EF4-FFF2-40B4-BE49-F238E27FC236}">
              <a16:creationId xmlns:a16="http://schemas.microsoft.com/office/drawing/2014/main" id="{00000000-0008-0000-0400-000042000000}"/>
            </a:ext>
          </a:extLst>
        </xdr:cNvPr>
        <xdr:cNvSpPr txBox="1"/>
      </xdr:nvSpPr>
      <xdr:spPr>
        <a:xfrm>
          <a:off x="4914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69850</xdr:rowOff>
    </xdr:from>
    <xdr:to>
      <xdr:col>24</xdr:col>
      <xdr:colOff>114300</xdr:colOff>
      <xdr:row>41</xdr:row>
      <xdr:rowOff>69850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3827</xdr:rowOff>
    </xdr:from>
    <xdr:ext cx="762000" cy="259045"/>
    <xdr:sp macro="" textlink="">
      <xdr:nvSpPr>
        <xdr:cNvPr id="68" name="人件費最大値テキスト">
          <a:extLst>
            <a:ext uri="{FF2B5EF4-FFF2-40B4-BE49-F238E27FC236}">
              <a16:creationId xmlns:a16="http://schemas.microsoft.com/office/drawing/2014/main" id="{00000000-0008-0000-0400-000044000000}"/>
            </a:ext>
          </a:extLst>
        </xdr:cNvPr>
        <xdr:cNvSpPr txBox="1"/>
      </xdr:nvSpPr>
      <xdr:spPr>
        <a:xfrm>
          <a:off x="4914900" y="54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88900</xdr:rowOff>
    </xdr:from>
    <xdr:to>
      <xdr:col>24</xdr:col>
      <xdr:colOff>114300</xdr:colOff>
      <xdr:row>33</xdr:row>
      <xdr:rowOff>88900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4737100" y="5746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146050</xdr:rowOff>
    </xdr:from>
    <xdr:to>
      <xdr:col>24</xdr:col>
      <xdr:colOff>25400</xdr:colOff>
      <xdr:row>36</xdr:row>
      <xdr:rowOff>69850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3987800" y="614680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38752</xdr:rowOff>
    </xdr:from>
    <xdr:ext cx="762000" cy="259045"/>
    <xdr:sp macro="" textlink="">
      <xdr:nvSpPr>
        <xdr:cNvPr id="71" name="人件費平均値テキスト">
          <a:extLst>
            <a:ext uri="{FF2B5EF4-FFF2-40B4-BE49-F238E27FC236}">
              <a16:creationId xmlns:a16="http://schemas.microsoft.com/office/drawing/2014/main" id="{00000000-0008-0000-0400-000047000000}"/>
            </a:ext>
          </a:extLst>
        </xdr:cNvPr>
        <xdr:cNvSpPr txBox="1"/>
      </xdr:nvSpPr>
      <xdr:spPr>
        <a:xfrm>
          <a:off x="4914900" y="63824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66675</xdr:rowOff>
    </xdr:from>
    <xdr:to>
      <xdr:col>24</xdr:col>
      <xdr:colOff>76200</xdr:colOff>
      <xdr:row>37</xdr:row>
      <xdr:rowOff>168275</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4775200" y="6410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146050</xdr:rowOff>
    </xdr:from>
    <xdr:to>
      <xdr:col>19</xdr:col>
      <xdr:colOff>187325</xdr:colOff>
      <xdr:row>36</xdr:row>
      <xdr:rowOff>12700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3098800" y="6146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66675</xdr:rowOff>
    </xdr:from>
    <xdr:to>
      <xdr:col>20</xdr:col>
      <xdr:colOff>38100</xdr:colOff>
      <xdr:row>36</xdr:row>
      <xdr:rowOff>168275</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3937000" y="6238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153052</xdr:rowOff>
    </xdr:from>
    <xdr:ext cx="7366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3606800" y="6325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127000</xdr:rowOff>
    </xdr:from>
    <xdr:to>
      <xdr:col>15</xdr:col>
      <xdr:colOff>98425</xdr:colOff>
      <xdr:row>36</xdr:row>
      <xdr:rowOff>12700</xdr:rowOff>
    </xdr:to>
    <xdr:cxnSp macro="">
      <xdr:nvCxnSpPr>
        <xdr:cNvPr id="76" name="直線コネクタ 75">
          <a:extLst>
            <a:ext uri="{FF2B5EF4-FFF2-40B4-BE49-F238E27FC236}">
              <a16:creationId xmlns:a16="http://schemas.microsoft.com/office/drawing/2014/main" id="{00000000-0008-0000-0400-00004C000000}"/>
            </a:ext>
          </a:extLst>
        </xdr:cNvPr>
        <xdr:cNvCxnSpPr/>
      </xdr:nvCxnSpPr>
      <xdr:spPr>
        <a:xfrm>
          <a:off x="2209800" y="61277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66675</xdr:rowOff>
    </xdr:from>
    <xdr:to>
      <xdr:col>15</xdr:col>
      <xdr:colOff>149225</xdr:colOff>
      <xdr:row>36</xdr:row>
      <xdr:rowOff>168275</xdr:rowOff>
    </xdr:to>
    <xdr:sp macro="" textlink="">
      <xdr:nvSpPr>
        <xdr:cNvPr id="77" name="フローチャート: 判断 76">
          <a:extLst>
            <a:ext uri="{FF2B5EF4-FFF2-40B4-BE49-F238E27FC236}">
              <a16:creationId xmlns:a16="http://schemas.microsoft.com/office/drawing/2014/main" id="{00000000-0008-0000-0400-00004D000000}"/>
            </a:ext>
          </a:extLst>
        </xdr:cNvPr>
        <xdr:cNvSpPr/>
      </xdr:nvSpPr>
      <xdr:spPr>
        <a:xfrm>
          <a:off x="3048000" y="6238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153052</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2717800" y="6325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127000</xdr:rowOff>
    </xdr:from>
    <xdr:to>
      <xdr:col>11</xdr:col>
      <xdr:colOff>9525</xdr:colOff>
      <xdr:row>36</xdr:row>
      <xdr:rowOff>31750</xdr:rowOff>
    </xdr:to>
    <xdr:cxnSp macro="">
      <xdr:nvCxnSpPr>
        <xdr:cNvPr id="79" name="直線コネクタ 78">
          <a:extLst>
            <a:ext uri="{FF2B5EF4-FFF2-40B4-BE49-F238E27FC236}">
              <a16:creationId xmlns:a16="http://schemas.microsoft.com/office/drawing/2014/main" id="{00000000-0008-0000-0400-00004F000000}"/>
            </a:ext>
          </a:extLst>
        </xdr:cNvPr>
        <xdr:cNvCxnSpPr/>
      </xdr:nvCxnSpPr>
      <xdr:spPr>
        <a:xfrm flipV="1">
          <a:off x="1320800" y="61277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66675</xdr:rowOff>
    </xdr:from>
    <xdr:to>
      <xdr:col>11</xdr:col>
      <xdr:colOff>60325</xdr:colOff>
      <xdr:row>36</xdr:row>
      <xdr:rowOff>168275</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2159000" y="6238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153052</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828800" y="6325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95250</xdr:rowOff>
    </xdr:from>
    <xdr:to>
      <xdr:col>6</xdr:col>
      <xdr:colOff>171450</xdr:colOff>
      <xdr:row>37</xdr:row>
      <xdr:rowOff>25400</xdr:rowOff>
    </xdr:to>
    <xdr:sp macro="" textlink="">
      <xdr:nvSpPr>
        <xdr:cNvPr id="82" name="フローチャート: 判断 81">
          <a:extLst>
            <a:ext uri="{FF2B5EF4-FFF2-40B4-BE49-F238E27FC236}">
              <a16:creationId xmlns:a16="http://schemas.microsoft.com/office/drawing/2014/main" id="{00000000-0008-0000-0400-000052000000}"/>
            </a:ext>
          </a:extLst>
        </xdr:cNvPr>
        <xdr:cNvSpPr/>
      </xdr:nvSpPr>
      <xdr:spPr>
        <a:xfrm>
          <a:off x="1270000" y="626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939800" y="635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7" name="テキスト ボックス 86">
          <a:extLst>
            <a:ext uri="{FF2B5EF4-FFF2-40B4-BE49-F238E27FC236}">
              <a16:creationId xmlns:a16="http://schemas.microsoft.com/office/drawing/2014/main" id="{00000000-0008-0000-0400-000057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19050</xdr:rowOff>
    </xdr:from>
    <xdr:to>
      <xdr:col>24</xdr:col>
      <xdr:colOff>76200</xdr:colOff>
      <xdr:row>36</xdr:row>
      <xdr:rowOff>120650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4775200" y="619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35577</xdr:rowOff>
    </xdr:from>
    <xdr:ext cx="762000" cy="259045"/>
    <xdr:sp macro="" textlink="">
      <xdr:nvSpPr>
        <xdr:cNvPr id="90" name="人件費該当値テキスト">
          <a:extLst>
            <a:ext uri="{FF2B5EF4-FFF2-40B4-BE49-F238E27FC236}">
              <a16:creationId xmlns:a16="http://schemas.microsoft.com/office/drawing/2014/main" id="{00000000-0008-0000-0400-00005A000000}"/>
            </a:ext>
          </a:extLst>
        </xdr:cNvPr>
        <xdr:cNvSpPr txBox="1"/>
      </xdr:nvSpPr>
      <xdr:spPr>
        <a:xfrm>
          <a:off x="4914900" y="603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95250</xdr:rowOff>
    </xdr:from>
    <xdr:to>
      <xdr:col>20</xdr:col>
      <xdr:colOff>38100</xdr:colOff>
      <xdr:row>36</xdr:row>
      <xdr:rowOff>25400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937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35577</xdr:rowOff>
    </xdr:from>
    <xdr:ext cx="7366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3606800" y="586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133350</xdr:rowOff>
    </xdr:from>
    <xdr:to>
      <xdr:col>15</xdr:col>
      <xdr:colOff>149225</xdr:colOff>
      <xdr:row>36</xdr:row>
      <xdr:rowOff>63500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3048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73677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2717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76200</xdr:rowOff>
    </xdr:from>
    <xdr:to>
      <xdr:col>11</xdr:col>
      <xdr:colOff>60325</xdr:colOff>
      <xdr:row>36</xdr:row>
      <xdr:rowOff>6350</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2159000" y="607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16527</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1828800" y="584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152400</xdr:rowOff>
    </xdr:from>
    <xdr:to>
      <xdr:col>6</xdr:col>
      <xdr:colOff>171450</xdr:colOff>
      <xdr:row>36</xdr:row>
      <xdr:rowOff>82550</xdr:rowOff>
    </xdr:to>
    <xdr:sp macro="" textlink="">
      <xdr:nvSpPr>
        <xdr:cNvPr id="97" name="楕円 96">
          <a:extLst>
            <a:ext uri="{FF2B5EF4-FFF2-40B4-BE49-F238E27FC236}">
              <a16:creationId xmlns:a16="http://schemas.microsoft.com/office/drawing/2014/main" id="{00000000-0008-0000-0400-000061000000}"/>
            </a:ext>
          </a:extLst>
        </xdr:cNvPr>
        <xdr:cNvSpPr/>
      </xdr:nvSpPr>
      <xdr:spPr>
        <a:xfrm>
          <a:off x="1270000" y="615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92727</xdr:rowOff>
    </xdr:from>
    <xdr:ext cx="762000" cy="259045"/>
    <xdr:sp macro="" textlink="">
      <xdr:nvSpPr>
        <xdr:cNvPr id="98" name="テキスト ボックス 97">
          <a:extLst>
            <a:ext uri="{FF2B5EF4-FFF2-40B4-BE49-F238E27FC236}">
              <a16:creationId xmlns:a16="http://schemas.microsoft.com/office/drawing/2014/main" id="{00000000-0008-0000-0400-000062000000}"/>
            </a:ext>
          </a:extLst>
        </xdr:cNvPr>
        <xdr:cNvSpPr txBox="1"/>
      </xdr:nvSpPr>
      <xdr:spPr>
        <a:xfrm>
          <a:off x="939800" y="5922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7" name="正方形/長方形 106">
          <a:extLst>
            <a:ext uri="{FF2B5EF4-FFF2-40B4-BE49-F238E27FC236}">
              <a16:creationId xmlns:a16="http://schemas.microsoft.com/office/drawing/2014/main" id="{00000000-0008-0000-0400-00006B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8" name="正方形/長方形 107">
          <a:extLst>
            <a:ext uri="{FF2B5EF4-FFF2-40B4-BE49-F238E27FC236}">
              <a16:creationId xmlns:a16="http://schemas.microsoft.com/office/drawing/2014/main" id="{00000000-0008-0000-0400-00006C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9" name="テキスト ボックス 108">
          <a:extLst>
            <a:ext uri="{FF2B5EF4-FFF2-40B4-BE49-F238E27FC236}">
              <a16:creationId xmlns:a16="http://schemas.microsoft.com/office/drawing/2014/main" id="{00000000-0008-0000-0400-00006D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GIGA</a:t>
          </a:r>
          <a:r>
            <a:rPr kumimoji="1" lang="ja-JP" altLang="ja-JP" sz="1100">
              <a:solidFill>
                <a:schemeClr val="dk1"/>
              </a:solidFill>
              <a:effectLst/>
              <a:latin typeface="+mn-lt"/>
              <a:ea typeface="+mn-ea"/>
              <a:cs typeface="+mn-cs"/>
            </a:rPr>
            <a:t>スクール構想に係る業務委託や備品購入費等</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増などにより、前年度に比べ０</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ポイント増の１３</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％となったものの、類似団体の平均値は下回った。</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引き続き、経費削減に努め、健全な財政運営を推進する。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a:extLst>
            <a:ext uri="{FF2B5EF4-FFF2-40B4-BE49-F238E27FC236}">
              <a16:creationId xmlns:a16="http://schemas.microsoft.com/office/drawing/2014/main" id="{00000000-0008-0000-0400-00007C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a:extLst>
            <a:ext uri="{FF2B5EF4-FFF2-40B4-BE49-F238E27FC236}">
              <a16:creationId xmlns:a16="http://schemas.microsoft.com/office/drawing/2014/main" id="{00000000-0008-0000-0400-00007D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62230</xdr:rowOff>
    </xdr:from>
    <xdr:to>
      <xdr:col>82</xdr:col>
      <xdr:colOff>107950</xdr:colOff>
      <xdr:row>20</xdr:row>
      <xdr:rowOff>58420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6510000" y="229108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30497</xdr:rowOff>
    </xdr:from>
    <xdr:ext cx="762000" cy="259045"/>
    <xdr:sp macro="" textlink="">
      <xdr:nvSpPr>
        <xdr:cNvPr id="127" name="物件費最小値テキスト">
          <a:extLst>
            <a:ext uri="{FF2B5EF4-FFF2-40B4-BE49-F238E27FC236}">
              <a16:creationId xmlns:a16="http://schemas.microsoft.com/office/drawing/2014/main" id="{00000000-0008-0000-0400-00007F000000}"/>
            </a:ext>
          </a:extLst>
        </xdr:cNvPr>
        <xdr:cNvSpPr txBox="1"/>
      </xdr:nvSpPr>
      <xdr:spPr>
        <a:xfrm>
          <a:off x="16598900" y="345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58420</xdr:rowOff>
    </xdr:from>
    <xdr:to>
      <xdr:col>82</xdr:col>
      <xdr:colOff>196850</xdr:colOff>
      <xdr:row>20</xdr:row>
      <xdr:rowOff>58420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348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148607</xdr:rowOff>
    </xdr:from>
    <xdr:ext cx="762000" cy="259045"/>
    <xdr:sp macro="" textlink="">
      <xdr:nvSpPr>
        <xdr:cNvPr id="129" name="物件費最大値テキスト">
          <a:extLst>
            <a:ext uri="{FF2B5EF4-FFF2-40B4-BE49-F238E27FC236}">
              <a16:creationId xmlns:a16="http://schemas.microsoft.com/office/drawing/2014/main" id="{00000000-0008-0000-0400-000081000000}"/>
            </a:ext>
          </a:extLst>
        </xdr:cNvPr>
        <xdr:cNvSpPr txBox="1"/>
      </xdr:nvSpPr>
      <xdr:spPr>
        <a:xfrm>
          <a:off x="16598900" y="2034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62230</xdr:rowOff>
    </xdr:from>
    <xdr:to>
      <xdr:col>82</xdr:col>
      <xdr:colOff>196850</xdr:colOff>
      <xdr:row>13</xdr:row>
      <xdr:rowOff>62230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6421100" y="229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96520</xdr:rowOff>
    </xdr:from>
    <xdr:to>
      <xdr:col>82</xdr:col>
      <xdr:colOff>107950</xdr:colOff>
      <xdr:row>16</xdr:row>
      <xdr:rowOff>111760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5671800" y="28397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55897</xdr:rowOff>
    </xdr:from>
    <xdr:ext cx="762000" cy="259045"/>
    <xdr:sp macro="" textlink="">
      <xdr:nvSpPr>
        <xdr:cNvPr id="132" name="物件費平均値テキスト">
          <a:extLst>
            <a:ext uri="{FF2B5EF4-FFF2-40B4-BE49-F238E27FC236}">
              <a16:creationId xmlns:a16="http://schemas.microsoft.com/office/drawing/2014/main" id="{00000000-0008-0000-0400-000084000000}"/>
            </a:ext>
          </a:extLst>
        </xdr:cNvPr>
        <xdr:cNvSpPr txBox="1"/>
      </xdr:nvSpPr>
      <xdr:spPr>
        <a:xfrm>
          <a:off x="16598900" y="2799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83820</xdr:rowOff>
    </xdr:from>
    <xdr:to>
      <xdr:col>82</xdr:col>
      <xdr:colOff>158750</xdr:colOff>
      <xdr:row>17</xdr:row>
      <xdr:rowOff>13970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64592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66040</xdr:rowOff>
    </xdr:from>
    <xdr:to>
      <xdr:col>78</xdr:col>
      <xdr:colOff>69850</xdr:colOff>
      <xdr:row>16</xdr:row>
      <xdr:rowOff>96520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4782800" y="28092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148590</xdr:rowOff>
    </xdr:from>
    <xdr:to>
      <xdr:col>78</xdr:col>
      <xdr:colOff>120650</xdr:colOff>
      <xdr:row>18</xdr:row>
      <xdr:rowOff>78740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5621000" y="306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63517</xdr:rowOff>
    </xdr:from>
    <xdr:ext cx="7366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290800" y="3149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50800</xdr:rowOff>
    </xdr:from>
    <xdr:to>
      <xdr:col>73</xdr:col>
      <xdr:colOff>180975</xdr:colOff>
      <xdr:row>16</xdr:row>
      <xdr:rowOff>66040</xdr:rowOff>
    </xdr:to>
    <xdr:cxnSp macro="">
      <xdr:nvCxnSpPr>
        <xdr:cNvPr id="137" name="直線コネクタ 136">
          <a:extLst>
            <a:ext uri="{FF2B5EF4-FFF2-40B4-BE49-F238E27FC236}">
              <a16:creationId xmlns:a16="http://schemas.microsoft.com/office/drawing/2014/main" id="{00000000-0008-0000-0400-000089000000}"/>
            </a:ext>
          </a:extLst>
        </xdr:cNvPr>
        <xdr:cNvCxnSpPr/>
      </xdr:nvCxnSpPr>
      <xdr:spPr>
        <a:xfrm>
          <a:off x="13893800" y="27940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118110</xdr:rowOff>
    </xdr:from>
    <xdr:to>
      <xdr:col>74</xdr:col>
      <xdr:colOff>31750</xdr:colOff>
      <xdr:row>18</xdr:row>
      <xdr:rowOff>48260</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47320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33037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401800" y="311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50800</xdr:rowOff>
    </xdr:from>
    <xdr:to>
      <xdr:col>69</xdr:col>
      <xdr:colOff>92075</xdr:colOff>
      <xdr:row>16</xdr:row>
      <xdr:rowOff>81280</xdr:rowOff>
    </xdr:to>
    <xdr:cxnSp macro="">
      <xdr:nvCxnSpPr>
        <xdr:cNvPr id="140" name="直線コネクタ 139">
          <a:extLst>
            <a:ext uri="{FF2B5EF4-FFF2-40B4-BE49-F238E27FC236}">
              <a16:creationId xmlns:a16="http://schemas.microsoft.com/office/drawing/2014/main" id="{00000000-0008-0000-0400-00008C000000}"/>
            </a:ext>
          </a:extLst>
        </xdr:cNvPr>
        <xdr:cNvCxnSpPr/>
      </xdr:nvCxnSpPr>
      <xdr:spPr>
        <a:xfrm flipV="1">
          <a:off x="13004800" y="27940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102870</xdr:rowOff>
    </xdr:from>
    <xdr:to>
      <xdr:col>69</xdr:col>
      <xdr:colOff>142875</xdr:colOff>
      <xdr:row>18</xdr:row>
      <xdr:rowOff>33020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3843000" y="301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17797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512800" y="310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87630</xdr:rowOff>
    </xdr:from>
    <xdr:to>
      <xdr:col>65</xdr:col>
      <xdr:colOff>53975</xdr:colOff>
      <xdr:row>18</xdr:row>
      <xdr:rowOff>17780</xdr:rowOff>
    </xdr:to>
    <xdr:sp macro="" textlink="">
      <xdr:nvSpPr>
        <xdr:cNvPr id="143" name="フローチャート: 判断 142">
          <a:extLst>
            <a:ext uri="{FF2B5EF4-FFF2-40B4-BE49-F238E27FC236}">
              <a16:creationId xmlns:a16="http://schemas.microsoft.com/office/drawing/2014/main" id="{00000000-0008-0000-0400-00008F000000}"/>
            </a:ext>
          </a:extLst>
        </xdr:cNvPr>
        <xdr:cNvSpPr/>
      </xdr:nvSpPr>
      <xdr:spPr>
        <a:xfrm>
          <a:off x="12954000" y="30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2557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623800" y="308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60960</xdr:rowOff>
    </xdr:from>
    <xdr:to>
      <xdr:col>82</xdr:col>
      <xdr:colOff>158750</xdr:colOff>
      <xdr:row>16</xdr:row>
      <xdr:rowOff>162560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6459200" y="280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77487</xdr:rowOff>
    </xdr:from>
    <xdr:ext cx="762000" cy="259045"/>
    <xdr:sp macro="" textlink="">
      <xdr:nvSpPr>
        <xdr:cNvPr id="151" name="物件費該当値テキスト">
          <a:extLst>
            <a:ext uri="{FF2B5EF4-FFF2-40B4-BE49-F238E27FC236}">
              <a16:creationId xmlns:a16="http://schemas.microsoft.com/office/drawing/2014/main" id="{00000000-0008-0000-0400-000097000000}"/>
            </a:ext>
          </a:extLst>
        </xdr:cNvPr>
        <xdr:cNvSpPr txBox="1"/>
      </xdr:nvSpPr>
      <xdr:spPr>
        <a:xfrm>
          <a:off x="16598900" y="264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45720</xdr:rowOff>
    </xdr:from>
    <xdr:to>
      <xdr:col>78</xdr:col>
      <xdr:colOff>120650</xdr:colOff>
      <xdr:row>16</xdr:row>
      <xdr:rowOff>147320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5621000" y="278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157497</xdr:rowOff>
    </xdr:from>
    <xdr:ext cx="7366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5290800" y="2557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15240</xdr:rowOff>
    </xdr:from>
    <xdr:to>
      <xdr:col>74</xdr:col>
      <xdr:colOff>31750</xdr:colOff>
      <xdr:row>16</xdr:row>
      <xdr:rowOff>116840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4732000" y="275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127017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4401800" y="252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0</xdr:rowOff>
    </xdr:from>
    <xdr:to>
      <xdr:col>69</xdr:col>
      <xdr:colOff>142875</xdr:colOff>
      <xdr:row>16</xdr:row>
      <xdr:rowOff>101600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38430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111777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35128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30480</xdr:rowOff>
    </xdr:from>
    <xdr:to>
      <xdr:col>65</xdr:col>
      <xdr:colOff>53975</xdr:colOff>
      <xdr:row>16</xdr:row>
      <xdr:rowOff>132080</xdr:rowOff>
    </xdr:to>
    <xdr:sp macro="" textlink="">
      <xdr:nvSpPr>
        <xdr:cNvPr id="158" name="楕円 157">
          <a:extLst>
            <a:ext uri="{FF2B5EF4-FFF2-40B4-BE49-F238E27FC236}">
              <a16:creationId xmlns:a16="http://schemas.microsoft.com/office/drawing/2014/main" id="{00000000-0008-0000-0400-00009E000000}"/>
            </a:ext>
          </a:extLst>
        </xdr:cNvPr>
        <xdr:cNvSpPr/>
      </xdr:nvSpPr>
      <xdr:spPr>
        <a:xfrm>
          <a:off x="1295400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142257</xdr:rowOff>
    </xdr:from>
    <xdr:ext cx="762000" cy="259045"/>
    <xdr:sp macro="" textlink="">
      <xdr:nvSpPr>
        <xdr:cNvPr id="159" name="テキスト ボックス 158">
          <a:extLst>
            <a:ext uri="{FF2B5EF4-FFF2-40B4-BE49-F238E27FC236}">
              <a16:creationId xmlns:a16="http://schemas.microsoft.com/office/drawing/2014/main" id="{00000000-0008-0000-0400-00009F000000}"/>
            </a:ext>
          </a:extLst>
        </xdr:cNvPr>
        <xdr:cNvSpPr txBox="1"/>
      </xdr:nvSpPr>
      <xdr:spPr>
        <a:xfrm>
          <a:off x="12623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a:extLst>
            <a:ext uri="{FF2B5EF4-FFF2-40B4-BE49-F238E27FC236}">
              <a16:creationId xmlns:a16="http://schemas.microsoft.com/office/drawing/2014/main" id="{00000000-0008-0000-0400-0000A8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a:extLst>
            <a:ext uri="{FF2B5EF4-FFF2-40B4-BE49-F238E27FC236}">
              <a16:creationId xmlns:a16="http://schemas.microsoft.com/office/drawing/2014/main" id="{00000000-0008-0000-0400-0000A9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児童手当及び児童扶養手当</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などにより、前年度に比べ０</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の９</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０</a:t>
          </a:r>
          <a:r>
            <a:rPr kumimoji="1" lang="ja-JP" altLang="ja-JP" sz="1100">
              <a:solidFill>
                <a:schemeClr val="dk1"/>
              </a:solidFill>
              <a:effectLst/>
              <a:latin typeface="+mn-lt"/>
              <a:ea typeface="+mn-ea"/>
              <a:cs typeface="+mn-cs"/>
            </a:rPr>
            <a:t>％となった。</a:t>
          </a:r>
          <a:endParaRPr lang="ja-JP" altLang="ja-JP" sz="1400">
            <a:effectLst/>
          </a:endParaRPr>
        </a:p>
        <a:p>
          <a:pPr rtl="0" eaLnBrk="1" fontAlgn="auto" latinLnBrk="0" hangingPunct="1"/>
          <a:r>
            <a:rPr kumimoji="1" lang="ja-JP" altLang="ja-JP" sz="1100">
              <a:solidFill>
                <a:schemeClr val="dk1"/>
              </a:solidFill>
              <a:effectLst/>
              <a:latin typeface="+mn-lt"/>
              <a:ea typeface="+mn-ea"/>
              <a:cs typeface="+mn-cs"/>
            </a:rPr>
            <a:t>　類似団体の平均値</a:t>
          </a:r>
          <a:r>
            <a:rPr kumimoji="1" lang="ja-JP" altLang="en-US" sz="1100">
              <a:solidFill>
                <a:schemeClr val="dk1"/>
              </a:solidFill>
              <a:effectLst/>
              <a:latin typeface="+mn-lt"/>
              <a:ea typeface="+mn-ea"/>
              <a:cs typeface="+mn-cs"/>
            </a:rPr>
            <a:t>を上回っており</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今後も</a:t>
          </a:r>
          <a:r>
            <a:rPr kumimoji="1" lang="ja-JP" altLang="ja-JP" sz="1100">
              <a:solidFill>
                <a:schemeClr val="dk1"/>
              </a:solidFill>
              <a:effectLst/>
              <a:latin typeface="+mn-lt"/>
              <a:ea typeface="+mn-ea"/>
              <a:cs typeface="+mn-cs"/>
            </a:rPr>
            <a:t>少子高齢化の進展等に伴い、扶助費</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増加が見込まれることから、</a:t>
          </a:r>
          <a:r>
            <a:rPr lang="ja-JP" altLang="ja-JP" sz="1100" b="0" i="0" baseline="0">
              <a:solidFill>
                <a:schemeClr val="dk1"/>
              </a:solidFill>
              <a:effectLst/>
              <a:latin typeface="+mn-lt"/>
              <a:ea typeface="+mn-ea"/>
              <a:cs typeface="+mn-cs"/>
            </a:rPr>
            <a:t>適正な水準の維持に努める。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8" name="扶助費グラフ枠">
          <a:extLst>
            <a:ext uri="{FF2B5EF4-FFF2-40B4-BE49-F238E27FC236}">
              <a16:creationId xmlns:a16="http://schemas.microsoft.com/office/drawing/2014/main" id="{00000000-0008-0000-0400-0000BC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143328</xdr:rowOff>
    </xdr:from>
    <xdr:to>
      <xdr:col>24</xdr:col>
      <xdr:colOff>25400</xdr:colOff>
      <xdr:row>61</xdr:row>
      <xdr:rowOff>167822</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4826000" y="9058728"/>
          <a:ext cx="0" cy="1567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139899</xdr:rowOff>
    </xdr:from>
    <xdr:ext cx="762000" cy="259045"/>
    <xdr:sp macro="" textlink="">
      <xdr:nvSpPr>
        <xdr:cNvPr id="190" name="扶助費最小値テキスト">
          <a:extLst>
            <a:ext uri="{FF2B5EF4-FFF2-40B4-BE49-F238E27FC236}">
              <a16:creationId xmlns:a16="http://schemas.microsoft.com/office/drawing/2014/main" id="{00000000-0008-0000-0400-0000BE000000}"/>
            </a:ext>
          </a:extLst>
        </xdr:cNvPr>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167822</xdr:rowOff>
    </xdr:from>
    <xdr:to>
      <xdr:col>24</xdr:col>
      <xdr:colOff>114300</xdr:colOff>
      <xdr:row>61</xdr:row>
      <xdr:rowOff>167822</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58255</xdr:rowOff>
    </xdr:from>
    <xdr:ext cx="762000" cy="259045"/>
    <xdr:sp macro="" textlink="">
      <xdr:nvSpPr>
        <xdr:cNvPr id="192" name="扶助費最大値テキスト">
          <a:extLst>
            <a:ext uri="{FF2B5EF4-FFF2-40B4-BE49-F238E27FC236}">
              <a16:creationId xmlns:a16="http://schemas.microsoft.com/office/drawing/2014/main" id="{00000000-0008-0000-0400-0000C0000000}"/>
            </a:ext>
          </a:extLst>
        </xdr:cNvPr>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143328</xdr:rowOff>
    </xdr:from>
    <xdr:to>
      <xdr:col>24</xdr:col>
      <xdr:colOff>114300</xdr:colOff>
      <xdr:row>52</xdr:row>
      <xdr:rowOff>143328</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69850</xdr:rowOff>
    </xdr:from>
    <xdr:to>
      <xdr:col>24</xdr:col>
      <xdr:colOff>25400</xdr:colOff>
      <xdr:row>57</xdr:row>
      <xdr:rowOff>102507</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3987800" y="98425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76399</xdr:rowOff>
    </xdr:from>
    <xdr:ext cx="762000" cy="259045"/>
    <xdr:sp macro="" textlink="">
      <xdr:nvSpPr>
        <xdr:cNvPr id="195" name="扶助費平均値テキスト">
          <a:extLst>
            <a:ext uri="{FF2B5EF4-FFF2-40B4-BE49-F238E27FC236}">
              <a16:creationId xmlns:a16="http://schemas.microsoft.com/office/drawing/2014/main" id="{00000000-0008-0000-0400-0000C3000000}"/>
            </a:ext>
          </a:extLst>
        </xdr:cNvPr>
        <xdr:cNvSpPr txBox="1"/>
      </xdr:nvSpPr>
      <xdr:spPr>
        <a:xfrm>
          <a:off x="4914900" y="9506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4775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53522</xdr:rowOff>
    </xdr:from>
    <xdr:to>
      <xdr:col>19</xdr:col>
      <xdr:colOff>187325</xdr:colOff>
      <xdr:row>57</xdr:row>
      <xdr:rowOff>102507</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3098800" y="9826172"/>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59</xdr:row>
      <xdr:rowOff>19050</xdr:rowOff>
    </xdr:from>
    <xdr:to>
      <xdr:col>20</xdr:col>
      <xdr:colOff>38100</xdr:colOff>
      <xdr:row>59</xdr:row>
      <xdr:rowOff>120650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39370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105427</xdr:rowOff>
    </xdr:from>
    <xdr:ext cx="7366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606800" y="1022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127000</xdr:rowOff>
    </xdr:from>
    <xdr:to>
      <xdr:col>15</xdr:col>
      <xdr:colOff>98425</xdr:colOff>
      <xdr:row>57</xdr:row>
      <xdr:rowOff>53522</xdr:rowOff>
    </xdr:to>
    <xdr:cxnSp macro="">
      <xdr:nvCxnSpPr>
        <xdr:cNvPr id="200" name="直線コネクタ 199">
          <a:extLst>
            <a:ext uri="{FF2B5EF4-FFF2-40B4-BE49-F238E27FC236}">
              <a16:creationId xmlns:a16="http://schemas.microsoft.com/office/drawing/2014/main" id="{00000000-0008-0000-0400-0000C8000000}"/>
            </a:ext>
          </a:extLst>
        </xdr:cNvPr>
        <xdr:cNvCxnSpPr/>
      </xdr:nvCxnSpPr>
      <xdr:spPr>
        <a:xfrm>
          <a:off x="2209800" y="9728200"/>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141515</xdr:rowOff>
    </xdr:from>
    <xdr:to>
      <xdr:col>15</xdr:col>
      <xdr:colOff>149225</xdr:colOff>
      <xdr:row>59</xdr:row>
      <xdr:rowOff>71665</xdr:rowOff>
    </xdr:to>
    <xdr:sp macro="" textlink="">
      <xdr:nvSpPr>
        <xdr:cNvPr id="201" name="フローチャート: 判断 200">
          <a:extLst>
            <a:ext uri="{FF2B5EF4-FFF2-40B4-BE49-F238E27FC236}">
              <a16:creationId xmlns:a16="http://schemas.microsoft.com/office/drawing/2014/main" id="{00000000-0008-0000-0400-0000C9000000}"/>
            </a:ext>
          </a:extLst>
        </xdr:cNvPr>
        <xdr:cNvSpPr/>
      </xdr:nvSpPr>
      <xdr:spPr>
        <a:xfrm>
          <a:off x="3048000" y="1008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56442</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717800" y="10171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127000</xdr:rowOff>
    </xdr:from>
    <xdr:to>
      <xdr:col>11</xdr:col>
      <xdr:colOff>9525</xdr:colOff>
      <xdr:row>56</xdr:row>
      <xdr:rowOff>143328</xdr:rowOff>
    </xdr:to>
    <xdr:cxnSp macro="">
      <xdr:nvCxnSpPr>
        <xdr:cNvPr id="203" name="直線コネクタ 202">
          <a:extLst>
            <a:ext uri="{FF2B5EF4-FFF2-40B4-BE49-F238E27FC236}">
              <a16:creationId xmlns:a16="http://schemas.microsoft.com/office/drawing/2014/main" id="{00000000-0008-0000-0400-0000CB000000}"/>
            </a:ext>
          </a:extLst>
        </xdr:cNvPr>
        <xdr:cNvCxnSpPr/>
      </xdr:nvCxnSpPr>
      <xdr:spPr>
        <a:xfrm flipV="1">
          <a:off x="1320800" y="97282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108857</xdr:rowOff>
    </xdr:from>
    <xdr:to>
      <xdr:col>11</xdr:col>
      <xdr:colOff>60325</xdr:colOff>
      <xdr:row>59</xdr:row>
      <xdr:rowOff>39007</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2159000" y="1005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23784</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828800" y="1013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76200</xdr:rowOff>
    </xdr:from>
    <xdr:to>
      <xdr:col>6</xdr:col>
      <xdr:colOff>171450</xdr:colOff>
      <xdr:row>59</xdr:row>
      <xdr:rowOff>6350</xdr:rowOff>
    </xdr:to>
    <xdr:sp macro="" textlink="">
      <xdr:nvSpPr>
        <xdr:cNvPr id="206" name="フローチャート: 判断 205">
          <a:extLst>
            <a:ext uri="{FF2B5EF4-FFF2-40B4-BE49-F238E27FC236}">
              <a16:creationId xmlns:a16="http://schemas.microsoft.com/office/drawing/2014/main" id="{00000000-0008-0000-0400-0000CE000000}"/>
            </a:ext>
          </a:extLst>
        </xdr:cNvPr>
        <xdr:cNvSpPr/>
      </xdr:nvSpPr>
      <xdr:spPr>
        <a:xfrm>
          <a:off x="1270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162577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939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4775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162577</xdr:rowOff>
    </xdr:from>
    <xdr:ext cx="762000" cy="259045"/>
    <xdr:sp macro="" textlink="">
      <xdr:nvSpPr>
        <xdr:cNvPr id="214" name="扶助費該当値テキスト">
          <a:extLst>
            <a:ext uri="{FF2B5EF4-FFF2-40B4-BE49-F238E27FC236}">
              <a16:creationId xmlns:a16="http://schemas.microsoft.com/office/drawing/2014/main" id="{00000000-0008-0000-0400-0000D6000000}"/>
            </a:ext>
          </a:extLst>
        </xdr:cNvPr>
        <xdr:cNvSpPr txBox="1"/>
      </xdr:nvSpPr>
      <xdr:spPr>
        <a:xfrm>
          <a:off x="49149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51707</xdr:rowOff>
    </xdr:from>
    <xdr:to>
      <xdr:col>20</xdr:col>
      <xdr:colOff>38100</xdr:colOff>
      <xdr:row>57</xdr:row>
      <xdr:rowOff>153307</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9370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163484</xdr:rowOff>
    </xdr:from>
    <xdr:ext cx="7366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3606800" y="9593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2722</xdr:rowOff>
    </xdr:from>
    <xdr:to>
      <xdr:col>15</xdr:col>
      <xdr:colOff>149225</xdr:colOff>
      <xdr:row>57</xdr:row>
      <xdr:rowOff>104322</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3048000" y="977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114499</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2717800" y="954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76200</xdr:rowOff>
    </xdr:from>
    <xdr:to>
      <xdr:col>11</xdr:col>
      <xdr:colOff>60325</xdr:colOff>
      <xdr:row>57</xdr:row>
      <xdr:rowOff>6350</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2159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16527</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1828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92528</xdr:rowOff>
    </xdr:from>
    <xdr:to>
      <xdr:col>6</xdr:col>
      <xdr:colOff>171450</xdr:colOff>
      <xdr:row>57</xdr:row>
      <xdr:rowOff>22678</xdr:rowOff>
    </xdr:to>
    <xdr:sp macro="" textlink="">
      <xdr:nvSpPr>
        <xdr:cNvPr id="221" name="楕円 220">
          <a:extLst>
            <a:ext uri="{FF2B5EF4-FFF2-40B4-BE49-F238E27FC236}">
              <a16:creationId xmlns:a16="http://schemas.microsoft.com/office/drawing/2014/main" id="{00000000-0008-0000-0400-0000DD000000}"/>
            </a:ext>
          </a:extLst>
        </xdr:cNvPr>
        <xdr:cNvSpPr/>
      </xdr:nvSpPr>
      <xdr:spPr>
        <a:xfrm>
          <a:off x="1270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32855</xdr:rowOff>
    </xdr:from>
    <xdr:ext cx="762000" cy="259045"/>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939800" y="946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1" name="正方形/長方形 230">
          <a:extLst>
            <a:ext uri="{FF2B5EF4-FFF2-40B4-BE49-F238E27FC236}">
              <a16:creationId xmlns:a16="http://schemas.microsoft.com/office/drawing/2014/main" id="{00000000-0008-0000-0400-0000E7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2" name="正方形/長方形 231">
          <a:extLst>
            <a:ext uri="{FF2B5EF4-FFF2-40B4-BE49-F238E27FC236}">
              <a16:creationId xmlns:a16="http://schemas.microsoft.com/office/drawing/2014/main" id="{00000000-0008-0000-0400-0000E8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類似団体の平均値を</a:t>
          </a:r>
          <a:r>
            <a:rPr kumimoji="1" lang="ja-JP" altLang="en-US" sz="1100">
              <a:solidFill>
                <a:schemeClr val="dk1"/>
              </a:solidFill>
              <a:effectLst/>
              <a:latin typeface="+mn-lt"/>
              <a:ea typeface="+mn-ea"/>
              <a:cs typeface="+mn-cs"/>
            </a:rPr>
            <a:t>上回っていることから</a:t>
          </a:r>
          <a:r>
            <a:rPr kumimoji="1" lang="ja-JP" altLang="ja-JP" sz="1100">
              <a:solidFill>
                <a:schemeClr val="dk1"/>
              </a:solidFill>
              <a:effectLst/>
              <a:latin typeface="+mn-lt"/>
              <a:ea typeface="+mn-ea"/>
              <a:cs typeface="+mn-cs"/>
            </a:rPr>
            <a:t>、繰出金の内容や必要性等を精査し、繰出金の抑制に努める。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27940</xdr:rowOff>
    </xdr:from>
    <xdr:to>
      <xdr:col>82</xdr:col>
      <xdr:colOff>107950</xdr:colOff>
      <xdr:row>61</xdr:row>
      <xdr:rowOff>138430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6510000" y="928624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110507</xdr:rowOff>
    </xdr:from>
    <xdr:ext cx="762000" cy="259045"/>
    <xdr:sp macro="" textlink="">
      <xdr:nvSpPr>
        <xdr:cNvPr id="251" name="その他最小値テキスト">
          <a:extLst>
            <a:ext uri="{FF2B5EF4-FFF2-40B4-BE49-F238E27FC236}">
              <a16:creationId xmlns:a16="http://schemas.microsoft.com/office/drawing/2014/main" id="{00000000-0008-0000-0400-0000FB000000}"/>
            </a:ext>
          </a:extLst>
        </xdr:cNvPr>
        <xdr:cNvSpPr txBox="1"/>
      </xdr:nvSpPr>
      <xdr:spPr>
        <a:xfrm>
          <a:off x="16598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138430</xdr:rowOff>
    </xdr:from>
    <xdr:to>
      <xdr:col>82</xdr:col>
      <xdr:colOff>196850</xdr:colOff>
      <xdr:row>61</xdr:row>
      <xdr:rowOff>138430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114317</xdr:rowOff>
    </xdr:from>
    <xdr:ext cx="762000" cy="259045"/>
    <xdr:sp macro="" textlink="">
      <xdr:nvSpPr>
        <xdr:cNvPr id="253" name="その他最大値テキスト">
          <a:extLst>
            <a:ext uri="{FF2B5EF4-FFF2-40B4-BE49-F238E27FC236}">
              <a16:creationId xmlns:a16="http://schemas.microsoft.com/office/drawing/2014/main" id="{00000000-0008-0000-0400-0000FD000000}"/>
            </a:ext>
          </a:extLst>
        </xdr:cNvPr>
        <xdr:cNvSpPr txBox="1"/>
      </xdr:nvSpPr>
      <xdr:spPr>
        <a:xfrm>
          <a:off x="16598900" y="902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27940</xdr:rowOff>
    </xdr:from>
    <xdr:to>
      <xdr:col>82</xdr:col>
      <xdr:colOff>196850</xdr:colOff>
      <xdr:row>54</xdr:row>
      <xdr:rowOff>27940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9286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96520</xdr:rowOff>
    </xdr:from>
    <xdr:to>
      <xdr:col>82</xdr:col>
      <xdr:colOff>107950</xdr:colOff>
      <xdr:row>56</xdr:row>
      <xdr:rowOff>134620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5671800" y="96977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47007</xdr:rowOff>
    </xdr:from>
    <xdr:ext cx="762000" cy="259045"/>
    <xdr:sp macro="" textlink="">
      <xdr:nvSpPr>
        <xdr:cNvPr id="256" name="その他平均値テキスト">
          <a:extLst>
            <a:ext uri="{FF2B5EF4-FFF2-40B4-BE49-F238E27FC236}">
              <a16:creationId xmlns:a16="http://schemas.microsoft.com/office/drawing/2014/main" id="{00000000-0008-0000-0400-000000010000}"/>
            </a:ext>
          </a:extLst>
        </xdr:cNvPr>
        <xdr:cNvSpPr txBox="1"/>
      </xdr:nvSpPr>
      <xdr:spPr>
        <a:xfrm>
          <a:off x="16598900" y="9476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30480</xdr:rowOff>
    </xdr:from>
    <xdr:to>
      <xdr:col>82</xdr:col>
      <xdr:colOff>158750</xdr:colOff>
      <xdr:row>56</xdr:row>
      <xdr:rowOff>132080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64592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73660</xdr:rowOff>
    </xdr:from>
    <xdr:to>
      <xdr:col>78</xdr:col>
      <xdr:colOff>69850</xdr:colOff>
      <xdr:row>56</xdr:row>
      <xdr:rowOff>96520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4782800" y="96748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91440</xdr:rowOff>
    </xdr:from>
    <xdr:to>
      <xdr:col>78</xdr:col>
      <xdr:colOff>120650</xdr:colOff>
      <xdr:row>57</xdr:row>
      <xdr:rowOff>21590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5621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6367</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9779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58420</xdr:rowOff>
    </xdr:from>
    <xdr:to>
      <xdr:col>73</xdr:col>
      <xdr:colOff>180975</xdr:colOff>
      <xdr:row>56</xdr:row>
      <xdr:rowOff>73660</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a:off x="13893800" y="96596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121920</xdr:rowOff>
    </xdr:from>
    <xdr:to>
      <xdr:col>74</xdr:col>
      <xdr:colOff>31750</xdr:colOff>
      <xdr:row>57</xdr:row>
      <xdr:rowOff>52070</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4732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36847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401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35560</xdr:rowOff>
    </xdr:from>
    <xdr:to>
      <xdr:col>69</xdr:col>
      <xdr:colOff>92075</xdr:colOff>
      <xdr:row>56</xdr:row>
      <xdr:rowOff>58420</xdr:rowOff>
    </xdr:to>
    <xdr:cxnSp macro="">
      <xdr:nvCxnSpPr>
        <xdr:cNvPr id="264" name="直線コネクタ 263">
          <a:extLst>
            <a:ext uri="{FF2B5EF4-FFF2-40B4-BE49-F238E27FC236}">
              <a16:creationId xmlns:a16="http://schemas.microsoft.com/office/drawing/2014/main" id="{00000000-0008-0000-0400-000008010000}"/>
            </a:ext>
          </a:extLst>
        </xdr:cNvPr>
        <xdr:cNvCxnSpPr/>
      </xdr:nvCxnSpPr>
      <xdr:spPr>
        <a:xfrm>
          <a:off x="13004800" y="96367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59707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152400</xdr:rowOff>
    </xdr:from>
    <xdr:to>
      <xdr:col>65</xdr:col>
      <xdr:colOff>53975</xdr:colOff>
      <xdr:row>57</xdr:row>
      <xdr:rowOff>82550</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2954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67327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83820</xdr:rowOff>
    </xdr:from>
    <xdr:to>
      <xdr:col>82</xdr:col>
      <xdr:colOff>158750</xdr:colOff>
      <xdr:row>57</xdr:row>
      <xdr:rowOff>13970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64592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55897</xdr:rowOff>
    </xdr:from>
    <xdr:ext cx="762000" cy="259045"/>
    <xdr:sp macro="" textlink="">
      <xdr:nvSpPr>
        <xdr:cNvPr id="275" name="その他該当値テキスト">
          <a:extLst>
            <a:ext uri="{FF2B5EF4-FFF2-40B4-BE49-F238E27FC236}">
              <a16:creationId xmlns:a16="http://schemas.microsoft.com/office/drawing/2014/main" id="{00000000-0008-0000-0400-000013010000}"/>
            </a:ext>
          </a:extLst>
        </xdr:cNvPr>
        <xdr:cNvSpPr txBox="1"/>
      </xdr:nvSpPr>
      <xdr:spPr>
        <a:xfrm>
          <a:off x="16598900" y="965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45720</xdr:rowOff>
    </xdr:from>
    <xdr:to>
      <xdr:col>78</xdr:col>
      <xdr:colOff>120650</xdr:colOff>
      <xdr:row>56</xdr:row>
      <xdr:rowOff>147320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56210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157497</xdr:rowOff>
    </xdr:from>
    <xdr:ext cx="7366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5290800" y="941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22860</xdr:rowOff>
    </xdr:from>
    <xdr:to>
      <xdr:col>74</xdr:col>
      <xdr:colOff>31750</xdr:colOff>
      <xdr:row>56</xdr:row>
      <xdr:rowOff>124460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47320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134637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4401800" y="939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7620</xdr:rowOff>
    </xdr:from>
    <xdr:to>
      <xdr:col>69</xdr:col>
      <xdr:colOff>142875</xdr:colOff>
      <xdr:row>56</xdr:row>
      <xdr:rowOff>109220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3843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119397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3512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156210</xdr:rowOff>
    </xdr:from>
    <xdr:to>
      <xdr:col>65</xdr:col>
      <xdr:colOff>53975</xdr:colOff>
      <xdr:row>56</xdr:row>
      <xdr:rowOff>86360</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2954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96537</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623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湖周行政事務組合負担金及び広域消防負担金の増のほか、</a:t>
          </a:r>
          <a:r>
            <a:rPr kumimoji="1" lang="ja-JP" altLang="en-US" sz="1100">
              <a:solidFill>
                <a:schemeClr val="dk1"/>
              </a:solidFill>
              <a:effectLst/>
              <a:latin typeface="+mn-lt"/>
              <a:ea typeface="+mn-ea"/>
              <a:cs typeface="+mn-cs"/>
            </a:rPr>
            <a:t>病院事業会計</a:t>
          </a:r>
          <a:r>
            <a:rPr kumimoji="1" lang="ja-JP" altLang="ja-JP" sz="1100">
              <a:solidFill>
                <a:schemeClr val="dk1"/>
              </a:solidFill>
              <a:effectLst/>
              <a:latin typeface="+mn-lt"/>
              <a:ea typeface="+mn-ea"/>
              <a:cs typeface="+mn-cs"/>
            </a:rPr>
            <a:t>負担金の増などにより、前年度に比べ</a:t>
          </a:r>
          <a:r>
            <a:rPr kumimoji="1" lang="ja-JP" altLang="en-US" sz="1100">
              <a:solidFill>
                <a:schemeClr val="dk1"/>
              </a:solidFill>
              <a:effectLst/>
              <a:latin typeface="+mn-lt"/>
              <a:ea typeface="+mn-ea"/>
              <a:cs typeface="+mn-cs"/>
            </a:rPr>
            <a:t>１</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ポイント増の１</a:t>
          </a:r>
          <a:r>
            <a:rPr kumimoji="1" lang="ja-JP" altLang="en-US" sz="1100">
              <a:solidFill>
                <a:schemeClr val="dk1"/>
              </a:solidFill>
              <a:effectLst/>
              <a:latin typeface="+mn-lt"/>
              <a:ea typeface="+mn-ea"/>
              <a:cs typeface="+mn-cs"/>
            </a:rPr>
            <a:t>５</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７</a:t>
          </a:r>
          <a:r>
            <a:rPr kumimoji="1" lang="ja-JP" altLang="ja-JP" sz="1100">
              <a:solidFill>
                <a:schemeClr val="dk1"/>
              </a:solidFill>
              <a:effectLst/>
              <a:latin typeface="+mn-lt"/>
              <a:ea typeface="+mn-ea"/>
              <a:cs typeface="+mn-cs"/>
            </a:rPr>
            <a:t>％となり、類似団体の平均値を上回っている。</a:t>
          </a:r>
          <a:endParaRPr lang="ja-JP" altLang="ja-JP" sz="1400">
            <a:effectLst/>
          </a:endParaRPr>
        </a:p>
        <a:p>
          <a:r>
            <a:rPr kumimoji="1" lang="ja-JP" altLang="ja-JP" sz="1100">
              <a:solidFill>
                <a:schemeClr val="dk1"/>
              </a:solidFill>
              <a:effectLst/>
              <a:latin typeface="+mn-lt"/>
              <a:ea typeface="+mn-ea"/>
              <a:cs typeface="+mn-cs"/>
            </a:rPr>
            <a:t>　補助費等の抑制に向けて、今後も引き続き、補助金負担金の見直しを定期的（３年に１回）に行うなど、適正な補助率の設定と補助額の妥当性等を検証していく。</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a:extLst>
            <a:ext uri="{FF2B5EF4-FFF2-40B4-BE49-F238E27FC236}">
              <a16:creationId xmlns:a16="http://schemas.microsoft.com/office/drawing/2014/main" id="{00000000-0008-0000-0400-000033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40132</xdr:rowOff>
    </xdr:from>
    <xdr:to>
      <xdr:col>82</xdr:col>
      <xdr:colOff>107950</xdr:colOff>
      <xdr:row>41</xdr:row>
      <xdr:rowOff>37846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6510000" y="5869432"/>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9923</xdr:rowOff>
    </xdr:from>
    <xdr:ext cx="762000" cy="259045"/>
    <xdr:sp macro="" textlink="">
      <xdr:nvSpPr>
        <xdr:cNvPr id="309" name="補助費等最小値テキスト">
          <a:extLst>
            <a:ext uri="{FF2B5EF4-FFF2-40B4-BE49-F238E27FC236}">
              <a16:creationId xmlns:a16="http://schemas.microsoft.com/office/drawing/2014/main" id="{00000000-0008-0000-0400-000035010000}"/>
            </a:ext>
          </a:extLst>
        </xdr:cNvPr>
        <xdr:cNvSpPr txBox="1"/>
      </xdr:nvSpPr>
      <xdr:spPr>
        <a:xfrm>
          <a:off x="16598900" y="703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37846</xdr:rowOff>
    </xdr:from>
    <xdr:to>
      <xdr:col>82</xdr:col>
      <xdr:colOff>196850</xdr:colOff>
      <xdr:row>41</xdr:row>
      <xdr:rowOff>37846</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7067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126509</xdr:rowOff>
    </xdr:from>
    <xdr:ext cx="762000" cy="259045"/>
    <xdr:sp macro="" textlink="">
      <xdr:nvSpPr>
        <xdr:cNvPr id="311" name="補助費等最大値テキスト">
          <a:extLst>
            <a:ext uri="{FF2B5EF4-FFF2-40B4-BE49-F238E27FC236}">
              <a16:creationId xmlns:a16="http://schemas.microsoft.com/office/drawing/2014/main" id="{00000000-0008-0000-0400-000037010000}"/>
            </a:ext>
          </a:extLst>
        </xdr:cNvPr>
        <xdr:cNvSpPr txBox="1"/>
      </xdr:nvSpPr>
      <xdr:spPr>
        <a:xfrm>
          <a:off x="16598900" y="56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40132</xdr:rowOff>
    </xdr:from>
    <xdr:to>
      <xdr:col>82</xdr:col>
      <xdr:colOff>196850</xdr:colOff>
      <xdr:row>34</xdr:row>
      <xdr:rowOff>40132</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6421100" y="586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37846</xdr:rowOff>
    </xdr:from>
    <xdr:to>
      <xdr:col>82</xdr:col>
      <xdr:colOff>107950</xdr:colOff>
      <xdr:row>37</xdr:row>
      <xdr:rowOff>101854</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5671800" y="6381496"/>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31005</xdr:rowOff>
    </xdr:from>
    <xdr:ext cx="762000" cy="259045"/>
    <xdr:sp macro="" textlink="">
      <xdr:nvSpPr>
        <xdr:cNvPr id="314" name="補助費等平均値テキスト">
          <a:extLst>
            <a:ext uri="{FF2B5EF4-FFF2-40B4-BE49-F238E27FC236}">
              <a16:creationId xmlns:a16="http://schemas.microsoft.com/office/drawing/2014/main" id="{00000000-0008-0000-0400-00003A010000}"/>
            </a:ext>
          </a:extLst>
        </xdr:cNvPr>
        <xdr:cNvSpPr txBox="1"/>
      </xdr:nvSpPr>
      <xdr:spPr>
        <a:xfrm>
          <a:off x="16598900" y="6203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14478</xdr:rowOff>
    </xdr:from>
    <xdr:to>
      <xdr:col>82</xdr:col>
      <xdr:colOff>158750</xdr:colOff>
      <xdr:row>37</xdr:row>
      <xdr:rowOff>116078</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64592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10414</xdr:rowOff>
    </xdr:from>
    <xdr:to>
      <xdr:col>78</xdr:col>
      <xdr:colOff>69850</xdr:colOff>
      <xdr:row>37</xdr:row>
      <xdr:rowOff>37846</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4782800" y="635406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62484</xdr:rowOff>
    </xdr:from>
    <xdr:to>
      <xdr:col>78</xdr:col>
      <xdr:colOff>120650</xdr:colOff>
      <xdr:row>36</xdr:row>
      <xdr:rowOff>164084</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5621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2811</xdr:rowOff>
    </xdr:from>
    <xdr:ext cx="7366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290800" y="6003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10414</xdr:rowOff>
    </xdr:from>
    <xdr:to>
      <xdr:col>73</xdr:col>
      <xdr:colOff>180975</xdr:colOff>
      <xdr:row>37</xdr:row>
      <xdr:rowOff>24130</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flipV="1">
          <a:off x="13893800" y="635406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39624</xdr:rowOff>
    </xdr:from>
    <xdr:to>
      <xdr:col>74</xdr:col>
      <xdr:colOff>31750</xdr:colOff>
      <xdr:row>36</xdr:row>
      <xdr:rowOff>141224</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4732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151401</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401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168148</xdr:rowOff>
    </xdr:from>
    <xdr:to>
      <xdr:col>69</xdr:col>
      <xdr:colOff>92075</xdr:colOff>
      <xdr:row>37</xdr:row>
      <xdr:rowOff>24130</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a:off x="13004800" y="634034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39624</xdr:rowOff>
    </xdr:from>
    <xdr:to>
      <xdr:col>69</xdr:col>
      <xdr:colOff>142875</xdr:colOff>
      <xdr:row>36</xdr:row>
      <xdr:rowOff>141224</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3843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151401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xdr:rowOff>
    </xdr:from>
    <xdr:to>
      <xdr:col>65</xdr:col>
      <xdr:colOff>53975</xdr:colOff>
      <xdr:row>36</xdr:row>
      <xdr:rowOff>118364</xdr:rowOff>
    </xdr:to>
    <xdr:sp macro="" textlink="">
      <xdr:nvSpPr>
        <xdr:cNvPr id="325" name="フローチャート: 判断 324">
          <a:extLst>
            <a:ext uri="{FF2B5EF4-FFF2-40B4-BE49-F238E27FC236}">
              <a16:creationId xmlns:a16="http://schemas.microsoft.com/office/drawing/2014/main" id="{00000000-0008-0000-0400-000045010000}"/>
            </a:ext>
          </a:extLst>
        </xdr:cNvPr>
        <xdr:cNvSpPr/>
      </xdr:nvSpPr>
      <xdr:spPr>
        <a:xfrm>
          <a:off x="12954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128541</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51054</xdr:rowOff>
    </xdr:from>
    <xdr:to>
      <xdr:col>82</xdr:col>
      <xdr:colOff>158750</xdr:colOff>
      <xdr:row>37</xdr:row>
      <xdr:rowOff>152654</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64592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23131</xdr:rowOff>
    </xdr:from>
    <xdr:ext cx="762000" cy="259045"/>
    <xdr:sp macro="" textlink="">
      <xdr:nvSpPr>
        <xdr:cNvPr id="333" name="補助費等該当値テキスト">
          <a:extLst>
            <a:ext uri="{FF2B5EF4-FFF2-40B4-BE49-F238E27FC236}">
              <a16:creationId xmlns:a16="http://schemas.microsoft.com/office/drawing/2014/main" id="{00000000-0008-0000-0400-00004D010000}"/>
            </a:ext>
          </a:extLst>
        </xdr:cNvPr>
        <xdr:cNvSpPr txBox="1"/>
      </xdr:nvSpPr>
      <xdr:spPr>
        <a:xfrm>
          <a:off x="165989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158496</xdr:rowOff>
    </xdr:from>
    <xdr:to>
      <xdr:col>78</xdr:col>
      <xdr:colOff>120650</xdr:colOff>
      <xdr:row>37</xdr:row>
      <xdr:rowOff>88646</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5621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73423</xdr:rowOff>
    </xdr:from>
    <xdr:ext cx="7366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5290800" y="6417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131064</xdr:rowOff>
    </xdr:from>
    <xdr:to>
      <xdr:col>74</xdr:col>
      <xdr:colOff>31750</xdr:colOff>
      <xdr:row>37</xdr:row>
      <xdr:rowOff>61214</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4732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45991</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4401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144780</xdr:rowOff>
    </xdr:from>
    <xdr:to>
      <xdr:col>69</xdr:col>
      <xdr:colOff>142875</xdr:colOff>
      <xdr:row>37</xdr:row>
      <xdr:rowOff>74930</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3843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59707</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3512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117348</xdr:rowOff>
    </xdr:from>
    <xdr:to>
      <xdr:col>65</xdr:col>
      <xdr:colOff>53975</xdr:colOff>
      <xdr:row>37</xdr:row>
      <xdr:rowOff>47498</xdr:rowOff>
    </xdr:to>
    <xdr:sp macro="" textlink="">
      <xdr:nvSpPr>
        <xdr:cNvPr id="340" name="楕円 339">
          <a:extLst>
            <a:ext uri="{FF2B5EF4-FFF2-40B4-BE49-F238E27FC236}">
              <a16:creationId xmlns:a16="http://schemas.microsoft.com/office/drawing/2014/main" id="{00000000-0008-0000-0400-000054010000}"/>
            </a:ext>
          </a:extLst>
        </xdr:cNvPr>
        <xdr:cNvSpPr/>
      </xdr:nvSpPr>
      <xdr:spPr>
        <a:xfrm>
          <a:off x="12954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32275</xdr:rowOff>
    </xdr:from>
    <xdr:ext cx="762000" cy="259045"/>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12623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元利償還金の減により、前年度に比べ</a:t>
          </a:r>
          <a:r>
            <a:rPr kumimoji="1" lang="ja-JP" altLang="en-US" sz="1100">
              <a:solidFill>
                <a:schemeClr val="dk1"/>
              </a:solidFill>
              <a:effectLst/>
              <a:latin typeface="+mn-lt"/>
              <a:ea typeface="+mn-ea"/>
              <a:cs typeface="+mn-cs"/>
            </a:rPr>
            <a:t>１</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５</a:t>
          </a:r>
          <a:r>
            <a:rPr kumimoji="1" lang="ja-JP" altLang="ja-JP" sz="1100">
              <a:solidFill>
                <a:schemeClr val="dk1"/>
              </a:solidFill>
              <a:effectLst/>
              <a:latin typeface="+mn-lt"/>
              <a:ea typeface="+mn-ea"/>
              <a:cs typeface="+mn-cs"/>
            </a:rPr>
            <a:t>ポイント減の１</a:t>
          </a:r>
          <a:r>
            <a:rPr kumimoji="1" lang="ja-JP" altLang="en-US" sz="1100">
              <a:solidFill>
                <a:schemeClr val="dk1"/>
              </a:solidFill>
              <a:effectLst/>
              <a:latin typeface="+mn-lt"/>
              <a:ea typeface="+mn-ea"/>
              <a:cs typeface="+mn-cs"/>
            </a:rPr>
            <a:t>７</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％と</a:t>
          </a:r>
          <a:r>
            <a:rPr kumimoji="1" lang="ja-JP" altLang="en-US" sz="1100">
              <a:solidFill>
                <a:schemeClr val="dk1"/>
              </a:solidFill>
              <a:effectLst/>
              <a:latin typeface="+mn-lt"/>
              <a:ea typeface="+mn-ea"/>
              <a:cs typeface="+mn-cs"/>
            </a:rPr>
            <a:t>なり</a:t>
          </a:r>
          <a:r>
            <a:rPr kumimoji="1" lang="ja-JP" altLang="ja-JP" sz="1100">
              <a:solidFill>
                <a:schemeClr val="dk1"/>
              </a:solidFill>
              <a:effectLst/>
              <a:latin typeface="+mn-lt"/>
              <a:ea typeface="+mn-ea"/>
              <a:cs typeface="+mn-cs"/>
            </a:rPr>
            <a:t>、類似団体の平均値</a:t>
          </a:r>
          <a:r>
            <a:rPr kumimoji="1" lang="ja-JP" altLang="en-US" sz="1100">
              <a:solidFill>
                <a:schemeClr val="dk1"/>
              </a:solidFill>
              <a:effectLst/>
              <a:latin typeface="+mn-lt"/>
              <a:ea typeface="+mn-ea"/>
              <a:cs typeface="+mn-cs"/>
            </a:rPr>
            <a:t>と同数値となって</a:t>
          </a:r>
          <a:r>
            <a:rPr kumimoji="1" lang="ja-JP" altLang="ja-JP" sz="1100">
              <a:solidFill>
                <a:schemeClr val="dk1"/>
              </a:solidFill>
              <a:effectLst/>
              <a:latin typeface="+mn-lt"/>
              <a:ea typeface="+mn-ea"/>
              <a:cs typeface="+mn-cs"/>
            </a:rPr>
            <a:t>いる。公債費の増加は財政の硬直化を招くことから、引き続き、キャップ制の徹底による地方債残高の抑制を図るとともに、事業の緊急性や優先度のほか、後年度の財政負担の影響等を十分検討したうえで、市債の適正な発行と管理を行い、健全財政の維持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a:extLst>
            <a:ext uri="{FF2B5EF4-FFF2-40B4-BE49-F238E27FC236}">
              <a16:creationId xmlns:a16="http://schemas.microsoft.com/office/drawing/2014/main" id="{00000000-0008-0000-0400-00007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161290</xdr:rowOff>
    </xdr:from>
    <xdr:to>
      <xdr:col>24</xdr:col>
      <xdr:colOff>25400</xdr:colOff>
      <xdr:row>81</xdr:row>
      <xdr:rowOff>153670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4826000" y="1267714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125747</xdr:rowOff>
    </xdr:from>
    <xdr:ext cx="762000" cy="259045"/>
    <xdr:sp macro="" textlink="">
      <xdr:nvSpPr>
        <xdr:cNvPr id="370" name="公債費最小値テキスト">
          <a:extLst>
            <a:ext uri="{FF2B5EF4-FFF2-40B4-BE49-F238E27FC236}">
              <a16:creationId xmlns:a16="http://schemas.microsoft.com/office/drawing/2014/main" id="{00000000-0008-0000-0400-000072010000}"/>
            </a:ext>
          </a:extLst>
        </xdr:cNvPr>
        <xdr:cNvSpPr txBox="1"/>
      </xdr:nvSpPr>
      <xdr:spPr>
        <a:xfrm>
          <a:off x="4914900" y="1401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153670</xdr:rowOff>
    </xdr:from>
    <xdr:to>
      <xdr:col>24</xdr:col>
      <xdr:colOff>114300</xdr:colOff>
      <xdr:row>81</xdr:row>
      <xdr:rowOff>153670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4041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76217</xdr:rowOff>
    </xdr:from>
    <xdr:ext cx="762000" cy="259045"/>
    <xdr:sp macro="" textlink="">
      <xdr:nvSpPr>
        <xdr:cNvPr id="372" name="公債費最大値テキスト">
          <a:extLst>
            <a:ext uri="{FF2B5EF4-FFF2-40B4-BE49-F238E27FC236}">
              <a16:creationId xmlns:a16="http://schemas.microsoft.com/office/drawing/2014/main" id="{00000000-0008-0000-0400-000074010000}"/>
            </a:ext>
          </a:extLst>
        </xdr:cNvPr>
        <xdr:cNvSpPr txBox="1"/>
      </xdr:nvSpPr>
      <xdr:spPr>
        <a:xfrm>
          <a:off x="4914900" y="1242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161290</xdr:rowOff>
    </xdr:from>
    <xdr:to>
      <xdr:col>24</xdr:col>
      <xdr:colOff>114300</xdr:colOff>
      <xdr:row>73</xdr:row>
      <xdr:rowOff>161290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4737100" y="12677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66039</xdr:rowOff>
    </xdr:from>
    <xdr:to>
      <xdr:col>24</xdr:col>
      <xdr:colOff>25400</xdr:colOff>
      <xdr:row>79</xdr:row>
      <xdr:rowOff>8889</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3987800" y="13439139"/>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31766</xdr:rowOff>
    </xdr:from>
    <xdr:ext cx="762000" cy="259045"/>
    <xdr:sp macro="" textlink="">
      <xdr:nvSpPr>
        <xdr:cNvPr id="375" name="公債費平均値テキスト">
          <a:extLst>
            <a:ext uri="{FF2B5EF4-FFF2-40B4-BE49-F238E27FC236}">
              <a16:creationId xmlns:a16="http://schemas.microsoft.com/office/drawing/2014/main" id="{00000000-0008-0000-0400-000077010000}"/>
            </a:ext>
          </a:extLst>
        </xdr:cNvPr>
        <xdr:cNvSpPr txBox="1"/>
      </xdr:nvSpPr>
      <xdr:spPr>
        <a:xfrm>
          <a:off x="4914900" y="132334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15239</xdr:rowOff>
    </xdr:from>
    <xdr:to>
      <xdr:col>24</xdr:col>
      <xdr:colOff>76200</xdr:colOff>
      <xdr:row>78</xdr:row>
      <xdr:rowOff>116839</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4775200" y="1338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8889</xdr:rowOff>
    </xdr:from>
    <xdr:to>
      <xdr:col>19</xdr:col>
      <xdr:colOff>187325</xdr:colOff>
      <xdr:row>80</xdr:row>
      <xdr:rowOff>20320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3098800" y="13553439"/>
          <a:ext cx="889000" cy="182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64770</xdr:rowOff>
    </xdr:from>
    <xdr:to>
      <xdr:col>20</xdr:col>
      <xdr:colOff>38100</xdr:colOff>
      <xdr:row>77</xdr:row>
      <xdr:rowOff>166370</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937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5097</xdr:rowOff>
    </xdr:from>
    <xdr:ext cx="7366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606800" y="1303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80</xdr:row>
      <xdr:rowOff>20320</xdr:rowOff>
    </xdr:from>
    <xdr:to>
      <xdr:col>15</xdr:col>
      <xdr:colOff>98425</xdr:colOff>
      <xdr:row>80</xdr:row>
      <xdr:rowOff>35561</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2209800" y="1373632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80011</xdr:rowOff>
    </xdr:from>
    <xdr:to>
      <xdr:col>15</xdr:col>
      <xdr:colOff>149225</xdr:colOff>
      <xdr:row>78</xdr:row>
      <xdr:rowOff>10161</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3048000" y="132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20338</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305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35561</xdr:rowOff>
    </xdr:from>
    <xdr:to>
      <xdr:col>11</xdr:col>
      <xdr:colOff>9525</xdr:colOff>
      <xdr:row>80</xdr:row>
      <xdr:rowOff>119380</xdr:rowOff>
    </xdr:to>
    <xdr:cxnSp macro="">
      <xdr:nvCxnSpPr>
        <xdr:cNvPr id="383" name="直線コネクタ 382">
          <a:extLst>
            <a:ext uri="{FF2B5EF4-FFF2-40B4-BE49-F238E27FC236}">
              <a16:creationId xmlns:a16="http://schemas.microsoft.com/office/drawing/2014/main" id="{00000000-0008-0000-0400-00007F010000}"/>
            </a:ext>
          </a:extLst>
        </xdr:cNvPr>
        <xdr:cNvCxnSpPr/>
      </xdr:nvCxnSpPr>
      <xdr:spPr>
        <a:xfrm flipV="1">
          <a:off x="1320800" y="13751561"/>
          <a:ext cx="8890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102870</xdr:rowOff>
    </xdr:from>
    <xdr:to>
      <xdr:col>11</xdr:col>
      <xdr:colOff>60325</xdr:colOff>
      <xdr:row>78</xdr:row>
      <xdr:rowOff>33020</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2159000" y="1330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43197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828800" y="1307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110489</xdr:rowOff>
    </xdr:from>
    <xdr:to>
      <xdr:col>6</xdr:col>
      <xdr:colOff>171450</xdr:colOff>
      <xdr:row>78</xdr:row>
      <xdr:rowOff>40639</xdr:rowOff>
    </xdr:to>
    <xdr:sp macro="" textlink="">
      <xdr:nvSpPr>
        <xdr:cNvPr id="386" name="フローチャート: 判断 385">
          <a:extLst>
            <a:ext uri="{FF2B5EF4-FFF2-40B4-BE49-F238E27FC236}">
              <a16:creationId xmlns:a16="http://schemas.microsoft.com/office/drawing/2014/main" id="{00000000-0008-0000-0400-000082010000}"/>
            </a:ext>
          </a:extLst>
        </xdr:cNvPr>
        <xdr:cNvSpPr/>
      </xdr:nvSpPr>
      <xdr:spPr>
        <a:xfrm>
          <a:off x="1270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50816</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939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15239</xdr:rowOff>
    </xdr:from>
    <xdr:to>
      <xdr:col>24</xdr:col>
      <xdr:colOff>76200</xdr:colOff>
      <xdr:row>78</xdr:row>
      <xdr:rowOff>116839</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4775200" y="1338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158766</xdr:rowOff>
    </xdr:from>
    <xdr:ext cx="762000" cy="259045"/>
    <xdr:sp macro="" textlink="">
      <xdr:nvSpPr>
        <xdr:cNvPr id="394" name="公債費該当値テキスト">
          <a:extLst>
            <a:ext uri="{FF2B5EF4-FFF2-40B4-BE49-F238E27FC236}">
              <a16:creationId xmlns:a16="http://schemas.microsoft.com/office/drawing/2014/main" id="{00000000-0008-0000-0400-00008A010000}"/>
            </a:ext>
          </a:extLst>
        </xdr:cNvPr>
        <xdr:cNvSpPr txBox="1"/>
      </xdr:nvSpPr>
      <xdr:spPr>
        <a:xfrm>
          <a:off x="49149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129539</xdr:rowOff>
    </xdr:from>
    <xdr:to>
      <xdr:col>20</xdr:col>
      <xdr:colOff>38100</xdr:colOff>
      <xdr:row>79</xdr:row>
      <xdr:rowOff>59689</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937000" y="1350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44466</xdr:rowOff>
    </xdr:from>
    <xdr:ext cx="7366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3606800" y="13589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140970</xdr:rowOff>
    </xdr:from>
    <xdr:to>
      <xdr:col>15</xdr:col>
      <xdr:colOff>149225</xdr:colOff>
      <xdr:row>80</xdr:row>
      <xdr:rowOff>71120</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3048000" y="1368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55897</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2717800" y="1377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156211</xdr:rowOff>
    </xdr:from>
    <xdr:to>
      <xdr:col>11</xdr:col>
      <xdr:colOff>60325</xdr:colOff>
      <xdr:row>80</xdr:row>
      <xdr:rowOff>86361</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2159000" y="1370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71138</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828800" y="1378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68580</xdr:rowOff>
    </xdr:from>
    <xdr:to>
      <xdr:col>6</xdr:col>
      <xdr:colOff>171450</xdr:colOff>
      <xdr:row>80</xdr:row>
      <xdr:rowOff>170180</xdr:rowOff>
    </xdr:to>
    <xdr:sp macro="" textlink="">
      <xdr:nvSpPr>
        <xdr:cNvPr id="401" name="楕円 400">
          <a:extLst>
            <a:ext uri="{FF2B5EF4-FFF2-40B4-BE49-F238E27FC236}">
              <a16:creationId xmlns:a16="http://schemas.microsoft.com/office/drawing/2014/main" id="{00000000-0008-0000-0400-000091010000}"/>
            </a:ext>
          </a:extLst>
        </xdr:cNvPr>
        <xdr:cNvSpPr/>
      </xdr:nvSpPr>
      <xdr:spPr>
        <a:xfrm>
          <a:off x="1270000" y="1378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154957</xdr:rowOff>
    </xdr:from>
    <xdr:ext cx="762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939800" y="1387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類似団体の平均値を下回っている</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、今後も引き続き、事務事業の見直し等による経常経費の節減に努め、持続可能な行財政運営に努める。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a:extLst>
            <a:ext uri="{FF2B5EF4-FFF2-40B4-BE49-F238E27FC236}">
              <a16:creationId xmlns:a16="http://schemas.microsoft.com/office/drawing/2014/main" id="{00000000-0008-0000-0400-0000A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xdr:rowOff>
    </xdr:from>
    <xdr:to>
      <xdr:col>82</xdr:col>
      <xdr:colOff>107950</xdr:colOff>
      <xdr:row>80</xdr:row>
      <xdr:rowOff>49276</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6510000" y="12700000"/>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21353</xdr:rowOff>
    </xdr:from>
    <xdr:ext cx="762000" cy="259045"/>
    <xdr:sp macro="" textlink="">
      <xdr:nvSpPr>
        <xdr:cNvPr id="429" name="公債費以外最小値テキスト">
          <a:extLst>
            <a:ext uri="{FF2B5EF4-FFF2-40B4-BE49-F238E27FC236}">
              <a16:creationId xmlns:a16="http://schemas.microsoft.com/office/drawing/2014/main" id="{00000000-0008-0000-0400-0000AD010000}"/>
            </a:ext>
          </a:extLst>
        </xdr:cNvPr>
        <xdr:cNvSpPr txBox="1"/>
      </xdr:nvSpPr>
      <xdr:spPr>
        <a:xfrm>
          <a:off x="16598900" y="1373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49276</xdr:rowOff>
    </xdr:from>
    <xdr:to>
      <xdr:col>82</xdr:col>
      <xdr:colOff>196850</xdr:colOff>
      <xdr:row>80</xdr:row>
      <xdr:rowOff>49276</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376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99077</xdr:rowOff>
    </xdr:from>
    <xdr:ext cx="762000" cy="259045"/>
    <xdr:sp macro="" textlink="">
      <xdr:nvSpPr>
        <xdr:cNvPr id="431" name="公債費以外最大値テキスト">
          <a:extLst>
            <a:ext uri="{FF2B5EF4-FFF2-40B4-BE49-F238E27FC236}">
              <a16:creationId xmlns:a16="http://schemas.microsoft.com/office/drawing/2014/main" id="{00000000-0008-0000-0400-0000AF010000}"/>
            </a:ext>
          </a:extLst>
        </xdr:cNvPr>
        <xdr:cNvSpPr txBox="1"/>
      </xdr:nvSpPr>
      <xdr:spPr>
        <a:xfrm>
          <a:off x="165989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xdr:rowOff>
    </xdr:from>
    <xdr:to>
      <xdr:col>82</xdr:col>
      <xdr:colOff>196850</xdr:colOff>
      <xdr:row>74</xdr:row>
      <xdr:rowOff>12700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6421100" y="1270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53848</xdr:rowOff>
    </xdr:from>
    <xdr:to>
      <xdr:col>82</xdr:col>
      <xdr:colOff>107950</xdr:colOff>
      <xdr:row>77</xdr:row>
      <xdr:rowOff>14987</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5671800" y="13084048"/>
          <a:ext cx="838200" cy="132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121429</xdr:rowOff>
    </xdr:from>
    <xdr:ext cx="762000" cy="259045"/>
    <xdr:sp macro="" textlink="">
      <xdr:nvSpPr>
        <xdr:cNvPr id="434" name="公債費以外平均値テキスト">
          <a:extLst>
            <a:ext uri="{FF2B5EF4-FFF2-40B4-BE49-F238E27FC236}">
              <a16:creationId xmlns:a16="http://schemas.microsoft.com/office/drawing/2014/main" id="{00000000-0008-0000-0400-0000B2010000}"/>
            </a:ext>
          </a:extLst>
        </xdr:cNvPr>
        <xdr:cNvSpPr txBox="1"/>
      </xdr:nvSpPr>
      <xdr:spPr>
        <a:xfrm>
          <a:off x="16598900" y="13151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149352</xdr:rowOff>
    </xdr:from>
    <xdr:to>
      <xdr:col>82</xdr:col>
      <xdr:colOff>158750</xdr:colOff>
      <xdr:row>77</xdr:row>
      <xdr:rowOff>79502</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6459200" y="1317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170435</xdr:rowOff>
    </xdr:from>
    <xdr:to>
      <xdr:col>78</xdr:col>
      <xdr:colOff>69850</xdr:colOff>
      <xdr:row>76</xdr:row>
      <xdr:rowOff>53848</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4782800" y="13029185"/>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83058</xdr:rowOff>
    </xdr:from>
    <xdr:to>
      <xdr:col>78</xdr:col>
      <xdr:colOff>120650</xdr:colOff>
      <xdr:row>78</xdr:row>
      <xdr:rowOff>13208</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5621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169435</xdr:rowOff>
    </xdr:from>
    <xdr:ext cx="7366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290800" y="13371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110998</xdr:rowOff>
    </xdr:from>
    <xdr:to>
      <xdr:col>73</xdr:col>
      <xdr:colOff>180975</xdr:colOff>
      <xdr:row>75</xdr:row>
      <xdr:rowOff>170435</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3893800" y="12969748"/>
          <a:ext cx="8890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46482</xdr:rowOff>
    </xdr:from>
    <xdr:to>
      <xdr:col>74</xdr:col>
      <xdr:colOff>31750</xdr:colOff>
      <xdr:row>77</xdr:row>
      <xdr:rowOff>148082</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4732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132859</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110998</xdr:rowOff>
    </xdr:from>
    <xdr:to>
      <xdr:col>69</xdr:col>
      <xdr:colOff>92075</xdr:colOff>
      <xdr:row>75</xdr:row>
      <xdr:rowOff>129286</xdr:rowOff>
    </xdr:to>
    <xdr:cxnSp macro="">
      <xdr:nvCxnSpPr>
        <xdr:cNvPr id="442" name="直線コネクタ 441">
          <a:extLst>
            <a:ext uri="{FF2B5EF4-FFF2-40B4-BE49-F238E27FC236}">
              <a16:creationId xmlns:a16="http://schemas.microsoft.com/office/drawing/2014/main" id="{00000000-0008-0000-0400-0000BA010000}"/>
            </a:ext>
          </a:extLst>
        </xdr:cNvPr>
        <xdr:cNvCxnSpPr/>
      </xdr:nvCxnSpPr>
      <xdr:spPr>
        <a:xfrm flipV="1">
          <a:off x="13004800" y="1296974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41911</xdr:rowOff>
    </xdr:from>
    <xdr:to>
      <xdr:col>69</xdr:col>
      <xdr:colOff>142875</xdr:colOff>
      <xdr:row>77</xdr:row>
      <xdr:rowOff>143511</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3843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128288</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512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19050</xdr:rowOff>
    </xdr:from>
    <xdr:to>
      <xdr:col>65</xdr:col>
      <xdr:colOff>53975</xdr:colOff>
      <xdr:row>77</xdr:row>
      <xdr:rowOff>120650</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2954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105427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623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135637</xdr:rowOff>
    </xdr:from>
    <xdr:to>
      <xdr:col>82</xdr:col>
      <xdr:colOff>158750</xdr:colOff>
      <xdr:row>77</xdr:row>
      <xdr:rowOff>65787</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64592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152164</xdr:rowOff>
    </xdr:from>
    <xdr:ext cx="762000" cy="259045"/>
    <xdr:sp macro="" textlink="">
      <xdr:nvSpPr>
        <xdr:cNvPr id="453" name="公債費以外該当値テキスト">
          <a:extLst>
            <a:ext uri="{FF2B5EF4-FFF2-40B4-BE49-F238E27FC236}">
              <a16:creationId xmlns:a16="http://schemas.microsoft.com/office/drawing/2014/main" id="{00000000-0008-0000-0400-0000C5010000}"/>
            </a:ext>
          </a:extLst>
        </xdr:cNvPr>
        <xdr:cNvSpPr txBox="1"/>
      </xdr:nvSpPr>
      <xdr:spPr>
        <a:xfrm>
          <a:off x="16598900" y="13010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3048</xdr:rowOff>
    </xdr:from>
    <xdr:to>
      <xdr:col>78</xdr:col>
      <xdr:colOff>120650</xdr:colOff>
      <xdr:row>76</xdr:row>
      <xdr:rowOff>104648</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5621000" y="1303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114825</xdr:rowOff>
    </xdr:from>
    <xdr:ext cx="7366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5290800" y="12802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119634</xdr:rowOff>
    </xdr:from>
    <xdr:to>
      <xdr:col>74</xdr:col>
      <xdr:colOff>31750</xdr:colOff>
      <xdr:row>76</xdr:row>
      <xdr:rowOff>49783</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4732000" y="129783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59961</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4401800" y="12747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60198</xdr:rowOff>
    </xdr:from>
    <xdr:to>
      <xdr:col>69</xdr:col>
      <xdr:colOff>142875</xdr:colOff>
      <xdr:row>75</xdr:row>
      <xdr:rowOff>161798</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3843000" y="1291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525</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3512800" y="12687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78486</xdr:rowOff>
    </xdr:from>
    <xdr:to>
      <xdr:col>65</xdr:col>
      <xdr:colOff>53975</xdr:colOff>
      <xdr:row>76</xdr:row>
      <xdr:rowOff>8635</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2954000" y="129372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18813</xdr:rowOff>
    </xdr:from>
    <xdr:ext cx="7620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2623800" y="12706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長野県岡谷市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8155</xdr:rowOff>
    </xdr:from>
    <xdr:to>
      <xdr:col>29</xdr:col>
      <xdr:colOff>127000</xdr:colOff>
      <xdr:row>19</xdr:row>
      <xdr:rowOff>110666</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941730"/>
          <a:ext cx="0" cy="14741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82743</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387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110666</xdr:rowOff>
    </xdr:from>
    <xdr:to>
      <xdr:col>30</xdr:col>
      <xdr:colOff>25400</xdr:colOff>
      <xdr:row>19</xdr:row>
      <xdr:rowOff>110666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158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94532</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685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8155</xdr:rowOff>
    </xdr:from>
    <xdr:to>
      <xdr:col>30</xdr:col>
      <xdr:colOff>25400</xdr:colOff>
      <xdr:row>11</xdr:row>
      <xdr:rowOff>8155</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9417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30052</xdr:rowOff>
    </xdr:from>
    <xdr:to>
      <xdr:col>29</xdr:col>
      <xdr:colOff>127000</xdr:colOff>
      <xdr:row>17</xdr:row>
      <xdr:rowOff>3469</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820877"/>
          <a:ext cx="647700" cy="1448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109001</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5569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92474</xdr:rowOff>
    </xdr:from>
    <xdr:to>
      <xdr:col>29</xdr:col>
      <xdr:colOff>177800</xdr:colOff>
      <xdr:row>16</xdr:row>
      <xdr:rowOff>22624</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7118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3469</xdr:rowOff>
    </xdr:from>
    <xdr:to>
      <xdr:col>26</xdr:col>
      <xdr:colOff>50800</xdr:colOff>
      <xdr:row>17</xdr:row>
      <xdr:rowOff>11078</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965744"/>
          <a:ext cx="698500" cy="76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11533</xdr:rowOff>
    </xdr:from>
    <xdr:to>
      <xdr:col>26</xdr:col>
      <xdr:colOff>101600</xdr:colOff>
      <xdr:row>17</xdr:row>
      <xdr:rowOff>113133</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9738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97910</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0601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11078</xdr:rowOff>
    </xdr:from>
    <xdr:to>
      <xdr:col>22</xdr:col>
      <xdr:colOff>114300</xdr:colOff>
      <xdr:row>17</xdr:row>
      <xdr:rowOff>15242</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2973353"/>
          <a:ext cx="698500" cy="41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31944</xdr:rowOff>
    </xdr:from>
    <xdr:to>
      <xdr:col>22</xdr:col>
      <xdr:colOff>165100</xdr:colOff>
      <xdr:row>17</xdr:row>
      <xdr:rowOff>133544</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994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118321</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080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15242</xdr:rowOff>
    </xdr:from>
    <xdr:to>
      <xdr:col>18</xdr:col>
      <xdr:colOff>177800</xdr:colOff>
      <xdr:row>17</xdr:row>
      <xdr:rowOff>40143</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2977517"/>
          <a:ext cx="698500" cy="249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49563</xdr:rowOff>
    </xdr:from>
    <xdr:to>
      <xdr:col>19</xdr:col>
      <xdr:colOff>38100</xdr:colOff>
      <xdr:row>17</xdr:row>
      <xdr:rowOff>151163</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11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135940</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098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63981</xdr:rowOff>
    </xdr:from>
    <xdr:to>
      <xdr:col>15</xdr:col>
      <xdr:colOff>101600</xdr:colOff>
      <xdr:row>17</xdr:row>
      <xdr:rowOff>165581</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26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150358</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112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150702</xdr:rowOff>
    </xdr:from>
    <xdr:to>
      <xdr:col>29</xdr:col>
      <xdr:colOff>177800</xdr:colOff>
      <xdr:row>16</xdr:row>
      <xdr:rowOff>80852</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7700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122779</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742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124119</xdr:rowOff>
    </xdr:from>
    <xdr:to>
      <xdr:col>26</xdr:col>
      <xdr:colOff>101600</xdr:colOff>
      <xdr:row>17</xdr:row>
      <xdr:rowOff>54269</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9149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64446</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683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131728</xdr:rowOff>
    </xdr:from>
    <xdr:to>
      <xdr:col>22</xdr:col>
      <xdr:colOff>165100</xdr:colOff>
      <xdr:row>17</xdr:row>
      <xdr:rowOff>61878</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9225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72055</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691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135892</xdr:rowOff>
    </xdr:from>
    <xdr:to>
      <xdr:col>19</xdr:col>
      <xdr:colOff>38100</xdr:colOff>
      <xdr:row>17</xdr:row>
      <xdr:rowOff>66042</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9267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76219</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695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160793</xdr:rowOff>
    </xdr:from>
    <xdr:to>
      <xdr:col>15</xdr:col>
      <xdr:colOff>101600</xdr:colOff>
      <xdr:row>17</xdr:row>
      <xdr:rowOff>90943</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9516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101120</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720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74879</xdr:rowOff>
    </xdr:from>
    <xdr:to>
      <xdr:col>29</xdr:col>
      <xdr:colOff>127000</xdr:colOff>
      <xdr:row>38</xdr:row>
      <xdr:rowOff>88801</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342329"/>
          <a:ext cx="0" cy="12140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60878</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28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88801</xdr:rowOff>
    </xdr:from>
    <xdr:to>
      <xdr:col>30</xdr:col>
      <xdr:colOff>25400</xdr:colOff>
      <xdr:row>38</xdr:row>
      <xdr:rowOff>88801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5564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161256</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6085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74879</xdr:rowOff>
    </xdr:from>
    <xdr:to>
      <xdr:col>30</xdr:col>
      <xdr:colOff>25400</xdr:colOff>
      <xdr:row>34</xdr:row>
      <xdr:rowOff>74879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3423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107089</xdr:rowOff>
    </xdr:from>
    <xdr:to>
      <xdr:col>29</xdr:col>
      <xdr:colOff>127000</xdr:colOff>
      <xdr:row>36</xdr:row>
      <xdr:rowOff>118839</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7060339"/>
          <a:ext cx="647700" cy="117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190957</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8013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2980</xdr:rowOff>
    </xdr:from>
    <xdr:to>
      <xdr:col>29</xdr:col>
      <xdr:colOff>177800</xdr:colOff>
      <xdr:row>36</xdr:row>
      <xdr:rowOff>104580</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562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78491</xdr:rowOff>
    </xdr:from>
    <xdr:to>
      <xdr:col>26</xdr:col>
      <xdr:colOff>50800</xdr:colOff>
      <xdr:row>36</xdr:row>
      <xdr:rowOff>118839</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7031741"/>
          <a:ext cx="698500" cy="403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6408</xdr:rowOff>
    </xdr:from>
    <xdr:to>
      <xdr:col>26</xdr:col>
      <xdr:colOff>101600</xdr:colOff>
      <xdr:row>37</xdr:row>
      <xdr:rowOff>108008</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71311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92785</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217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65050</xdr:rowOff>
    </xdr:from>
    <xdr:to>
      <xdr:col>22</xdr:col>
      <xdr:colOff>114300</xdr:colOff>
      <xdr:row>36</xdr:row>
      <xdr:rowOff>78491</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7018300"/>
          <a:ext cx="698500" cy="134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167549</xdr:rowOff>
    </xdr:from>
    <xdr:to>
      <xdr:col>22</xdr:col>
      <xdr:colOff>165100</xdr:colOff>
      <xdr:row>37</xdr:row>
      <xdr:rowOff>97699</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1207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82476</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207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28725</xdr:rowOff>
    </xdr:from>
    <xdr:to>
      <xdr:col>18</xdr:col>
      <xdr:colOff>177800</xdr:colOff>
      <xdr:row>36</xdr:row>
      <xdr:rowOff>65050</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6981975"/>
          <a:ext cx="698500" cy="363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149283</xdr:rowOff>
    </xdr:from>
    <xdr:to>
      <xdr:col>19</xdr:col>
      <xdr:colOff>38100</xdr:colOff>
      <xdr:row>37</xdr:row>
      <xdr:rowOff>79433</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1025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64210</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188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141168</xdr:rowOff>
    </xdr:from>
    <xdr:to>
      <xdr:col>15</xdr:col>
      <xdr:colOff>101600</xdr:colOff>
      <xdr:row>37</xdr:row>
      <xdr:rowOff>71318</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70944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56095</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180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56289</xdr:rowOff>
    </xdr:from>
    <xdr:to>
      <xdr:col>29</xdr:col>
      <xdr:colOff>177800</xdr:colOff>
      <xdr:row>36</xdr:row>
      <xdr:rowOff>157889</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0095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28366</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981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68039</xdr:rowOff>
    </xdr:from>
    <xdr:to>
      <xdr:col>26</xdr:col>
      <xdr:colOff>101600</xdr:colOff>
      <xdr:row>36</xdr:row>
      <xdr:rowOff>169639</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0212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179816</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7901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27691</xdr:rowOff>
    </xdr:from>
    <xdr:to>
      <xdr:col>22</xdr:col>
      <xdr:colOff>165100</xdr:colOff>
      <xdr:row>36</xdr:row>
      <xdr:rowOff>129291</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9809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139468</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749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14250</xdr:rowOff>
    </xdr:from>
    <xdr:to>
      <xdr:col>19</xdr:col>
      <xdr:colOff>38100</xdr:colOff>
      <xdr:row>36</xdr:row>
      <xdr:rowOff>115850</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967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126027</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673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320825</xdr:rowOff>
    </xdr:from>
    <xdr:to>
      <xdr:col>15</xdr:col>
      <xdr:colOff>101600</xdr:colOff>
      <xdr:row>36</xdr:row>
      <xdr:rowOff>79525</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9311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89702</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700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長野県岡谷市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48,825
48,006
85.10
26,867,735
25,953,970
681,261
12,037,005
22,560,615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68.3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119665</xdr:rowOff>
    </xdr:from>
    <xdr:to>
      <xdr:col>24</xdr:col>
      <xdr:colOff>62865</xdr:colOff>
      <xdr:row>39</xdr:row>
      <xdr:rowOff>76166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63165"/>
          <a:ext cx="1270" cy="1499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79993</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76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76166</xdr:rowOff>
    </xdr:from>
    <xdr:to>
      <xdr:col>24</xdr:col>
      <xdr:colOff>152400</xdr:colOff>
      <xdr:row>39</xdr:row>
      <xdr:rowOff>76166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762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66342</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38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119665</xdr:rowOff>
    </xdr:from>
    <xdr:to>
      <xdr:col>24</xdr:col>
      <xdr:colOff>152400</xdr:colOff>
      <xdr:row>30</xdr:row>
      <xdr:rowOff>119665</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63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158690</xdr:rowOff>
    </xdr:from>
    <xdr:to>
      <xdr:col>24</xdr:col>
      <xdr:colOff>63500</xdr:colOff>
      <xdr:row>37</xdr:row>
      <xdr:rowOff>25661</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159440"/>
          <a:ext cx="838200" cy="209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46887</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8761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24010</xdr:rowOff>
    </xdr:from>
    <xdr:to>
      <xdr:col>24</xdr:col>
      <xdr:colOff>114300</xdr:colOff>
      <xdr:row>35</xdr:row>
      <xdr:rowOff>125610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02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14051</xdr:rowOff>
    </xdr:from>
    <xdr:to>
      <xdr:col>19</xdr:col>
      <xdr:colOff>177800</xdr:colOff>
      <xdr:row>37</xdr:row>
      <xdr:rowOff>25661</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908300" y="6357701"/>
          <a:ext cx="889000" cy="11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10539</xdr:rowOff>
    </xdr:from>
    <xdr:to>
      <xdr:col>20</xdr:col>
      <xdr:colOff>38100</xdr:colOff>
      <xdr:row>37</xdr:row>
      <xdr:rowOff>112139</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354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103266</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446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14051</xdr:rowOff>
    </xdr:from>
    <xdr:to>
      <xdr:col>15</xdr:col>
      <xdr:colOff>50800</xdr:colOff>
      <xdr:row>37</xdr:row>
      <xdr:rowOff>21024</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357701"/>
          <a:ext cx="889000" cy="6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21186</xdr:rowOff>
    </xdr:from>
    <xdr:to>
      <xdr:col>15</xdr:col>
      <xdr:colOff>101600</xdr:colOff>
      <xdr:row>37</xdr:row>
      <xdr:rowOff>122786</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364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113913</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457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21024</xdr:rowOff>
    </xdr:from>
    <xdr:to>
      <xdr:col>10</xdr:col>
      <xdr:colOff>114300</xdr:colOff>
      <xdr:row>37</xdr:row>
      <xdr:rowOff>43492</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364674"/>
          <a:ext cx="889000" cy="22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34265</xdr:rowOff>
    </xdr:from>
    <xdr:to>
      <xdr:col>10</xdr:col>
      <xdr:colOff>165100</xdr:colOff>
      <xdr:row>37</xdr:row>
      <xdr:rowOff>135865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377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126992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470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30917</xdr:rowOff>
    </xdr:from>
    <xdr:to>
      <xdr:col>6</xdr:col>
      <xdr:colOff>38100</xdr:colOff>
      <xdr:row>37</xdr:row>
      <xdr:rowOff>132517</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374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123644</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467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107890</xdr:rowOff>
    </xdr:from>
    <xdr:to>
      <xdr:col>24</xdr:col>
      <xdr:colOff>114300</xdr:colOff>
      <xdr:row>36</xdr:row>
      <xdr:rowOff>38040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10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86317</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087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146311</xdr:rowOff>
    </xdr:from>
    <xdr:to>
      <xdr:col>20</xdr:col>
      <xdr:colOff>38100</xdr:colOff>
      <xdr:row>37</xdr:row>
      <xdr:rowOff>76461</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318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92988</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093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134701</xdr:rowOff>
    </xdr:from>
    <xdr:to>
      <xdr:col>15</xdr:col>
      <xdr:colOff>101600</xdr:colOff>
      <xdr:row>37</xdr:row>
      <xdr:rowOff>64851</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306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81378</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082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141674</xdr:rowOff>
    </xdr:from>
    <xdr:to>
      <xdr:col>10</xdr:col>
      <xdr:colOff>165100</xdr:colOff>
      <xdr:row>37</xdr:row>
      <xdr:rowOff>71824</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313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88351</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089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164142</xdr:rowOff>
    </xdr:from>
    <xdr:to>
      <xdr:col>6</xdr:col>
      <xdr:colOff>38100</xdr:colOff>
      <xdr:row>37</xdr:row>
      <xdr:rowOff>94292</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336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110819</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111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76127</xdr:rowOff>
    </xdr:from>
    <xdr:to>
      <xdr:col>24</xdr:col>
      <xdr:colOff>62865</xdr:colOff>
      <xdr:row>58</xdr:row>
      <xdr:rowOff>51613</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648627"/>
          <a:ext cx="1270" cy="1347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55440</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9999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51613</xdr:rowOff>
    </xdr:from>
    <xdr:to>
      <xdr:col>24</xdr:col>
      <xdr:colOff>152400</xdr:colOff>
      <xdr:row>58</xdr:row>
      <xdr:rowOff>51613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9995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22804</xdr:rowOff>
    </xdr:from>
    <xdr:ext cx="599010"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423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76127</xdr:rowOff>
    </xdr:from>
    <xdr:to>
      <xdr:col>24</xdr:col>
      <xdr:colOff>152400</xdr:colOff>
      <xdr:row>50</xdr:row>
      <xdr:rowOff>76127</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648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155778</xdr:rowOff>
    </xdr:from>
    <xdr:to>
      <xdr:col>24</xdr:col>
      <xdr:colOff>63500</xdr:colOff>
      <xdr:row>57</xdr:row>
      <xdr:rowOff>170626</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3797300" y="9928428"/>
          <a:ext cx="838200" cy="14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107825</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5375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84948</xdr:rowOff>
    </xdr:from>
    <xdr:to>
      <xdr:col>24</xdr:col>
      <xdr:colOff>114300</xdr:colOff>
      <xdr:row>57</xdr:row>
      <xdr:rowOff>15098</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68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155778</xdr:rowOff>
    </xdr:from>
    <xdr:to>
      <xdr:col>19</xdr:col>
      <xdr:colOff>177800</xdr:colOff>
      <xdr:row>58</xdr:row>
      <xdr:rowOff>16245</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908300" y="9928428"/>
          <a:ext cx="889000" cy="31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15171</xdr:rowOff>
    </xdr:from>
    <xdr:to>
      <xdr:col>20</xdr:col>
      <xdr:colOff>38100</xdr:colOff>
      <xdr:row>57</xdr:row>
      <xdr:rowOff>116771</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78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133298</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563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16245</xdr:rowOff>
    </xdr:from>
    <xdr:to>
      <xdr:col>15</xdr:col>
      <xdr:colOff>50800</xdr:colOff>
      <xdr:row>58</xdr:row>
      <xdr:rowOff>27621</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9960345"/>
          <a:ext cx="889000" cy="11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45869</xdr:rowOff>
    </xdr:from>
    <xdr:to>
      <xdr:col>15</xdr:col>
      <xdr:colOff>101600</xdr:colOff>
      <xdr:row>57</xdr:row>
      <xdr:rowOff>147469</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81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163996</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593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158772</xdr:rowOff>
    </xdr:from>
    <xdr:to>
      <xdr:col>10</xdr:col>
      <xdr:colOff>114300</xdr:colOff>
      <xdr:row>58</xdr:row>
      <xdr:rowOff>27621</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a:off x="1130300" y="9931422"/>
          <a:ext cx="889000" cy="40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48013</xdr:rowOff>
    </xdr:from>
    <xdr:to>
      <xdr:col>10</xdr:col>
      <xdr:colOff>165100</xdr:colOff>
      <xdr:row>57</xdr:row>
      <xdr:rowOff>149613</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82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166140</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595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156696</xdr:rowOff>
    </xdr:from>
    <xdr:to>
      <xdr:col>6</xdr:col>
      <xdr:colOff>38100</xdr:colOff>
      <xdr:row>57</xdr:row>
      <xdr:rowOff>86846</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75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103373</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533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119826</xdr:rowOff>
    </xdr:from>
    <xdr:to>
      <xdr:col>24</xdr:col>
      <xdr:colOff>114300</xdr:colOff>
      <xdr:row>58</xdr:row>
      <xdr:rowOff>49976</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892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34753</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807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104978</xdr:rowOff>
    </xdr:from>
    <xdr:to>
      <xdr:col>20</xdr:col>
      <xdr:colOff>38100</xdr:colOff>
      <xdr:row>58</xdr:row>
      <xdr:rowOff>35128</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877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26255</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9970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136895</xdr:rowOff>
    </xdr:from>
    <xdr:to>
      <xdr:col>15</xdr:col>
      <xdr:colOff>101600</xdr:colOff>
      <xdr:row>58</xdr:row>
      <xdr:rowOff>67045</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90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58172</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10002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148271</xdr:rowOff>
    </xdr:from>
    <xdr:to>
      <xdr:col>10</xdr:col>
      <xdr:colOff>165100</xdr:colOff>
      <xdr:row>58</xdr:row>
      <xdr:rowOff>78421</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920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69548</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10013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107972</xdr:rowOff>
    </xdr:from>
    <xdr:to>
      <xdr:col>6</xdr:col>
      <xdr:colOff>38100</xdr:colOff>
      <xdr:row>58</xdr:row>
      <xdr:rowOff>38122</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88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29249</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9973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79578</xdr:rowOff>
    </xdr:from>
    <xdr:to>
      <xdr:col>24</xdr:col>
      <xdr:colOff>62865</xdr:colOff>
      <xdr:row>78</xdr:row>
      <xdr:rowOff>113959</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081078"/>
          <a:ext cx="1270" cy="1405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117786</xdr:rowOff>
    </xdr:from>
    <xdr:ext cx="469744"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490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113959</xdr:rowOff>
    </xdr:from>
    <xdr:to>
      <xdr:col>24</xdr:col>
      <xdr:colOff>152400</xdr:colOff>
      <xdr:row>78</xdr:row>
      <xdr:rowOff>113959</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487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26255</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856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79578</xdr:rowOff>
    </xdr:from>
    <xdr:to>
      <xdr:col>24</xdr:col>
      <xdr:colOff>152400</xdr:colOff>
      <xdr:row>70</xdr:row>
      <xdr:rowOff>79578</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08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15501</xdr:rowOff>
    </xdr:from>
    <xdr:to>
      <xdr:col>24</xdr:col>
      <xdr:colOff>63500</xdr:colOff>
      <xdr:row>78</xdr:row>
      <xdr:rowOff>28325</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3388601"/>
          <a:ext cx="838200" cy="12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98198</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1283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75321</xdr:rowOff>
    </xdr:from>
    <xdr:to>
      <xdr:col>24</xdr:col>
      <xdr:colOff>114300</xdr:colOff>
      <xdr:row>78</xdr:row>
      <xdr:rowOff>5471</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27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28325</xdr:rowOff>
    </xdr:from>
    <xdr:to>
      <xdr:col>19</xdr:col>
      <xdr:colOff>177800</xdr:colOff>
      <xdr:row>78</xdr:row>
      <xdr:rowOff>59872</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3401425"/>
          <a:ext cx="889000" cy="31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171425</xdr:rowOff>
    </xdr:from>
    <xdr:to>
      <xdr:col>20</xdr:col>
      <xdr:colOff>38100</xdr:colOff>
      <xdr:row>78</xdr:row>
      <xdr:rowOff>101575</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373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92702</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465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59872</xdr:rowOff>
    </xdr:from>
    <xdr:to>
      <xdr:col>15</xdr:col>
      <xdr:colOff>50800</xdr:colOff>
      <xdr:row>78</xdr:row>
      <xdr:rowOff>88677</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019300" y="13432972"/>
          <a:ext cx="889000" cy="28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167149</xdr:rowOff>
    </xdr:from>
    <xdr:to>
      <xdr:col>15</xdr:col>
      <xdr:colOff>101600</xdr:colOff>
      <xdr:row>78</xdr:row>
      <xdr:rowOff>97299</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368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113826</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144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86550</xdr:rowOff>
    </xdr:from>
    <xdr:to>
      <xdr:col>10</xdr:col>
      <xdr:colOff>114300</xdr:colOff>
      <xdr:row>78</xdr:row>
      <xdr:rowOff>88677</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a:off x="1130300" y="13459650"/>
          <a:ext cx="889000" cy="2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147444</xdr:rowOff>
    </xdr:from>
    <xdr:to>
      <xdr:col>10</xdr:col>
      <xdr:colOff>165100</xdr:colOff>
      <xdr:row>78</xdr:row>
      <xdr:rowOff>77594</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349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94121</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124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169185</xdr:rowOff>
    </xdr:from>
    <xdr:to>
      <xdr:col>6</xdr:col>
      <xdr:colOff>38100</xdr:colOff>
      <xdr:row>78</xdr:row>
      <xdr:rowOff>99335</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37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115862</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146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136151</xdr:rowOff>
    </xdr:from>
    <xdr:to>
      <xdr:col>24</xdr:col>
      <xdr:colOff>114300</xdr:colOff>
      <xdr:row>78</xdr:row>
      <xdr:rowOff>66301</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337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53748</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255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148975</xdr:rowOff>
    </xdr:from>
    <xdr:to>
      <xdr:col>20</xdr:col>
      <xdr:colOff>38100</xdr:colOff>
      <xdr:row>78</xdr:row>
      <xdr:rowOff>79125</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35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95652</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125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9072</xdr:rowOff>
    </xdr:from>
    <xdr:to>
      <xdr:col>15</xdr:col>
      <xdr:colOff>101600</xdr:colOff>
      <xdr:row>78</xdr:row>
      <xdr:rowOff>110672</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382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101799</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474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37877</xdr:rowOff>
    </xdr:from>
    <xdr:to>
      <xdr:col>10</xdr:col>
      <xdr:colOff>165100</xdr:colOff>
      <xdr:row>78</xdr:row>
      <xdr:rowOff>139477</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410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130604</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503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35750</xdr:rowOff>
    </xdr:from>
    <xdr:to>
      <xdr:col>6</xdr:col>
      <xdr:colOff>38100</xdr:colOff>
      <xdr:row>78</xdr:row>
      <xdr:rowOff>137350</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40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128477</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501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130270</xdr:rowOff>
    </xdr:from>
    <xdr:to>
      <xdr:col>24</xdr:col>
      <xdr:colOff>62865</xdr:colOff>
      <xdr:row>97</xdr:row>
      <xdr:rowOff>113012</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389320"/>
          <a:ext cx="1270" cy="1354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116839</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674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113012</xdr:rowOff>
    </xdr:from>
    <xdr:to>
      <xdr:col>24</xdr:col>
      <xdr:colOff>152400</xdr:colOff>
      <xdr:row>97</xdr:row>
      <xdr:rowOff>113012</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6743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76947</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164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130270</xdr:rowOff>
    </xdr:from>
    <xdr:to>
      <xdr:col>24</xdr:col>
      <xdr:colOff>152400</xdr:colOff>
      <xdr:row>89</xdr:row>
      <xdr:rowOff>130270</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389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24676</xdr:rowOff>
    </xdr:from>
    <xdr:to>
      <xdr:col>24</xdr:col>
      <xdr:colOff>63500</xdr:colOff>
      <xdr:row>96</xdr:row>
      <xdr:rowOff>25839</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6483876"/>
          <a:ext cx="838200" cy="1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43102</xdr:rowOff>
    </xdr:from>
    <xdr:ext cx="534377"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59879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20225</xdr:rowOff>
    </xdr:from>
    <xdr:to>
      <xdr:col>24</xdr:col>
      <xdr:colOff>114300</xdr:colOff>
      <xdr:row>94</xdr:row>
      <xdr:rowOff>121825</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136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25839</xdr:rowOff>
    </xdr:from>
    <xdr:to>
      <xdr:col>19</xdr:col>
      <xdr:colOff>177800</xdr:colOff>
      <xdr:row>96</xdr:row>
      <xdr:rowOff>73082</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485039"/>
          <a:ext cx="889000" cy="47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12300</xdr:rowOff>
    </xdr:from>
    <xdr:to>
      <xdr:col>20</xdr:col>
      <xdr:colOff>38100</xdr:colOff>
      <xdr:row>94</xdr:row>
      <xdr:rowOff>113900</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12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130427</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530111" y="1590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73082</xdr:rowOff>
    </xdr:from>
    <xdr:to>
      <xdr:col>15</xdr:col>
      <xdr:colOff>50800</xdr:colOff>
      <xdr:row>96</xdr:row>
      <xdr:rowOff>76758</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532282"/>
          <a:ext cx="889000" cy="3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86537</xdr:rowOff>
    </xdr:from>
    <xdr:to>
      <xdr:col>15</xdr:col>
      <xdr:colOff>101600</xdr:colOff>
      <xdr:row>95</xdr:row>
      <xdr:rowOff>16687</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202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33214</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5978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76758</xdr:rowOff>
    </xdr:from>
    <xdr:to>
      <xdr:col>10</xdr:col>
      <xdr:colOff>114300</xdr:colOff>
      <xdr:row>96</xdr:row>
      <xdr:rowOff>83217</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6535958"/>
          <a:ext cx="889000" cy="6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91453</xdr:rowOff>
    </xdr:from>
    <xdr:to>
      <xdr:col>10</xdr:col>
      <xdr:colOff>165100</xdr:colOff>
      <xdr:row>95</xdr:row>
      <xdr:rowOff>21603</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207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38130</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5982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104502</xdr:rowOff>
    </xdr:from>
    <xdr:to>
      <xdr:col>6</xdr:col>
      <xdr:colOff>38100</xdr:colOff>
      <xdr:row>95</xdr:row>
      <xdr:rowOff>34652</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22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51179</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599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145326</xdr:rowOff>
    </xdr:from>
    <xdr:to>
      <xdr:col>24</xdr:col>
      <xdr:colOff>114300</xdr:colOff>
      <xdr:row>96</xdr:row>
      <xdr:rowOff>75476</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433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123753</xdr:rowOff>
    </xdr:from>
    <xdr:ext cx="534377"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411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146489</xdr:rowOff>
    </xdr:from>
    <xdr:to>
      <xdr:col>20</xdr:col>
      <xdr:colOff>38100</xdr:colOff>
      <xdr:row>96</xdr:row>
      <xdr:rowOff>76639</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434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67766</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530111" y="16526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22282</xdr:rowOff>
    </xdr:from>
    <xdr:to>
      <xdr:col>15</xdr:col>
      <xdr:colOff>101600</xdr:colOff>
      <xdr:row>96</xdr:row>
      <xdr:rowOff>123882</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481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115009</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6574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25958</xdr:rowOff>
    </xdr:from>
    <xdr:to>
      <xdr:col>10</xdr:col>
      <xdr:colOff>165100</xdr:colOff>
      <xdr:row>96</xdr:row>
      <xdr:rowOff>127558</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485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118685</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6577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32417</xdr:rowOff>
    </xdr:from>
    <xdr:to>
      <xdr:col>6</xdr:col>
      <xdr:colOff>38100</xdr:colOff>
      <xdr:row>96</xdr:row>
      <xdr:rowOff>134017</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491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125144</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6584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a:extLst>
            <a:ext uri="{FF2B5EF4-FFF2-40B4-BE49-F238E27FC236}">
              <a16:creationId xmlns:a16="http://schemas.microsoft.com/office/drawing/2014/main" id="{00000000-0008-0000-06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125047</xdr:rowOff>
    </xdr:from>
    <xdr:to>
      <xdr:col>54</xdr:col>
      <xdr:colOff>189865</xdr:colOff>
      <xdr:row>36</xdr:row>
      <xdr:rowOff>49315</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10475595" y="5439997"/>
          <a:ext cx="1270" cy="781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53142</xdr:rowOff>
    </xdr:from>
    <xdr:ext cx="599010" cy="259045"/>
    <xdr:sp macro="" textlink="">
      <xdr:nvSpPr>
        <xdr:cNvPr id="289" name="補助費等最小値テキスト">
          <a:extLst>
            <a:ext uri="{FF2B5EF4-FFF2-40B4-BE49-F238E27FC236}">
              <a16:creationId xmlns:a16="http://schemas.microsoft.com/office/drawing/2014/main" id="{00000000-0008-0000-0600-000021010000}"/>
            </a:ext>
          </a:extLst>
        </xdr:cNvPr>
        <xdr:cNvSpPr txBox="1"/>
      </xdr:nvSpPr>
      <xdr:spPr>
        <a:xfrm>
          <a:off x="10528300" y="6225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49315</xdr:rowOff>
    </xdr:from>
    <xdr:to>
      <xdr:col>55</xdr:col>
      <xdr:colOff>88900</xdr:colOff>
      <xdr:row>36</xdr:row>
      <xdr:rowOff>49315</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6221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71724</xdr:rowOff>
    </xdr:from>
    <xdr:ext cx="599010" cy="259045"/>
    <xdr:sp macro="" textlink="">
      <xdr:nvSpPr>
        <xdr:cNvPr id="291" name="補助費等最大値テキスト">
          <a:extLst>
            <a:ext uri="{FF2B5EF4-FFF2-40B4-BE49-F238E27FC236}">
              <a16:creationId xmlns:a16="http://schemas.microsoft.com/office/drawing/2014/main" id="{00000000-0008-0000-0600-000023010000}"/>
            </a:ext>
          </a:extLst>
        </xdr:cNvPr>
        <xdr:cNvSpPr txBox="1"/>
      </xdr:nvSpPr>
      <xdr:spPr>
        <a:xfrm>
          <a:off x="10528300" y="5215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125047</xdr:rowOff>
    </xdr:from>
    <xdr:to>
      <xdr:col>55</xdr:col>
      <xdr:colOff>88900</xdr:colOff>
      <xdr:row>31</xdr:row>
      <xdr:rowOff>125047</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5439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69032</xdr:rowOff>
    </xdr:from>
    <xdr:to>
      <xdr:col>55</xdr:col>
      <xdr:colOff>0</xdr:colOff>
      <xdr:row>37</xdr:row>
      <xdr:rowOff>170935</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9639300" y="6069782"/>
          <a:ext cx="838200" cy="444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166359</xdr:rowOff>
    </xdr:from>
    <xdr:ext cx="599010" cy="259045"/>
    <xdr:sp macro="" textlink="">
      <xdr:nvSpPr>
        <xdr:cNvPr id="294" name="補助費等平均値テキスト">
          <a:extLst>
            <a:ext uri="{FF2B5EF4-FFF2-40B4-BE49-F238E27FC236}">
              <a16:creationId xmlns:a16="http://schemas.microsoft.com/office/drawing/2014/main" id="{00000000-0008-0000-0600-000026010000}"/>
            </a:ext>
          </a:extLst>
        </xdr:cNvPr>
        <xdr:cNvSpPr txBox="1"/>
      </xdr:nvSpPr>
      <xdr:spPr>
        <a:xfrm>
          <a:off x="10528300" y="58242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143482</xdr:rowOff>
    </xdr:from>
    <xdr:to>
      <xdr:col>55</xdr:col>
      <xdr:colOff>50800</xdr:colOff>
      <xdr:row>35</xdr:row>
      <xdr:rowOff>73632</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10426700" y="5972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170935</xdr:rowOff>
    </xdr:from>
    <xdr:to>
      <xdr:col>50</xdr:col>
      <xdr:colOff>114300</xdr:colOff>
      <xdr:row>38</xdr:row>
      <xdr:rowOff>14031</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8750300" y="6514585"/>
          <a:ext cx="889000" cy="14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148462</xdr:rowOff>
    </xdr:from>
    <xdr:to>
      <xdr:col>50</xdr:col>
      <xdr:colOff>165100</xdr:colOff>
      <xdr:row>38</xdr:row>
      <xdr:rowOff>78612</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9588500" y="64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69738</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372111" y="6584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14031</xdr:rowOff>
    </xdr:from>
    <xdr:to>
      <xdr:col>45</xdr:col>
      <xdr:colOff>177800</xdr:colOff>
      <xdr:row>38</xdr:row>
      <xdr:rowOff>14976</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7861300" y="6529131"/>
          <a:ext cx="889000" cy="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164171</xdr:rowOff>
    </xdr:from>
    <xdr:to>
      <xdr:col>46</xdr:col>
      <xdr:colOff>38100</xdr:colOff>
      <xdr:row>38</xdr:row>
      <xdr:rowOff>94321</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8699500" y="650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85448</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483111" y="6600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2258</xdr:rowOff>
    </xdr:from>
    <xdr:to>
      <xdr:col>41</xdr:col>
      <xdr:colOff>50800</xdr:colOff>
      <xdr:row>38</xdr:row>
      <xdr:rowOff>14976</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a:off x="6972300" y="6517358"/>
          <a:ext cx="889000" cy="12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169310</xdr:rowOff>
    </xdr:from>
    <xdr:to>
      <xdr:col>41</xdr:col>
      <xdr:colOff>101600</xdr:colOff>
      <xdr:row>38</xdr:row>
      <xdr:rowOff>99460</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7810500" y="651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90587</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594111" y="6605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170224</xdr:rowOff>
    </xdr:from>
    <xdr:to>
      <xdr:col>36</xdr:col>
      <xdr:colOff>165100</xdr:colOff>
      <xdr:row>38</xdr:row>
      <xdr:rowOff>100374</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6921500" y="6513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91501</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05111" y="6606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18232</xdr:rowOff>
    </xdr:from>
    <xdr:to>
      <xdr:col>55</xdr:col>
      <xdr:colOff>50800</xdr:colOff>
      <xdr:row>35</xdr:row>
      <xdr:rowOff>119832</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10426700" y="6018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168109</xdr:rowOff>
    </xdr:from>
    <xdr:ext cx="599010" cy="259045"/>
    <xdr:sp macro="" textlink="">
      <xdr:nvSpPr>
        <xdr:cNvPr id="313" name="補助費等該当値テキスト">
          <a:extLst>
            <a:ext uri="{FF2B5EF4-FFF2-40B4-BE49-F238E27FC236}">
              <a16:creationId xmlns:a16="http://schemas.microsoft.com/office/drawing/2014/main" id="{00000000-0008-0000-0600-000039010000}"/>
            </a:ext>
          </a:extLst>
        </xdr:cNvPr>
        <xdr:cNvSpPr txBox="1"/>
      </xdr:nvSpPr>
      <xdr:spPr>
        <a:xfrm>
          <a:off x="10528300" y="5997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120135</xdr:rowOff>
    </xdr:from>
    <xdr:to>
      <xdr:col>50</xdr:col>
      <xdr:colOff>165100</xdr:colOff>
      <xdr:row>38</xdr:row>
      <xdr:rowOff>50285</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9588500" y="646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66812</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9372111" y="6239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134681</xdr:rowOff>
    </xdr:from>
    <xdr:to>
      <xdr:col>46</xdr:col>
      <xdr:colOff>38100</xdr:colOff>
      <xdr:row>38</xdr:row>
      <xdr:rowOff>64831</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8699500" y="6478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81358</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8483111" y="6253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135626</xdr:rowOff>
    </xdr:from>
    <xdr:to>
      <xdr:col>41</xdr:col>
      <xdr:colOff>101600</xdr:colOff>
      <xdr:row>38</xdr:row>
      <xdr:rowOff>65776</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7810500" y="647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82303</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7594111" y="6254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122908</xdr:rowOff>
    </xdr:from>
    <xdr:to>
      <xdr:col>36</xdr:col>
      <xdr:colOff>165100</xdr:colOff>
      <xdr:row>38</xdr:row>
      <xdr:rowOff>53058</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6921500" y="6466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69585</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705111" y="6241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a:extLst>
            <a:ext uri="{FF2B5EF4-FFF2-40B4-BE49-F238E27FC236}">
              <a16:creationId xmlns:a16="http://schemas.microsoft.com/office/drawing/2014/main" id="{00000000-0008-0000-06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105940</xdr:rowOff>
    </xdr:from>
    <xdr:to>
      <xdr:col>54</xdr:col>
      <xdr:colOff>189865</xdr:colOff>
      <xdr:row>58</xdr:row>
      <xdr:rowOff>24316</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10475595" y="8849890"/>
          <a:ext cx="1270" cy="1118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28143</xdr:rowOff>
    </xdr:from>
    <xdr:ext cx="534377" cy="259045"/>
    <xdr:sp macro="" textlink="">
      <xdr:nvSpPr>
        <xdr:cNvPr id="344" name="普通建設事業費最小値テキスト">
          <a:extLst>
            <a:ext uri="{FF2B5EF4-FFF2-40B4-BE49-F238E27FC236}">
              <a16:creationId xmlns:a16="http://schemas.microsoft.com/office/drawing/2014/main" id="{00000000-0008-0000-0600-000058010000}"/>
            </a:ext>
          </a:extLst>
        </xdr:cNvPr>
        <xdr:cNvSpPr txBox="1"/>
      </xdr:nvSpPr>
      <xdr:spPr>
        <a:xfrm>
          <a:off x="10528300" y="9972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24316</xdr:rowOff>
    </xdr:from>
    <xdr:to>
      <xdr:col>55</xdr:col>
      <xdr:colOff>88900</xdr:colOff>
      <xdr:row>58</xdr:row>
      <xdr:rowOff>24316</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9968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52617</xdr:rowOff>
    </xdr:from>
    <xdr:ext cx="599010" cy="259045"/>
    <xdr:sp macro="" textlink="">
      <xdr:nvSpPr>
        <xdr:cNvPr id="346" name="普通建設事業費最大値テキスト">
          <a:extLst>
            <a:ext uri="{FF2B5EF4-FFF2-40B4-BE49-F238E27FC236}">
              <a16:creationId xmlns:a16="http://schemas.microsoft.com/office/drawing/2014/main" id="{00000000-0008-0000-0600-00005A010000}"/>
            </a:ext>
          </a:extLst>
        </xdr:cNvPr>
        <xdr:cNvSpPr txBox="1"/>
      </xdr:nvSpPr>
      <xdr:spPr>
        <a:xfrm>
          <a:off x="10528300" y="8625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105940</xdr:rowOff>
    </xdr:from>
    <xdr:to>
      <xdr:col>55</xdr:col>
      <xdr:colOff>88900</xdr:colOff>
      <xdr:row>51</xdr:row>
      <xdr:rowOff>105940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8849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109360</xdr:rowOff>
    </xdr:from>
    <xdr:to>
      <xdr:col>55</xdr:col>
      <xdr:colOff>0</xdr:colOff>
      <xdr:row>57</xdr:row>
      <xdr:rowOff>131831</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9639300" y="9882010"/>
          <a:ext cx="838200" cy="22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105618</xdr:rowOff>
    </xdr:from>
    <xdr:ext cx="534377" cy="259045"/>
    <xdr:sp macro="" textlink="">
      <xdr:nvSpPr>
        <xdr:cNvPr id="349" name="普通建設事業費平均値テキスト">
          <a:extLst>
            <a:ext uri="{FF2B5EF4-FFF2-40B4-BE49-F238E27FC236}">
              <a16:creationId xmlns:a16="http://schemas.microsoft.com/office/drawing/2014/main" id="{00000000-0008-0000-0600-00005D010000}"/>
            </a:ext>
          </a:extLst>
        </xdr:cNvPr>
        <xdr:cNvSpPr txBox="1"/>
      </xdr:nvSpPr>
      <xdr:spPr>
        <a:xfrm>
          <a:off x="10528300" y="95353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82741</xdr:rowOff>
    </xdr:from>
    <xdr:to>
      <xdr:col>55</xdr:col>
      <xdr:colOff>50800</xdr:colOff>
      <xdr:row>57</xdr:row>
      <xdr:rowOff>12891</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10426700" y="96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131831</xdr:rowOff>
    </xdr:from>
    <xdr:to>
      <xdr:col>50</xdr:col>
      <xdr:colOff>114300</xdr:colOff>
      <xdr:row>58</xdr:row>
      <xdr:rowOff>36889</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8750300" y="9904481"/>
          <a:ext cx="889000" cy="76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146585</xdr:rowOff>
    </xdr:from>
    <xdr:to>
      <xdr:col>50</xdr:col>
      <xdr:colOff>165100</xdr:colOff>
      <xdr:row>57</xdr:row>
      <xdr:rowOff>76735</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9588500" y="974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93262</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9372111" y="9523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18931</xdr:rowOff>
    </xdr:from>
    <xdr:to>
      <xdr:col>45</xdr:col>
      <xdr:colOff>177800</xdr:colOff>
      <xdr:row>58</xdr:row>
      <xdr:rowOff>36889</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7861300" y="9963031"/>
          <a:ext cx="889000" cy="17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10335</xdr:rowOff>
    </xdr:from>
    <xdr:to>
      <xdr:col>46</xdr:col>
      <xdr:colOff>38100</xdr:colOff>
      <xdr:row>57</xdr:row>
      <xdr:rowOff>111935</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8699500" y="9782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128462</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8483111" y="9558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110896</xdr:rowOff>
    </xdr:from>
    <xdr:to>
      <xdr:col>41</xdr:col>
      <xdr:colOff>50800</xdr:colOff>
      <xdr:row>58</xdr:row>
      <xdr:rowOff>18931</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6972300" y="9883546"/>
          <a:ext cx="889000" cy="79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12959</xdr:rowOff>
    </xdr:from>
    <xdr:to>
      <xdr:col>41</xdr:col>
      <xdr:colOff>101600</xdr:colOff>
      <xdr:row>57</xdr:row>
      <xdr:rowOff>114559</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7810500" y="9785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131086</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594111" y="9560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169847</xdr:rowOff>
    </xdr:from>
    <xdr:to>
      <xdr:col>36</xdr:col>
      <xdr:colOff>165100</xdr:colOff>
      <xdr:row>57</xdr:row>
      <xdr:rowOff>99997</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6921500" y="977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116524</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05111" y="9546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58560</xdr:rowOff>
    </xdr:from>
    <xdr:to>
      <xdr:col>55</xdr:col>
      <xdr:colOff>50800</xdr:colOff>
      <xdr:row>57</xdr:row>
      <xdr:rowOff>160160</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10426700" y="9831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144937</xdr:rowOff>
    </xdr:from>
    <xdr:ext cx="534377" cy="259045"/>
    <xdr:sp macro="" textlink="">
      <xdr:nvSpPr>
        <xdr:cNvPr id="368" name="普通建設事業費該当値テキスト">
          <a:extLst>
            <a:ext uri="{FF2B5EF4-FFF2-40B4-BE49-F238E27FC236}">
              <a16:creationId xmlns:a16="http://schemas.microsoft.com/office/drawing/2014/main" id="{00000000-0008-0000-0600-000070010000}"/>
            </a:ext>
          </a:extLst>
        </xdr:cNvPr>
        <xdr:cNvSpPr txBox="1"/>
      </xdr:nvSpPr>
      <xdr:spPr>
        <a:xfrm>
          <a:off x="10528300" y="9746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81031</xdr:rowOff>
    </xdr:from>
    <xdr:to>
      <xdr:col>50</xdr:col>
      <xdr:colOff>165100</xdr:colOff>
      <xdr:row>58</xdr:row>
      <xdr:rowOff>11181</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9588500" y="985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2308</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372111" y="994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157539</xdr:rowOff>
    </xdr:from>
    <xdr:to>
      <xdr:col>46</xdr:col>
      <xdr:colOff>38100</xdr:colOff>
      <xdr:row>58</xdr:row>
      <xdr:rowOff>87689</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8699500" y="9930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78816</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8483111" y="1002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139581</xdr:rowOff>
    </xdr:from>
    <xdr:to>
      <xdr:col>41</xdr:col>
      <xdr:colOff>101600</xdr:colOff>
      <xdr:row>58</xdr:row>
      <xdr:rowOff>69731</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7810500" y="9912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60858</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7594111" y="10004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60096</xdr:rowOff>
    </xdr:from>
    <xdr:to>
      <xdr:col>36</xdr:col>
      <xdr:colOff>165100</xdr:colOff>
      <xdr:row>57</xdr:row>
      <xdr:rowOff>161696</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6921500" y="9832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152823</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705111" y="9925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a:extLst>
            <a:ext uri="{FF2B5EF4-FFF2-40B4-BE49-F238E27FC236}">
              <a16:creationId xmlns:a16="http://schemas.microsoft.com/office/drawing/2014/main" id="{00000000-0008-0000-06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59017</xdr:rowOff>
    </xdr:from>
    <xdr:to>
      <xdr:col>54</xdr:col>
      <xdr:colOff>189865</xdr:colOff>
      <xdr:row>79</xdr:row>
      <xdr:rowOff>44450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10475595" y="12060517"/>
          <a:ext cx="1270" cy="1528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1" name="普通建設事業費 （ うち新規整備　）最小値テキスト">
          <a:extLst>
            <a:ext uri="{FF2B5EF4-FFF2-40B4-BE49-F238E27FC236}">
              <a16:creationId xmlns:a16="http://schemas.microsoft.com/office/drawing/2014/main" id="{00000000-0008-0000-0600-000091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5694</xdr:rowOff>
    </xdr:from>
    <xdr:ext cx="599010" cy="259045"/>
    <xdr:sp macro="" textlink="">
      <xdr:nvSpPr>
        <xdr:cNvPr id="403" name="普通建設事業費 （ うち新規整備　）最大値テキスト">
          <a:extLst>
            <a:ext uri="{FF2B5EF4-FFF2-40B4-BE49-F238E27FC236}">
              <a16:creationId xmlns:a16="http://schemas.microsoft.com/office/drawing/2014/main" id="{00000000-0008-0000-0600-000093010000}"/>
            </a:ext>
          </a:extLst>
        </xdr:cNvPr>
        <xdr:cNvSpPr txBox="1"/>
      </xdr:nvSpPr>
      <xdr:spPr>
        <a:xfrm>
          <a:off x="10528300" y="11835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59017</xdr:rowOff>
    </xdr:from>
    <xdr:to>
      <xdr:col>55</xdr:col>
      <xdr:colOff>88900</xdr:colOff>
      <xdr:row>70</xdr:row>
      <xdr:rowOff>59017</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206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47219</xdr:rowOff>
    </xdr:from>
    <xdr:to>
      <xdr:col>55</xdr:col>
      <xdr:colOff>0</xdr:colOff>
      <xdr:row>78</xdr:row>
      <xdr:rowOff>56807</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9639300" y="13248869"/>
          <a:ext cx="838200" cy="181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42054</xdr:rowOff>
    </xdr:from>
    <xdr:ext cx="534377" cy="259045"/>
    <xdr:sp macro="" textlink="">
      <xdr:nvSpPr>
        <xdr:cNvPr id="406" name="普通建設事業費 （ うち新規整備　）平均値テキスト">
          <a:extLst>
            <a:ext uri="{FF2B5EF4-FFF2-40B4-BE49-F238E27FC236}">
              <a16:creationId xmlns:a16="http://schemas.microsoft.com/office/drawing/2014/main" id="{00000000-0008-0000-0600-000096010000}"/>
            </a:ext>
          </a:extLst>
        </xdr:cNvPr>
        <xdr:cNvSpPr txBox="1"/>
      </xdr:nvSpPr>
      <xdr:spPr>
        <a:xfrm>
          <a:off x="10528300" y="132437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63627</xdr:rowOff>
    </xdr:from>
    <xdr:to>
      <xdr:col>55</xdr:col>
      <xdr:colOff>50800</xdr:colOff>
      <xdr:row>77</xdr:row>
      <xdr:rowOff>165227</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10426700" y="1326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56807</xdr:rowOff>
    </xdr:from>
    <xdr:to>
      <xdr:col>50</xdr:col>
      <xdr:colOff>114300</xdr:colOff>
      <xdr:row>78</xdr:row>
      <xdr:rowOff>72250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8750300" y="13429907"/>
          <a:ext cx="889000" cy="1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115557</xdr:rowOff>
    </xdr:from>
    <xdr:to>
      <xdr:col>50</xdr:col>
      <xdr:colOff>165100</xdr:colOff>
      <xdr:row>78</xdr:row>
      <xdr:rowOff>45707</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9588500" y="1331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62234</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372111" y="13092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72250</xdr:rowOff>
    </xdr:from>
    <xdr:to>
      <xdr:col>45</xdr:col>
      <xdr:colOff>177800</xdr:colOff>
      <xdr:row>78</xdr:row>
      <xdr:rowOff>137731</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7861300" y="13445350"/>
          <a:ext cx="889000" cy="65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156756</xdr:rowOff>
    </xdr:from>
    <xdr:to>
      <xdr:col>46</xdr:col>
      <xdr:colOff>38100</xdr:colOff>
      <xdr:row>78</xdr:row>
      <xdr:rowOff>86906</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8699500" y="13358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103433</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483111" y="1313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105333</xdr:rowOff>
    </xdr:from>
    <xdr:to>
      <xdr:col>41</xdr:col>
      <xdr:colOff>50800</xdr:colOff>
      <xdr:row>78</xdr:row>
      <xdr:rowOff>137731</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6972300" y="13478433"/>
          <a:ext cx="889000" cy="32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132118</xdr:rowOff>
    </xdr:from>
    <xdr:to>
      <xdr:col>41</xdr:col>
      <xdr:colOff>101600</xdr:colOff>
      <xdr:row>78</xdr:row>
      <xdr:rowOff>62268</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7810500" y="13333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78795</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594111" y="13108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87491</xdr:rowOff>
    </xdr:from>
    <xdr:to>
      <xdr:col>36</xdr:col>
      <xdr:colOff>165100</xdr:colOff>
      <xdr:row>78</xdr:row>
      <xdr:rowOff>17641</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6921500" y="13289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34168</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05111" y="13064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167869</xdr:rowOff>
    </xdr:from>
    <xdr:to>
      <xdr:col>55</xdr:col>
      <xdr:colOff>50800</xdr:colOff>
      <xdr:row>77</xdr:row>
      <xdr:rowOff>98019</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10426700" y="13198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19296</xdr:rowOff>
    </xdr:from>
    <xdr:ext cx="534377" cy="259045"/>
    <xdr:sp macro="" textlink="">
      <xdr:nvSpPr>
        <xdr:cNvPr id="425" name="普通建設事業費 （ うち新規整備　）該当値テキスト">
          <a:extLst>
            <a:ext uri="{FF2B5EF4-FFF2-40B4-BE49-F238E27FC236}">
              <a16:creationId xmlns:a16="http://schemas.microsoft.com/office/drawing/2014/main" id="{00000000-0008-0000-0600-0000A9010000}"/>
            </a:ext>
          </a:extLst>
        </xdr:cNvPr>
        <xdr:cNvSpPr txBox="1"/>
      </xdr:nvSpPr>
      <xdr:spPr>
        <a:xfrm>
          <a:off x="10528300" y="13049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6007</xdr:rowOff>
    </xdr:from>
    <xdr:to>
      <xdr:col>50</xdr:col>
      <xdr:colOff>165100</xdr:colOff>
      <xdr:row>78</xdr:row>
      <xdr:rowOff>107607</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9588500" y="13379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98734</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372111" y="13471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21450</xdr:rowOff>
    </xdr:from>
    <xdr:to>
      <xdr:col>46</xdr:col>
      <xdr:colOff>38100</xdr:colOff>
      <xdr:row>78</xdr:row>
      <xdr:rowOff>123050</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8699500" y="1339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114177</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483111" y="13487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86931</xdr:rowOff>
    </xdr:from>
    <xdr:to>
      <xdr:col>41</xdr:col>
      <xdr:colOff>101600</xdr:colOff>
      <xdr:row>79</xdr:row>
      <xdr:rowOff>17081</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7810500" y="13460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8208</xdr:rowOff>
    </xdr:from>
    <xdr:ext cx="469744"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7626428" y="13552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54533</xdr:rowOff>
    </xdr:from>
    <xdr:to>
      <xdr:col>36</xdr:col>
      <xdr:colOff>165100</xdr:colOff>
      <xdr:row>78</xdr:row>
      <xdr:rowOff>156133</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6921500" y="13427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147260</xdr:rowOff>
    </xdr:from>
    <xdr:ext cx="469744"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737428" y="13520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a:extLst>
            <a:ext uri="{FF2B5EF4-FFF2-40B4-BE49-F238E27FC236}">
              <a16:creationId xmlns:a16="http://schemas.microsoft.com/office/drawing/2014/main" id="{00000000-0008-0000-06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117320</xdr:rowOff>
    </xdr:from>
    <xdr:to>
      <xdr:col>54</xdr:col>
      <xdr:colOff>189865</xdr:colOff>
      <xdr:row>98</xdr:row>
      <xdr:rowOff>151938</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10475595" y="15547820"/>
          <a:ext cx="1270" cy="1406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155765</xdr:rowOff>
    </xdr:from>
    <xdr:ext cx="469744" cy="259045"/>
    <xdr:sp macro="" textlink="">
      <xdr:nvSpPr>
        <xdr:cNvPr id="458" name="普通建設事業費 （ うち更新整備　）最小値テキスト">
          <a:extLst>
            <a:ext uri="{FF2B5EF4-FFF2-40B4-BE49-F238E27FC236}">
              <a16:creationId xmlns:a16="http://schemas.microsoft.com/office/drawing/2014/main" id="{00000000-0008-0000-0600-0000CA010000}"/>
            </a:ext>
          </a:extLst>
        </xdr:cNvPr>
        <xdr:cNvSpPr txBox="1"/>
      </xdr:nvSpPr>
      <xdr:spPr>
        <a:xfrm>
          <a:off x="10528300" y="16957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151938</xdr:rowOff>
    </xdr:from>
    <xdr:to>
      <xdr:col>55</xdr:col>
      <xdr:colOff>88900</xdr:colOff>
      <xdr:row>98</xdr:row>
      <xdr:rowOff>151938</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6954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63997</xdr:rowOff>
    </xdr:from>
    <xdr:ext cx="599010" cy="259045"/>
    <xdr:sp macro="" textlink="">
      <xdr:nvSpPr>
        <xdr:cNvPr id="460" name="普通建設事業費 （ うち更新整備　）最大値テキスト">
          <a:extLst>
            <a:ext uri="{FF2B5EF4-FFF2-40B4-BE49-F238E27FC236}">
              <a16:creationId xmlns:a16="http://schemas.microsoft.com/office/drawing/2014/main" id="{00000000-0008-0000-0600-0000CC010000}"/>
            </a:ext>
          </a:extLst>
        </xdr:cNvPr>
        <xdr:cNvSpPr txBox="1"/>
      </xdr:nvSpPr>
      <xdr:spPr>
        <a:xfrm>
          <a:off x="10528300" y="15323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117320</xdr:rowOff>
    </xdr:from>
    <xdr:to>
      <xdr:col>55</xdr:col>
      <xdr:colOff>88900</xdr:colOff>
      <xdr:row>90</xdr:row>
      <xdr:rowOff>117320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554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116139</xdr:rowOff>
    </xdr:from>
    <xdr:to>
      <xdr:col>55</xdr:col>
      <xdr:colOff>0</xdr:colOff>
      <xdr:row>98</xdr:row>
      <xdr:rowOff>119842</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9639300" y="16918239"/>
          <a:ext cx="838200" cy="3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29413</xdr:rowOff>
    </xdr:from>
    <xdr:ext cx="534377" cy="259045"/>
    <xdr:sp macro="" textlink="">
      <xdr:nvSpPr>
        <xdr:cNvPr id="463" name="普通建設事業費 （ うち更新整備　）平均値テキスト">
          <a:extLst>
            <a:ext uri="{FF2B5EF4-FFF2-40B4-BE49-F238E27FC236}">
              <a16:creationId xmlns:a16="http://schemas.microsoft.com/office/drawing/2014/main" id="{00000000-0008-0000-0600-0000CF010000}"/>
            </a:ext>
          </a:extLst>
        </xdr:cNvPr>
        <xdr:cNvSpPr txBox="1"/>
      </xdr:nvSpPr>
      <xdr:spPr>
        <a:xfrm>
          <a:off x="10528300" y="164886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6536</xdr:rowOff>
    </xdr:from>
    <xdr:to>
      <xdr:col>55</xdr:col>
      <xdr:colOff>50800</xdr:colOff>
      <xdr:row>97</xdr:row>
      <xdr:rowOff>108136</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10426700" y="16637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116139</xdr:rowOff>
    </xdr:from>
    <xdr:to>
      <xdr:col>50</xdr:col>
      <xdr:colOff>114300</xdr:colOff>
      <xdr:row>98</xdr:row>
      <xdr:rowOff>162728</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8750300" y="16918239"/>
          <a:ext cx="889000" cy="46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71069</xdr:rowOff>
    </xdr:from>
    <xdr:to>
      <xdr:col>50</xdr:col>
      <xdr:colOff>165100</xdr:colOff>
      <xdr:row>98</xdr:row>
      <xdr:rowOff>1219</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9588500" y="16701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17746</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372111" y="16476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126236</xdr:rowOff>
    </xdr:from>
    <xdr:to>
      <xdr:col>45</xdr:col>
      <xdr:colOff>177800</xdr:colOff>
      <xdr:row>98</xdr:row>
      <xdr:rowOff>162728</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7861300" y="16928336"/>
          <a:ext cx="889000" cy="36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105992</xdr:rowOff>
    </xdr:from>
    <xdr:to>
      <xdr:col>46</xdr:col>
      <xdr:colOff>38100</xdr:colOff>
      <xdr:row>98</xdr:row>
      <xdr:rowOff>36142</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8699500" y="16736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52669</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483111" y="16511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10336</xdr:rowOff>
    </xdr:from>
    <xdr:to>
      <xdr:col>41</xdr:col>
      <xdr:colOff>50800</xdr:colOff>
      <xdr:row>98</xdr:row>
      <xdr:rowOff>126236</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6972300" y="16812436"/>
          <a:ext cx="889000" cy="1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126420</xdr:rowOff>
    </xdr:from>
    <xdr:to>
      <xdr:col>41</xdr:col>
      <xdr:colOff>101600</xdr:colOff>
      <xdr:row>98</xdr:row>
      <xdr:rowOff>56570</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7810500" y="16757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73097</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594111" y="16532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119197</xdr:rowOff>
    </xdr:from>
    <xdr:to>
      <xdr:col>36</xdr:col>
      <xdr:colOff>165100</xdr:colOff>
      <xdr:row>98</xdr:row>
      <xdr:rowOff>49347</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6921500" y="1674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65874</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05111" y="16525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69042</xdr:rowOff>
    </xdr:from>
    <xdr:to>
      <xdr:col>55</xdr:col>
      <xdr:colOff>50800</xdr:colOff>
      <xdr:row>98</xdr:row>
      <xdr:rowOff>170642</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10426700" y="16871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155419</xdr:rowOff>
    </xdr:from>
    <xdr:ext cx="534377" cy="259045"/>
    <xdr:sp macro="" textlink="">
      <xdr:nvSpPr>
        <xdr:cNvPr id="482" name="普通建設事業費 （ うち更新整備　）該当値テキスト">
          <a:extLst>
            <a:ext uri="{FF2B5EF4-FFF2-40B4-BE49-F238E27FC236}">
              <a16:creationId xmlns:a16="http://schemas.microsoft.com/office/drawing/2014/main" id="{00000000-0008-0000-0600-0000E2010000}"/>
            </a:ext>
          </a:extLst>
        </xdr:cNvPr>
        <xdr:cNvSpPr txBox="1"/>
      </xdr:nvSpPr>
      <xdr:spPr>
        <a:xfrm>
          <a:off x="10528300" y="16786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65339</xdr:rowOff>
    </xdr:from>
    <xdr:to>
      <xdr:col>50</xdr:col>
      <xdr:colOff>165100</xdr:colOff>
      <xdr:row>98</xdr:row>
      <xdr:rowOff>166939</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9588500" y="16867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158066</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372111" y="1696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111928</xdr:rowOff>
    </xdr:from>
    <xdr:to>
      <xdr:col>46</xdr:col>
      <xdr:colOff>38100</xdr:colOff>
      <xdr:row>99</xdr:row>
      <xdr:rowOff>42078</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8699500" y="1691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99</xdr:row>
      <xdr:rowOff>33205</xdr:rowOff>
    </xdr:from>
    <xdr:ext cx="469744"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515428" y="17006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75436</xdr:rowOff>
    </xdr:from>
    <xdr:to>
      <xdr:col>41</xdr:col>
      <xdr:colOff>101600</xdr:colOff>
      <xdr:row>99</xdr:row>
      <xdr:rowOff>5586</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7810500" y="16877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168163</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594111" y="16970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130986</xdr:rowOff>
    </xdr:from>
    <xdr:to>
      <xdr:col>36</xdr:col>
      <xdr:colOff>165100</xdr:colOff>
      <xdr:row>98</xdr:row>
      <xdr:rowOff>61136</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6921500" y="16761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52263</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6705111" y="16854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a:extLst>
            <a:ext uri="{FF2B5EF4-FFF2-40B4-BE49-F238E27FC236}">
              <a16:creationId xmlns:a16="http://schemas.microsoft.com/office/drawing/2014/main" id="{00000000-0008-0000-06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70186</xdr:rowOff>
    </xdr:from>
    <xdr:to>
      <xdr:col>85</xdr:col>
      <xdr:colOff>126364</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6317595" y="5385136"/>
          <a:ext cx="1269" cy="1345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5" name="災害復旧事業費最小値テキスト">
          <a:extLst>
            <a:ext uri="{FF2B5EF4-FFF2-40B4-BE49-F238E27FC236}">
              <a16:creationId xmlns:a16="http://schemas.microsoft.com/office/drawing/2014/main" id="{00000000-0008-0000-0600-000003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16863</xdr:rowOff>
    </xdr:from>
    <xdr:ext cx="534377" cy="259045"/>
    <xdr:sp macro="" textlink="">
      <xdr:nvSpPr>
        <xdr:cNvPr id="517" name="災害復旧事業費最大値テキスト">
          <a:extLst>
            <a:ext uri="{FF2B5EF4-FFF2-40B4-BE49-F238E27FC236}">
              <a16:creationId xmlns:a16="http://schemas.microsoft.com/office/drawing/2014/main" id="{00000000-0008-0000-0600-000005020000}"/>
            </a:ext>
          </a:extLst>
        </xdr:cNvPr>
        <xdr:cNvSpPr txBox="1"/>
      </xdr:nvSpPr>
      <xdr:spPr>
        <a:xfrm>
          <a:off x="16370300" y="516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70186</xdr:rowOff>
    </xdr:from>
    <xdr:to>
      <xdr:col>86</xdr:col>
      <xdr:colOff>25400</xdr:colOff>
      <xdr:row>31</xdr:row>
      <xdr:rowOff>70186</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5385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65162</xdr:rowOff>
    </xdr:from>
    <xdr:ext cx="469744" cy="259045"/>
    <xdr:sp macro="" textlink="">
      <xdr:nvSpPr>
        <xdr:cNvPr id="520" name="災害復旧事業費平均値テキスト">
          <a:extLst>
            <a:ext uri="{FF2B5EF4-FFF2-40B4-BE49-F238E27FC236}">
              <a16:creationId xmlns:a16="http://schemas.microsoft.com/office/drawing/2014/main" id="{00000000-0008-0000-0600-000008020000}"/>
            </a:ext>
          </a:extLst>
        </xdr:cNvPr>
        <xdr:cNvSpPr txBox="1"/>
      </xdr:nvSpPr>
      <xdr:spPr>
        <a:xfrm>
          <a:off x="16370300" y="6408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42285</xdr:rowOff>
    </xdr:from>
    <xdr:to>
      <xdr:col>85</xdr:col>
      <xdr:colOff>177800</xdr:colOff>
      <xdr:row>38</xdr:row>
      <xdr:rowOff>143885</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6268700" y="6557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101588</xdr:rowOff>
    </xdr:from>
    <xdr:to>
      <xdr:col>81</xdr:col>
      <xdr:colOff>101600</xdr:colOff>
      <xdr:row>39</xdr:row>
      <xdr:rowOff>31738</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5430500" y="661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48264</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46428" y="6391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39478</xdr:rowOff>
    </xdr:from>
    <xdr:to>
      <xdr:col>76</xdr:col>
      <xdr:colOff>114300</xdr:colOff>
      <xdr:row>39</xdr:row>
      <xdr:rowOff>44450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3703300" y="6726028"/>
          <a:ext cx="889000" cy="4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123647</xdr:rowOff>
    </xdr:from>
    <xdr:to>
      <xdr:col>76</xdr:col>
      <xdr:colOff>165100</xdr:colOff>
      <xdr:row>39</xdr:row>
      <xdr:rowOff>53797</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4541500" y="6638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70324</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357428" y="6413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5969</xdr:rowOff>
    </xdr:from>
    <xdr:to>
      <xdr:col>71</xdr:col>
      <xdr:colOff>177800</xdr:colOff>
      <xdr:row>39</xdr:row>
      <xdr:rowOff>39478</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2814300" y="6692519"/>
          <a:ext cx="889000" cy="33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140183</xdr:rowOff>
    </xdr:from>
    <xdr:to>
      <xdr:col>72</xdr:col>
      <xdr:colOff>38100</xdr:colOff>
      <xdr:row>39</xdr:row>
      <xdr:rowOff>70333</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3652500" y="665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86860</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468428" y="6430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121038</xdr:rowOff>
    </xdr:from>
    <xdr:to>
      <xdr:col>67</xdr:col>
      <xdr:colOff>101600</xdr:colOff>
      <xdr:row>39</xdr:row>
      <xdr:rowOff>51188</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2763500" y="6636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67714</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579428" y="6411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39" name="災害復旧事業費該当値テキスト">
          <a:extLst>
            <a:ext uri="{FF2B5EF4-FFF2-40B4-BE49-F238E27FC236}">
              <a16:creationId xmlns:a16="http://schemas.microsoft.com/office/drawing/2014/main" id="{00000000-0008-0000-0600-00001B020000}"/>
            </a:ext>
          </a:extLst>
        </xdr:cNvPr>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160128</xdr:rowOff>
    </xdr:from>
    <xdr:to>
      <xdr:col>72</xdr:col>
      <xdr:colOff>38100</xdr:colOff>
      <xdr:row>39</xdr:row>
      <xdr:rowOff>90278</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3652500" y="667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81405</xdr:rowOff>
    </xdr:from>
    <xdr:ext cx="378565"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3514017" y="67679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126619</xdr:rowOff>
    </xdr:from>
    <xdr:to>
      <xdr:col>67</xdr:col>
      <xdr:colOff>101600</xdr:colOff>
      <xdr:row>39</xdr:row>
      <xdr:rowOff>56769</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2763500" y="6641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47896</xdr:rowOff>
    </xdr:from>
    <xdr:ext cx="469744"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579428" y="6734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a:extLst>
            <a:ext uri="{FF2B5EF4-FFF2-40B4-BE49-F238E27FC236}">
              <a16:creationId xmlns:a16="http://schemas.microsoft.com/office/drawing/2014/main" id="{00000000-0008-0000-0600-000034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a:extLst>
            <a:ext uri="{FF2B5EF4-FFF2-40B4-BE49-F238E27FC236}">
              <a16:creationId xmlns:a16="http://schemas.microsoft.com/office/drawing/2014/main" id="{00000000-0008-0000-0600-000036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a:extLst>
            <a:ext uri="{FF2B5EF4-FFF2-40B4-BE49-F238E27FC236}">
              <a16:creationId xmlns:a16="http://schemas.microsoft.com/office/drawing/2014/main" id="{00000000-0008-0000-0600-000039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a:extLst>
            <a:ext uri="{FF2B5EF4-FFF2-40B4-BE49-F238E27FC236}">
              <a16:creationId xmlns:a16="http://schemas.microsoft.com/office/drawing/2014/main" id="{00000000-0008-0000-0600-00004C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a:extLst>
            <a:ext uri="{FF2B5EF4-FFF2-40B4-BE49-F238E27FC236}">
              <a16:creationId xmlns:a16="http://schemas.microsoft.com/office/drawing/2014/main" id="{00000000-0008-0000-06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73078</xdr:rowOff>
    </xdr:from>
    <xdr:to>
      <xdr:col>85</xdr:col>
      <xdr:colOff>126364</xdr:colOff>
      <xdr:row>78</xdr:row>
      <xdr:rowOff>104884</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6317595" y="12074578"/>
          <a:ext cx="1269" cy="140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108711</xdr:rowOff>
    </xdr:from>
    <xdr:ext cx="534377" cy="259045"/>
    <xdr:sp macro="" textlink="">
      <xdr:nvSpPr>
        <xdr:cNvPr id="621" name="公債費最小値テキスト">
          <a:extLst>
            <a:ext uri="{FF2B5EF4-FFF2-40B4-BE49-F238E27FC236}">
              <a16:creationId xmlns:a16="http://schemas.microsoft.com/office/drawing/2014/main" id="{00000000-0008-0000-0600-00006D020000}"/>
            </a:ext>
          </a:extLst>
        </xdr:cNvPr>
        <xdr:cNvSpPr txBox="1"/>
      </xdr:nvSpPr>
      <xdr:spPr>
        <a:xfrm>
          <a:off x="16370300" y="1348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104884</xdr:rowOff>
    </xdr:from>
    <xdr:to>
      <xdr:col>86</xdr:col>
      <xdr:colOff>25400</xdr:colOff>
      <xdr:row>78</xdr:row>
      <xdr:rowOff>104884</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3477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19755</xdr:rowOff>
    </xdr:from>
    <xdr:ext cx="599010" cy="259045"/>
    <xdr:sp macro="" textlink="">
      <xdr:nvSpPr>
        <xdr:cNvPr id="623" name="公債費最大値テキスト">
          <a:extLst>
            <a:ext uri="{FF2B5EF4-FFF2-40B4-BE49-F238E27FC236}">
              <a16:creationId xmlns:a16="http://schemas.microsoft.com/office/drawing/2014/main" id="{00000000-0008-0000-0600-00006F020000}"/>
            </a:ext>
          </a:extLst>
        </xdr:cNvPr>
        <xdr:cNvSpPr txBox="1"/>
      </xdr:nvSpPr>
      <xdr:spPr>
        <a:xfrm>
          <a:off x="16370300" y="11849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73078</xdr:rowOff>
    </xdr:from>
    <xdr:to>
      <xdr:col>86</xdr:col>
      <xdr:colOff>25400</xdr:colOff>
      <xdr:row>70</xdr:row>
      <xdr:rowOff>73078</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2074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32609</xdr:rowOff>
    </xdr:from>
    <xdr:to>
      <xdr:col>85</xdr:col>
      <xdr:colOff>127000</xdr:colOff>
      <xdr:row>77</xdr:row>
      <xdr:rowOff>58959</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5481300" y="13234259"/>
          <a:ext cx="838200" cy="2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112867</xdr:rowOff>
    </xdr:from>
    <xdr:ext cx="534377" cy="259045"/>
    <xdr:sp macro="" textlink="">
      <xdr:nvSpPr>
        <xdr:cNvPr id="626" name="公債費平均値テキスト">
          <a:extLst>
            <a:ext uri="{FF2B5EF4-FFF2-40B4-BE49-F238E27FC236}">
              <a16:creationId xmlns:a16="http://schemas.microsoft.com/office/drawing/2014/main" id="{00000000-0008-0000-0600-000072020000}"/>
            </a:ext>
          </a:extLst>
        </xdr:cNvPr>
        <xdr:cNvSpPr txBox="1"/>
      </xdr:nvSpPr>
      <xdr:spPr>
        <a:xfrm>
          <a:off x="16370300" y="129716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89990</xdr:rowOff>
    </xdr:from>
    <xdr:to>
      <xdr:col>85</xdr:col>
      <xdr:colOff>177800</xdr:colOff>
      <xdr:row>77</xdr:row>
      <xdr:rowOff>20140</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6268700" y="1312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170591</xdr:rowOff>
    </xdr:from>
    <xdr:to>
      <xdr:col>81</xdr:col>
      <xdr:colOff>50800</xdr:colOff>
      <xdr:row>77</xdr:row>
      <xdr:rowOff>32609</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4592300" y="13200791"/>
          <a:ext cx="889000" cy="33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29029</xdr:rowOff>
    </xdr:from>
    <xdr:to>
      <xdr:col>81</xdr:col>
      <xdr:colOff>101600</xdr:colOff>
      <xdr:row>77</xdr:row>
      <xdr:rowOff>130629</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5430500" y="13230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121756</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14111" y="13323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167376</xdr:rowOff>
    </xdr:from>
    <xdr:to>
      <xdr:col>76</xdr:col>
      <xdr:colOff>114300</xdr:colOff>
      <xdr:row>76</xdr:row>
      <xdr:rowOff>170591</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3703300" y="13197576"/>
          <a:ext cx="889000" cy="3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24533</xdr:rowOff>
    </xdr:from>
    <xdr:to>
      <xdr:col>76</xdr:col>
      <xdr:colOff>165100</xdr:colOff>
      <xdr:row>77</xdr:row>
      <xdr:rowOff>126133</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4541500" y="13226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117260</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325111" y="13318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157859</xdr:rowOff>
    </xdr:from>
    <xdr:to>
      <xdr:col>71</xdr:col>
      <xdr:colOff>177800</xdr:colOff>
      <xdr:row>76</xdr:row>
      <xdr:rowOff>167376</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2814300" y="13188059"/>
          <a:ext cx="889000" cy="9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25753</xdr:rowOff>
    </xdr:from>
    <xdr:to>
      <xdr:col>72</xdr:col>
      <xdr:colOff>38100</xdr:colOff>
      <xdr:row>77</xdr:row>
      <xdr:rowOff>127353</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3652500" y="13227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118480</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436111" y="13320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25837</xdr:rowOff>
    </xdr:from>
    <xdr:to>
      <xdr:col>67</xdr:col>
      <xdr:colOff>101600</xdr:colOff>
      <xdr:row>77</xdr:row>
      <xdr:rowOff>127437</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2763500" y="1322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118564</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547111" y="1332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8159</xdr:rowOff>
    </xdr:from>
    <xdr:to>
      <xdr:col>85</xdr:col>
      <xdr:colOff>177800</xdr:colOff>
      <xdr:row>77</xdr:row>
      <xdr:rowOff>109759</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6268700" y="13209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158036</xdr:rowOff>
    </xdr:from>
    <xdr:ext cx="534377" cy="259045"/>
    <xdr:sp macro="" textlink="">
      <xdr:nvSpPr>
        <xdr:cNvPr id="645" name="公債費該当値テキスト">
          <a:extLst>
            <a:ext uri="{FF2B5EF4-FFF2-40B4-BE49-F238E27FC236}">
              <a16:creationId xmlns:a16="http://schemas.microsoft.com/office/drawing/2014/main" id="{00000000-0008-0000-0600-000085020000}"/>
            </a:ext>
          </a:extLst>
        </xdr:cNvPr>
        <xdr:cNvSpPr txBox="1"/>
      </xdr:nvSpPr>
      <xdr:spPr>
        <a:xfrm>
          <a:off x="16370300" y="13188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153259</xdr:rowOff>
    </xdr:from>
    <xdr:to>
      <xdr:col>81</xdr:col>
      <xdr:colOff>101600</xdr:colOff>
      <xdr:row>77</xdr:row>
      <xdr:rowOff>83409</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5430500" y="13183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99936</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14111" y="12958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119791</xdr:rowOff>
    </xdr:from>
    <xdr:to>
      <xdr:col>76</xdr:col>
      <xdr:colOff>165100</xdr:colOff>
      <xdr:row>77</xdr:row>
      <xdr:rowOff>49941</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4541500" y="13149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66468</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325111" y="12925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116576</xdr:rowOff>
    </xdr:from>
    <xdr:to>
      <xdr:col>72</xdr:col>
      <xdr:colOff>38100</xdr:colOff>
      <xdr:row>77</xdr:row>
      <xdr:rowOff>46726</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3652500" y="13146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63253</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436111" y="12922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107059</xdr:rowOff>
    </xdr:from>
    <xdr:to>
      <xdr:col>67</xdr:col>
      <xdr:colOff>101600</xdr:colOff>
      <xdr:row>77</xdr:row>
      <xdr:rowOff>37209</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2763500" y="13137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53736</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547111" y="12912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a:extLst>
            <a:ext uri="{FF2B5EF4-FFF2-40B4-BE49-F238E27FC236}">
              <a16:creationId xmlns:a16="http://schemas.microsoft.com/office/drawing/2014/main" id="{00000000-0008-0000-06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154902</xdr:rowOff>
    </xdr:from>
    <xdr:to>
      <xdr:col>85</xdr:col>
      <xdr:colOff>126364</xdr:colOff>
      <xdr:row>99</xdr:row>
      <xdr:rowOff>34100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6317595" y="15413952"/>
          <a:ext cx="1269" cy="1593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37927</xdr:rowOff>
    </xdr:from>
    <xdr:ext cx="378565" cy="259045"/>
    <xdr:sp macro="" textlink="">
      <xdr:nvSpPr>
        <xdr:cNvPr id="678" name="積立金最小値テキスト">
          <a:extLst>
            <a:ext uri="{FF2B5EF4-FFF2-40B4-BE49-F238E27FC236}">
              <a16:creationId xmlns:a16="http://schemas.microsoft.com/office/drawing/2014/main" id="{00000000-0008-0000-0600-0000A6020000}"/>
            </a:ext>
          </a:extLst>
        </xdr:cNvPr>
        <xdr:cNvSpPr txBox="1"/>
      </xdr:nvSpPr>
      <xdr:spPr>
        <a:xfrm>
          <a:off x="16370300" y="170114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34100</xdr:rowOff>
    </xdr:from>
    <xdr:to>
      <xdr:col>86</xdr:col>
      <xdr:colOff>25400</xdr:colOff>
      <xdr:row>99</xdr:row>
      <xdr:rowOff>34100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700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101579</xdr:rowOff>
    </xdr:from>
    <xdr:ext cx="599010" cy="259045"/>
    <xdr:sp macro="" textlink="">
      <xdr:nvSpPr>
        <xdr:cNvPr id="680" name="積立金最大値テキスト">
          <a:extLst>
            <a:ext uri="{FF2B5EF4-FFF2-40B4-BE49-F238E27FC236}">
              <a16:creationId xmlns:a16="http://schemas.microsoft.com/office/drawing/2014/main" id="{00000000-0008-0000-0600-0000A8020000}"/>
            </a:ext>
          </a:extLst>
        </xdr:cNvPr>
        <xdr:cNvSpPr txBox="1"/>
      </xdr:nvSpPr>
      <xdr:spPr>
        <a:xfrm>
          <a:off x="16370300" y="15189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154902</xdr:rowOff>
    </xdr:from>
    <xdr:to>
      <xdr:col>86</xdr:col>
      <xdr:colOff>25400</xdr:colOff>
      <xdr:row>89</xdr:row>
      <xdr:rowOff>154902</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5413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92418</xdr:rowOff>
    </xdr:from>
    <xdr:to>
      <xdr:col>85</xdr:col>
      <xdr:colOff>127000</xdr:colOff>
      <xdr:row>98</xdr:row>
      <xdr:rowOff>137795</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5481300" y="16894518"/>
          <a:ext cx="838200" cy="45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89247</xdr:rowOff>
    </xdr:from>
    <xdr:ext cx="534377" cy="259045"/>
    <xdr:sp macro="" textlink="">
      <xdr:nvSpPr>
        <xdr:cNvPr id="683" name="積立金平均値テキスト">
          <a:extLst>
            <a:ext uri="{FF2B5EF4-FFF2-40B4-BE49-F238E27FC236}">
              <a16:creationId xmlns:a16="http://schemas.microsoft.com/office/drawing/2014/main" id="{00000000-0008-0000-0600-0000AB020000}"/>
            </a:ext>
          </a:extLst>
        </xdr:cNvPr>
        <xdr:cNvSpPr txBox="1"/>
      </xdr:nvSpPr>
      <xdr:spPr>
        <a:xfrm>
          <a:off x="16370300" y="165484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66370</xdr:rowOff>
    </xdr:from>
    <xdr:to>
      <xdr:col>85</xdr:col>
      <xdr:colOff>177800</xdr:colOff>
      <xdr:row>97</xdr:row>
      <xdr:rowOff>167970</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6268700" y="1669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92418</xdr:rowOff>
    </xdr:from>
    <xdr:to>
      <xdr:col>81</xdr:col>
      <xdr:colOff>50800</xdr:colOff>
      <xdr:row>98</xdr:row>
      <xdr:rowOff>129363</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4592300" y="16894518"/>
          <a:ext cx="889000" cy="36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162661</xdr:rowOff>
    </xdr:from>
    <xdr:to>
      <xdr:col>81</xdr:col>
      <xdr:colOff>101600</xdr:colOff>
      <xdr:row>98</xdr:row>
      <xdr:rowOff>92811</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5430500" y="1679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109338</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5214111" y="16568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84226</xdr:rowOff>
    </xdr:from>
    <xdr:to>
      <xdr:col>76</xdr:col>
      <xdr:colOff>114300</xdr:colOff>
      <xdr:row>98</xdr:row>
      <xdr:rowOff>129363</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3703300" y="16886326"/>
          <a:ext cx="889000" cy="45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142990</xdr:rowOff>
    </xdr:from>
    <xdr:to>
      <xdr:col>76</xdr:col>
      <xdr:colOff>165100</xdr:colOff>
      <xdr:row>98</xdr:row>
      <xdr:rowOff>73140</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4541500" y="1677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89667</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325111" y="16548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84226</xdr:rowOff>
    </xdr:from>
    <xdr:to>
      <xdr:col>71</xdr:col>
      <xdr:colOff>177800</xdr:colOff>
      <xdr:row>98</xdr:row>
      <xdr:rowOff>147676</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2814300" y="16886326"/>
          <a:ext cx="889000" cy="63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11812</xdr:rowOff>
    </xdr:from>
    <xdr:to>
      <xdr:col>72</xdr:col>
      <xdr:colOff>38100</xdr:colOff>
      <xdr:row>98</xdr:row>
      <xdr:rowOff>113412</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3652500" y="16813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129939</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436111" y="16589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149085</xdr:rowOff>
    </xdr:from>
    <xdr:to>
      <xdr:col>67</xdr:col>
      <xdr:colOff>101600</xdr:colOff>
      <xdr:row>98</xdr:row>
      <xdr:rowOff>79235</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2763500" y="1677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95762</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547111" y="16554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86995</xdr:rowOff>
    </xdr:from>
    <xdr:to>
      <xdr:col>85</xdr:col>
      <xdr:colOff>177800</xdr:colOff>
      <xdr:row>99</xdr:row>
      <xdr:rowOff>17145</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6268700" y="1688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1922</xdr:rowOff>
    </xdr:from>
    <xdr:ext cx="469744" cy="259045"/>
    <xdr:sp macro="" textlink="">
      <xdr:nvSpPr>
        <xdr:cNvPr id="702" name="積立金該当値テキスト">
          <a:extLst>
            <a:ext uri="{FF2B5EF4-FFF2-40B4-BE49-F238E27FC236}">
              <a16:creationId xmlns:a16="http://schemas.microsoft.com/office/drawing/2014/main" id="{00000000-0008-0000-0600-0000BE020000}"/>
            </a:ext>
          </a:extLst>
        </xdr:cNvPr>
        <xdr:cNvSpPr txBox="1"/>
      </xdr:nvSpPr>
      <xdr:spPr>
        <a:xfrm>
          <a:off x="16370300" y="16804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41618</xdr:rowOff>
    </xdr:from>
    <xdr:to>
      <xdr:col>81</xdr:col>
      <xdr:colOff>101600</xdr:colOff>
      <xdr:row>98</xdr:row>
      <xdr:rowOff>143218</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5430500" y="16843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134345</xdr:rowOff>
    </xdr:from>
    <xdr:ext cx="469744"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246428" y="16936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78563</xdr:rowOff>
    </xdr:from>
    <xdr:to>
      <xdr:col>76</xdr:col>
      <xdr:colOff>165100</xdr:colOff>
      <xdr:row>99</xdr:row>
      <xdr:rowOff>8713</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4541500" y="1688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171290</xdr:rowOff>
    </xdr:from>
    <xdr:ext cx="469744"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4357428" y="16973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33426</xdr:rowOff>
    </xdr:from>
    <xdr:to>
      <xdr:col>72</xdr:col>
      <xdr:colOff>38100</xdr:colOff>
      <xdr:row>98</xdr:row>
      <xdr:rowOff>135026</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3652500" y="16835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126153</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436111" y="16928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96876</xdr:rowOff>
    </xdr:from>
    <xdr:to>
      <xdr:col>67</xdr:col>
      <xdr:colOff>101600</xdr:colOff>
      <xdr:row>99</xdr:row>
      <xdr:rowOff>27026</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2763500" y="16898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18153</xdr:rowOff>
    </xdr:from>
    <xdr:ext cx="469744"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579428" y="16991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a:extLst>
            <a:ext uri="{FF2B5EF4-FFF2-40B4-BE49-F238E27FC236}">
              <a16:creationId xmlns:a16="http://schemas.microsoft.com/office/drawing/2014/main" id="{00000000-0008-0000-06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16370</xdr:rowOff>
    </xdr:from>
    <xdr:to>
      <xdr:col>116</xdr:col>
      <xdr:colOff>62864</xdr:colOff>
      <xdr:row>39</xdr:row>
      <xdr:rowOff>44450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flipV="1">
          <a:off x="22159595" y="5331320"/>
          <a:ext cx="1269" cy="139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5" name="投資及び出資金最小値テキスト">
          <a:extLst>
            <a:ext uri="{FF2B5EF4-FFF2-40B4-BE49-F238E27FC236}">
              <a16:creationId xmlns:a16="http://schemas.microsoft.com/office/drawing/2014/main" id="{00000000-0008-0000-0600-0000DF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134497</xdr:rowOff>
    </xdr:from>
    <xdr:ext cx="534377" cy="259045"/>
    <xdr:sp macro="" textlink="">
      <xdr:nvSpPr>
        <xdr:cNvPr id="737" name="投資及び出資金最大値テキスト">
          <a:extLst>
            <a:ext uri="{FF2B5EF4-FFF2-40B4-BE49-F238E27FC236}">
              <a16:creationId xmlns:a16="http://schemas.microsoft.com/office/drawing/2014/main" id="{00000000-0008-0000-0600-0000E1020000}"/>
            </a:ext>
          </a:extLst>
        </xdr:cNvPr>
        <xdr:cNvSpPr txBox="1"/>
      </xdr:nvSpPr>
      <xdr:spPr>
        <a:xfrm>
          <a:off x="22212300" y="5106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16370</xdr:rowOff>
    </xdr:from>
    <xdr:to>
      <xdr:col>116</xdr:col>
      <xdr:colOff>152400</xdr:colOff>
      <xdr:row>31</xdr:row>
      <xdr:rowOff>16370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5331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12907</xdr:rowOff>
    </xdr:from>
    <xdr:ext cx="469744" cy="259045"/>
    <xdr:sp macro="" textlink="">
      <xdr:nvSpPr>
        <xdr:cNvPr id="740" name="投資及び出資金平均値テキスト">
          <a:extLst>
            <a:ext uri="{FF2B5EF4-FFF2-40B4-BE49-F238E27FC236}">
              <a16:creationId xmlns:a16="http://schemas.microsoft.com/office/drawing/2014/main" id="{00000000-0008-0000-0600-0000E4020000}"/>
            </a:ext>
          </a:extLst>
        </xdr:cNvPr>
        <xdr:cNvSpPr txBox="1"/>
      </xdr:nvSpPr>
      <xdr:spPr>
        <a:xfrm>
          <a:off x="22212300" y="63565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161481</xdr:rowOff>
    </xdr:from>
    <xdr:to>
      <xdr:col>116</xdr:col>
      <xdr:colOff>114300</xdr:colOff>
      <xdr:row>38</xdr:row>
      <xdr:rowOff>91631</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2110700" y="650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61735</xdr:rowOff>
    </xdr:from>
    <xdr:to>
      <xdr:col>112</xdr:col>
      <xdr:colOff>38100</xdr:colOff>
      <xdr:row>38</xdr:row>
      <xdr:rowOff>163335</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1272500" y="657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8412</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088428" y="6352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68593</xdr:rowOff>
    </xdr:from>
    <xdr:to>
      <xdr:col>107</xdr:col>
      <xdr:colOff>101600</xdr:colOff>
      <xdr:row>38</xdr:row>
      <xdr:rowOff>170193</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0383500" y="6583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15270</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0199428" y="6358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78384</xdr:rowOff>
    </xdr:from>
    <xdr:to>
      <xdr:col>102</xdr:col>
      <xdr:colOff>165100</xdr:colOff>
      <xdr:row>39</xdr:row>
      <xdr:rowOff>8534</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19494500" y="6593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25061</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10428" y="6368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84747</xdr:rowOff>
    </xdr:from>
    <xdr:to>
      <xdr:col>98</xdr:col>
      <xdr:colOff>38100</xdr:colOff>
      <xdr:row>39</xdr:row>
      <xdr:rowOff>14897</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8605500" y="659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31424</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421428" y="6375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9" name="投資及び出資金該当値テキスト">
          <a:extLst>
            <a:ext uri="{FF2B5EF4-FFF2-40B4-BE49-F238E27FC236}">
              <a16:creationId xmlns:a16="http://schemas.microsoft.com/office/drawing/2014/main" id="{00000000-0008-0000-0600-0000F7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a:extLst>
            <a:ext uri="{FF2B5EF4-FFF2-40B4-BE49-F238E27FC236}">
              <a16:creationId xmlns:a16="http://schemas.microsoft.com/office/drawing/2014/main" id="{00000000-0008-0000-06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65634</xdr:rowOff>
    </xdr:from>
    <xdr:to>
      <xdr:col>116</xdr:col>
      <xdr:colOff>62864</xdr:colOff>
      <xdr:row>58</xdr:row>
      <xdr:rowOff>139700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2159595" y="8638134"/>
          <a:ext cx="1269" cy="1445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0" name="貸付金最小値テキスト">
          <a:extLst>
            <a:ext uri="{FF2B5EF4-FFF2-40B4-BE49-F238E27FC236}">
              <a16:creationId xmlns:a16="http://schemas.microsoft.com/office/drawing/2014/main" id="{00000000-0008-0000-0600-000016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12311</xdr:rowOff>
    </xdr:from>
    <xdr:ext cx="534377" cy="259045"/>
    <xdr:sp macro="" textlink="">
      <xdr:nvSpPr>
        <xdr:cNvPr id="792" name="貸付金最大値テキスト">
          <a:extLst>
            <a:ext uri="{FF2B5EF4-FFF2-40B4-BE49-F238E27FC236}">
              <a16:creationId xmlns:a16="http://schemas.microsoft.com/office/drawing/2014/main" id="{00000000-0008-0000-0600-000018030000}"/>
            </a:ext>
          </a:extLst>
        </xdr:cNvPr>
        <xdr:cNvSpPr txBox="1"/>
      </xdr:nvSpPr>
      <xdr:spPr>
        <a:xfrm>
          <a:off x="22212300" y="8413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65634</xdr:rowOff>
    </xdr:from>
    <xdr:to>
      <xdr:col>116</xdr:col>
      <xdr:colOff>152400</xdr:colOff>
      <xdr:row>50</xdr:row>
      <xdr:rowOff>65634</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8638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53</xdr:row>
      <xdr:rowOff>29012</xdr:rowOff>
    </xdr:from>
    <xdr:to>
      <xdr:col>116</xdr:col>
      <xdr:colOff>63500</xdr:colOff>
      <xdr:row>56</xdr:row>
      <xdr:rowOff>59187</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21323300" y="9115862"/>
          <a:ext cx="838200" cy="544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138468</xdr:rowOff>
    </xdr:from>
    <xdr:ext cx="469744" cy="259045"/>
    <xdr:sp macro="" textlink="">
      <xdr:nvSpPr>
        <xdr:cNvPr id="795" name="貸付金平均値テキスト">
          <a:extLst>
            <a:ext uri="{FF2B5EF4-FFF2-40B4-BE49-F238E27FC236}">
              <a16:creationId xmlns:a16="http://schemas.microsoft.com/office/drawing/2014/main" id="{00000000-0008-0000-0600-00001B030000}"/>
            </a:ext>
          </a:extLst>
        </xdr:cNvPr>
        <xdr:cNvSpPr txBox="1"/>
      </xdr:nvSpPr>
      <xdr:spPr>
        <a:xfrm>
          <a:off x="22212300" y="97396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160041</xdr:rowOff>
    </xdr:from>
    <xdr:to>
      <xdr:col>116</xdr:col>
      <xdr:colOff>114300</xdr:colOff>
      <xdr:row>57</xdr:row>
      <xdr:rowOff>90191</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2110700" y="9761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76835</xdr:rowOff>
    </xdr:from>
    <xdr:to>
      <xdr:col>111</xdr:col>
      <xdr:colOff>177800</xdr:colOff>
      <xdr:row>56</xdr:row>
      <xdr:rowOff>59187</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0434300" y="9506585"/>
          <a:ext cx="889000" cy="153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31841</xdr:rowOff>
    </xdr:from>
    <xdr:to>
      <xdr:col>112</xdr:col>
      <xdr:colOff>38100</xdr:colOff>
      <xdr:row>57</xdr:row>
      <xdr:rowOff>133441</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1272500" y="9804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124568</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088428" y="9897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53</xdr:row>
      <xdr:rowOff>161782</xdr:rowOff>
    </xdr:from>
    <xdr:to>
      <xdr:col>107</xdr:col>
      <xdr:colOff>50800</xdr:colOff>
      <xdr:row>55</xdr:row>
      <xdr:rowOff>76835</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19545300" y="9248632"/>
          <a:ext cx="889000" cy="257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13233</xdr:rowOff>
    </xdr:from>
    <xdr:to>
      <xdr:col>107</xdr:col>
      <xdr:colOff>101600</xdr:colOff>
      <xdr:row>57</xdr:row>
      <xdr:rowOff>114833</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0383500" y="978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105960</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0199428" y="9878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52</xdr:row>
      <xdr:rowOff>108748</xdr:rowOff>
    </xdr:from>
    <xdr:to>
      <xdr:col>102</xdr:col>
      <xdr:colOff>114300</xdr:colOff>
      <xdr:row>53</xdr:row>
      <xdr:rowOff>161782</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18656300" y="9024148"/>
          <a:ext cx="889000" cy="224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4501</xdr:rowOff>
    </xdr:from>
    <xdr:to>
      <xdr:col>102</xdr:col>
      <xdr:colOff>165100</xdr:colOff>
      <xdr:row>57</xdr:row>
      <xdr:rowOff>106101</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9494500" y="9777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97228</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10428" y="9869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143261</xdr:rowOff>
    </xdr:from>
    <xdr:to>
      <xdr:col>98</xdr:col>
      <xdr:colOff>38100</xdr:colOff>
      <xdr:row>57</xdr:row>
      <xdr:rowOff>73411</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8605500" y="974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64538</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21428" y="983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52</xdr:row>
      <xdr:rowOff>149662</xdr:rowOff>
    </xdr:from>
    <xdr:to>
      <xdr:col>116</xdr:col>
      <xdr:colOff>114300</xdr:colOff>
      <xdr:row>53</xdr:row>
      <xdr:rowOff>79812</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2110700" y="9065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52</xdr:row>
      <xdr:rowOff>1089</xdr:rowOff>
    </xdr:from>
    <xdr:ext cx="534377" cy="259045"/>
    <xdr:sp macro="" textlink="">
      <xdr:nvSpPr>
        <xdr:cNvPr id="814" name="貸付金該当値テキスト">
          <a:extLst>
            <a:ext uri="{FF2B5EF4-FFF2-40B4-BE49-F238E27FC236}">
              <a16:creationId xmlns:a16="http://schemas.microsoft.com/office/drawing/2014/main" id="{00000000-0008-0000-0600-00002E030000}"/>
            </a:ext>
          </a:extLst>
        </xdr:cNvPr>
        <xdr:cNvSpPr txBox="1"/>
      </xdr:nvSpPr>
      <xdr:spPr>
        <a:xfrm>
          <a:off x="22212300" y="8916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8387</xdr:rowOff>
    </xdr:from>
    <xdr:to>
      <xdr:col>112</xdr:col>
      <xdr:colOff>38100</xdr:colOff>
      <xdr:row>56</xdr:row>
      <xdr:rowOff>109987</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1272500" y="9609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54</xdr:row>
      <xdr:rowOff>126514</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088428" y="9384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55</xdr:row>
      <xdr:rowOff>26035</xdr:rowOff>
    </xdr:from>
    <xdr:to>
      <xdr:col>107</xdr:col>
      <xdr:colOff>101600</xdr:colOff>
      <xdr:row>55</xdr:row>
      <xdr:rowOff>127635</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0383500" y="9455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53</xdr:row>
      <xdr:rowOff>144162</xdr:rowOff>
    </xdr:from>
    <xdr:ext cx="534377"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167111" y="9231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53</xdr:row>
      <xdr:rowOff>110982</xdr:rowOff>
    </xdr:from>
    <xdr:to>
      <xdr:col>102</xdr:col>
      <xdr:colOff>165100</xdr:colOff>
      <xdr:row>54</xdr:row>
      <xdr:rowOff>41132</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9494500" y="9197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52</xdr:row>
      <xdr:rowOff>57659</xdr:rowOff>
    </xdr:from>
    <xdr:ext cx="534377"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278111" y="8973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52</xdr:row>
      <xdr:rowOff>57948</xdr:rowOff>
    </xdr:from>
    <xdr:to>
      <xdr:col>98</xdr:col>
      <xdr:colOff>38100</xdr:colOff>
      <xdr:row>52</xdr:row>
      <xdr:rowOff>159548</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8605500" y="8973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51</xdr:row>
      <xdr:rowOff>4625</xdr:rowOff>
    </xdr:from>
    <xdr:ext cx="534377"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389111" y="8748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44069</xdr:rowOff>
    </xdr:from>
    <xdr:to>
      <xdr:col>116</xdr:col>
      <xdr:colOff>62864</xdr:colOff>
      <xdr:row>79</xdr:row>
      <xdr:rowOff>12255</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217019"/>
          <a:ext cx="1269" cy="1339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16082</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56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12255</xdr:rowOff>
    </xdr:from>
    <xdr:to>
      <xdr:col>116</xdr:col>
      <xdr:colOff>152400</xdr:colOff>
      <xdr:row>79</xdr:row>
      <xdr:rowOff>12255</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556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162196</xdr:rowOff>
    </xdr:from>
    <xdr:ext cx="534377"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992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44069</xdr:rowOff>
    </xdr:from>
    <xdr:to>
      <xdr:col>116</xdr:col>
      <xdr:colOff>152400</xdr:colOff>
      <xdr:row>71</xdr:row>
      <xdr:rowOff>44069</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217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68187</xdr:rowOff>
    </xdr:from>
    <xdr:to>
      <xdr:col>116</xdr:col>
      <xdr:colOff>63500</xdr:colOff>
      <xdr:row>77</xdr:row>
      <xdr:rowOff>88609</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1323300" y="13269837"/>
          <a:ext cx="838200" cy="20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83335</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9420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60458</xdr:rowOff>
    </xdr:from>
    <xdr:to>
      <xdr:col>116</xdr:col>
      <xdr:colOff>114300</xdr:colOff>
      <xdr:row>76</xdr:row>
      <xdr:rowOff>162058</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309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88609</xdr:rowOff>
    </xdr:from>
    <xdr:to>
      <xdr:col>111</xdr:col>
      <xdr:colOff>177800</xdr:colOff>
      <xdr:row>77</xdr:row>
      <xdr:rowOff>98743</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0434300" y="13290259"/>
          <a:ext cx="889000" cy="10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116712</xdr:rowOff>
    </xdr:from>
    <xdr:to>
      <xdr:col>112</xdr:col>
      <xdr:colOff>38100</xdr:colOff>
      <xdr:row>77</xdr:row>
      <xdr:rowOff>46862</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3146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63390</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2922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98743</xdr:rowOff>
    </xdr:from>
    <xdr:to>
      <xdr:col>107</xdr:col>
      <xdr:colOff>50800</xdr:colOff>
      <xdr:row>77</xdr:row>
      <xdr:rowOff>118630</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9545300" y="13300393"/>
          <a:ext cx="889000" cy="19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91624</xdr:rowOff>
    </xdr:from>
    <xdr:to>
      <xdr:col>107</xdr:col>
      <xdr:colOff>101600</xdr:colOff>
      <xdr:row>77</xdr:row>
      <xdr:rowOff>21774</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312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38301</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2897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118630</xdr:rowOff>
    </xdr:from>
    <xdr:to>
      <xdr:col>102</xdr:col>
      <xdr:colOff>114300</xdr:colOff>
      <xdr:row>77</xdr:row>
      <xdr:rowOff>151473</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8656300" y="13320280"/>
          <a:ext cx="889000" cy="32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85376</xdr:rowOff>
    </xdr:from>
    <xdr:to>
      <xdr:col>102</xdr:col>
      <xdr:colOff>165100</xdr:colOff>
      <xdr:row>77</xdr:row>
      <xdr:rowOff>15526</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311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32052</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2890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71317</xdr:rowOff>
    </xdr:from>
    <xdr:to>
      <xdr:col>98</xdr:col>
      <xdr:colOff>38100</xdr:colOff>
      <xdr:row>77</xdr:row>
      <xdr:rowOff>1467</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3101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17994</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2876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17387</xdr:rowOff>
    </xdr:from>
    <xdr:to>
      <xdr:col>116</xdr:col>
      <xdr:colOff>114300</xdr:colOff>
      <xdr:row>77</xdr:row>
      <xdr:rowOff>118987</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3219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167264</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3197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37809</xdr:rowOff>
    </xdr:from>
    <xdr:to>
      <xdr:col>112</xdr:col>
      <xdr:colOff>38100</xdr:colOff>
      <xdr:row>77</xdr:row>
      <xdr:rowOff>139409</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3239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130536</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3332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47943</xdr:rowOff>
    </xdr:from>
    <xdr:to>
      <xdr:col>107</xdr:col>
      <xdr:colOff>101600</xdr:colOff>
      <xdr:row>77</xdr:row>
      <xdr:rowOff>149543</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3249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140670</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3342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67830</xdr:rowOff>
    </xdr:from>
    <xdr:to>
      <xdr:col>102</xdr:col>
      <xdr:colOff>165100</xdr:colOff>
      <xdr:row>77</xdr:row>
      <xdr:rowOff>169430</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326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160557</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3362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100673</xdr:rowOff>
    </xdr:from>
    <xdr:to>
      <xdr:col>98</xdr:col>
      <xdr:colOff>38100</xdr:colOff>
      <xdr:row>78</xdr:row>
      <xdr:rowOff>30823</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3302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21950</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3395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人件費：類似団体の平均値を</a:t>
          </a:r>
          <a:r>
            <a:rPr kumimoji="1" lang="ja-JP" altLang="en-US" sz="1100">
              <a:solidFill>
                <a:schemeClr val="dk1"/>
              </a:solidFill>
              <a:effectLst/>
              <a:latin typeface="+mn-lt"/>
              <a:ea typeface="+mn-ea"/>
              <a:cs typeface="+mn-cs"/>
            </a:rPr>
            <a:t>下回っているが</a:t>
          </a:r>
          <a:r>
            <a:rPr kumimoji="1" lang="ja-JP" altLang="ja-JP" sz="1100">
              <a:solidFill>
                <a:schemeClr val="dk1"/>
              </a:solidFill>
              <a:effectLst/>
              <a:latin typeface="+mn-lt"/>
              <a:ea typeface="+mn-ea"/>
              <a:cs typeface="+mn-cs"/>
            </a:rPr>
            <a:t>、今後も引き続き、適正な職員数の管理により人件費の削減に努める。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補助費等：湖周行政事務組合負担金</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広域消防負担金</a:t>
          </a:r>
          <a:r>
            <a:rPr kumimoji="1" lang="ja-JP" altLang="en-US" sz="1100">
              <a:solidFill>
                <a:schemeClr val="dk1"/>
              </a:solidFill>
              <a:effectLst/>
              <a:latin typeface="+mn-lt"/>
              <a:ea typeface="+mn-ea"/>
              <a:cs typeface="+mn-cs"/>
            </a:rPr>
            <a:t>及び病院事業会計負担金</a:t>
          </a:r>
          <a:r>
            <a:rPr kumimoji="1" lang="ja-JP" altLang="ja-JP" sz="1100">
              <a:solidFill>
                <a:schemeClr val="dk1"/>
              </a:solidFill>
              <a:effectLst/>
              <a:latin typeface="+mn-lt"/>
              <a:ea typeface="+mn-ea"/>
              <a:cs typeface="+mn-cs"/>
            </a:rPr>
            <a:t>の増などにより、前年度比で増加し</a:t>
          </a:r>
          <a:r>
            <a:rPr kumimoji="1" lang="ja-JP" altLang="en-US" sz="1100">
              <a:solidFill>
                <a:schemeClr val="dk1"/>
              </a:solidFill>
              <a:effectLst/>
              <a:latin typeface="+mn-lt"/>
              <a:ea typeface="+mn-ea"/>
              <a:cs typeface="+mn-cs"/>
            </a:rPr>
            <a:t>ているものの、</a:t>
          </a:r>
          <a:r>
            <a:rPr kumimoji="1" lang="ja-JP" altLang="ja-JP" sz="1100">
              <a:solidFill>
                <a:schemeClr val="dk1"/>
              </a:solidFill>
              <a:effectLst/>
              <a:latin typeface="+mn-lt"/>
              <a:ea typeface="+mn-ea"/>
              <a:cs typeface="+mn-cs"/>
            </a:rPr>
            <a:t>類似団体の平均値を</a:t>
          </a:r>
          <a:r>
            <a:rPr kumimoji="1" lang="ja-JP" altLang="en-US" sz="1100">
              <a:solidFill>
                <a:schemeClr val="dk1"/>
              </a:solidFill>
              <a:effectLst/>
              <a:latin typeface="+mn-lt"/>
              <a:ea typeface="+mn-ea"/>
              <a:cs typeface="+mn-cs"/>
            </a:rPr>
            <a:t>下回っている</a:t>
          </a:r>
          <a:r>
            <a:rPr kumimoji="1" lang="ja-JP" altLang="ja-JP" sz="1100">
              <a:solidFill>
                <a:schemeClr val="dk1"/>
              </a:solidFill>
              <a:effectLst/>
              <a:latin typeface="+mn-lt"/>
              <a:ea typeface="+mn-ea"/>
              <a:cs typeface="+mn-cs"/>
            </a:rPr>
            <a:t>。補助費等の抑制に向けては引き続き、補助金負担金の見直しを定期的（３年に１回）に行うなど、補助事業としての妥当性や補助額等を検証していく。</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公債費：類似団体の平均値を</a:t>
          </a:r>
          <a:r>
            <a:rPr kumimoji="1" lang="ja-JP" altLang="en-US" sz="1100">
              <a:solidFill>
                <a:schemeClr val="dk1"/>
              </a:solidFill>
              <a:effectLst/>
              <a:latin typeface="+mn-lt"/>
              <a:ea typeface="+mn-ea"/>
              <a:cs typeface="+mn-cs"/>
            </a:rPr>
            <a:t>下回っているが</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今後も</a:t>
          </a:r>
          <a:r>
            <a:rPr kumimoji="1" lang="ja-JP" altLang="ja-JP" sz="1100">
              <a:solidFill>
                <a:schemeClr val="dk1"/>
              </a:solidFill>
              <a:effectLst/>
              <a:latin typeface="+mn-lt"/>
              <a:ea typeface="+mn-ea"/>
              <a:cs typeface="+mn-cs"/>
            </a:rPr>
            <a:t>引き続き、キャップ制の徹底による地方債残高の抑制を図るとともに、事業の緊急性や優先度のほか、後年度の財政負担の影響等を十分検討したうえで、市債の適正な発行と管理を行い、健全財政の維持に努める。</a:t>
          </a:r>
          <a:endParaRPr lang="ja-JP" altLang="ja-JP" sz="1400">
            <a:effectLst/>
          </a:endParaRPr>
        </a:p>
        <a:p>
          <a:r>
            <a:rPr kumimoji="1" lang="ja-JP" altLang="ja-JP" sz="1100">
              <a:solidFill>
                <a:schemeClr val="dk1"/>
              </a:solidFill>
              <a:effectLst/>
              <a:latin typeface="+mn-lt"/>
              <a:ea typeface="+mn-ea"/>
              <a:cs typeface="+mn-cs"/>
            </a:rPr>
            <a:t>貸付金：市内企業に対する市制度資金の貸付（預託金）を実施していることから、類似団体や全国の平均値を大きく上回っている。</a:t>
          </a:r>
          <a:endParaRPr lang="ja-JP" altLang="ja-JP" sz="1400">
            <a:effectLst/>
          </a:endParaRPr>
        </a:p>
        <a:p>
          <a:r>
            <a:rPr kumimoji="1" lang="ja-JP" altLang="ja-JP" sz="1100">
              <a:solidFill>
                <a:schemeClr val="dk1"/>
              </a:solidFill>
              <a:effectLst/>
              <a:latin typeface="+mn-lt"/>
              <a:ea typeface="+mn-ea"/>
              <a:cs typeface="+mn-cs"/>
            </a:rPr>
            <a:t>維持補修費及び普通建設事業費：公共施設やインフラ施設等の老朽化対策に要する経費等</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増加していることから、公共施設等総合管理計画を推進し適正管理に努める。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長野県岡谷市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48,825
48,006
85.10
26,867,735
25,953,970
681,261
12,037,005
22,560,615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68.3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169418</xdr:rowOff>
    </xdr:from>
    <xdr:to>
      <xdr:col>24</xdr:col>
      <xdr:colOff>62865</xdr:colOff>
      <xdr:row>39</xdr:row>
      <xdr:rowOff>23114</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312918"/>
          <a:ext cx="1270" cy="1396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26941</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713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23114</xdr:rowOff>
    </xdr:from>
    <xdr:to>
      <xdr:col>24</xdr:col>
      <xdr:colOff>152400</xdr:colOff>
      <xdr:row>39</xdr:row>
      <xdr:rowOff>23114</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709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116095</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88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7,509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169418</xdr:rowOff>
    </xdr:from>
    <xdr:to>
      <xdr:col>24</xdr:col>
      <xdr:colOff>152400</xdr:colOff>
      <xdr:row>30</xdr:row>
      <xdr:rowOff>169418</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31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168439</xdr:rowOff>
    </xdr:from>
    <xdr:to>
      <xdr:col>24</xdr:col>
      <xdr:colOff>63500</xdr:colOff>
      <xdr:row>38</xdr:row>
      <xdr:rowOff>37810</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6512089"/>
          <a:ext cx="8382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84998</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0857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62121</xdr:rowOff>
    </xdr:from>
    <xdr:to>
      <xdr:col>24</xdr:col>
      <xdr:colOff>114300</xdr:colOff>
      <xdr:row>36</xdr:row>
      <xdr:rowOff>163721</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234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37810</xdr:rowOff>
    </xdr:from>
    <xdr:to>
      <xdr:col>19</xdr:col>
      <xdr:colOff>177800</xdr:colOff>
      <xdr:row>38</xdr:row>
      <xdr:rowOff>86142</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6552910"/>
          <a:ext cx="889000" cy="48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38</xdr:row>
      <xdr:rowOff>113719</xdr:rowOff>
    </xdr:from>
    <xdr:to>
      <xdr:col>20</xdr:col>
      <xdr:colOff>38100</xdr:colOff>
      <xdr:row>39</xdr:row>
      <xdr:rowOff>43869</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628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39</xdr:row>
      <xdr:rowOff>34996</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721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24747</xdr:rowOff>
    </xdr:from>
    <xdr:to>
      <xdr:col>15</xdr:col>
      <xdr:colOff>50800</xdr:colOff>
      <xdr:row>38</xdr:row>
      <xdr:rowOff>86142</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6539847"/>
          <a:ext cx="889000" cy="61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112740</xdr:rowOff>
    </xdr:from>
    <xdr:to>
      <xdr:col>15</xdr:col>
      <xdr:colOff>101600</xdr:colOff>
      <xdr:row>39</xdr:row>
      <xdr:rowOff>42890</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62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39</xdr:row>
      <xdr:rowOff>34017</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720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15277</xdr:rowOff>
    </xdr:from>
    <xdr:to>
      <xdr:col>10</xdr:col>
      <xdr:colOff>114300</xdr:colOff>
      <xdr:row>38</xdr:row>
      <xdr:rowOff>24747</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6530377"/>
          <a:ext cx="889000" cy="9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117311</xdr:rowOff>
    </xdr:from>
    <xdr:to>
      <xdr:col>10</xdr:col>
      <xdr:colOff>165100</xdr:colOff>
      <xdr:row>39</xdr:row>
      <xdr:rowOff>47461</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632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39</xdr:row>
      <xdr:rowOff>38588</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6725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73878</xdr:rowOff>
    </xdr:from>
    <xdr:to>
      <xdr:col>6</xdr:col>
      <xdr:colOff>38100</xdr:colOff>
      <xdr:row>39</xdr:row>
      <xdr:rowOff>4028</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588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166605</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6681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117638</xdr:rowOff>
    </xdr:from>
    <xdr:to>
      <xdr:col>24</xdr:col>
      <xdr:colOff>114300</xdr:colOff>
      <xdr:row>38</xdr:row>
      <xdr:rowOff>47788</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461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96065</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439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158460</xdr:rowOff>
    </xdr:from>
    <xdr:to>
      <xdr:col>20</xdr:col>
      <xdr:colOff>38100</xdr:colOff>
      <xdr:row>38</xdr:row>
      <xdr:rowOff>88610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502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105137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277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35342</xdr:rowOff>
    </xdr:from>
    <xdr:to>
      <xdr:col>15</xdr:col>
      <xdr:colOff>101600</xdr:colOff>
      <xdr:row>38</xdr:row>
      <xdr:rowOff>136942</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550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153469</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6325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145397</xdr:rowOff>
    </xdr:from>
    <xdr:to>
      <xdr:col>10</xdr:col>
      <xdr:colOff>165100</xdr:colOff>
      <xdr:row>38</xdr:row>
      <xdr:rowOff>75547</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489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92074</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6264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135926</xdr:rowOff>
    </xdr:from>
    <xdr:to>
      <xdr:col>6</xdr:col>
      <xdr:colOff>38100</xdr:colOff>
      <xdr:row>38</xdr:row>
      <xdr:rowOff>66077</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47957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82603</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6254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a:extLst>
            <a:ext uri="{FF2B5EF4-FFF2-40B4-BE49-F238E27FC236}">
              <a16:creationId xmlns:a16="http://schemas.microsoft.com/office/drawing/2014/main" id="{00000000-0008-0000-0700-000073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a:extLst>
            <a:ext uri="{FF2B5EF4-FFF2-40B4-BE49-F238E27FC236}">
              <a16:creationId xmlns:a16="http://schemas.microsoft.com/office/drawing/2014/main" id="{00000000-0008-0000-07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162909</xdr:rowOff>
    </xdr:from>
    <xdr:to>
      <xdr:col>24</xdr:col>
      <xdr:colOff>62865</xdr:colOff>
      <xdr:row>56</xdr:row>
      <xdr:rowOff>151666</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4633595" y="8735409"/>
          <a:ext cx="1270" cy="1017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155493</xdr:rowOff>
    </xdr:from>
    <xdr:ext cx="599010" cy="259045"/>
    <xdr:sp macro="" textlink="">
      <xdr:nvSpPr>
        <xdr:cNvPr id="118" name="総務費最小値テキスト">
          <a:extLst>
            <a:ext uri="{FF2B5EF4-FFF2-40B4-BE49-F238E27FC236}">
              <a16:creationId xmlns:a16="http://schemas.microsoft.com/office/drawing/2014/main" id="{00000000-0008-0000-0700-000076000000}"/>
            </a:ext>
          </a:extLst>
        </xdr:cNvPr>
        <xdr:cNvSpPr txBox="1"/>
      </xdr:nvSpPr>
      <xdr:spPr>
        <a:xfrm>
          <a:off x="4686300" y="9756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151666</xdr:rowOff>
    </xdr:from>
    <xdr:to>
      <xdr:col>24</xdr:col>
      <xdr:colOff>152400</xdr:colOff>
      <xdr:row>56</xdr:row>
      <xdr:rowOff>151666</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9752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109586</xdr:rowOff>
    </xdr:from>
    <xdr:ext cx="599010" cy="259045"/>
    <xdr:sp macro="" textlink="">
      <xdr:nvSpPr>
        <xdr:cNvPr id="120" name="総務費最大値テキスト">
          <a:extLst>
            <a:ext uri="{FF2B5EF4-FFF2-40B4-BE49-F238E27FC236}">
              <a16:creationId xmlns:a16="http://schemas.microsoft.com/office/drawing/2014/main" id="{00000000-0008-0000-0700-000078000000}"/>
            </a:ext>
          </a:extLst>
        </xdr:cNvPr>
        <xdr:cNvSpPr txBox="1"/>
      </xdr:nvSpPr>
      <xdr:spPr>
        <a:xfrm>
          <a:off x="4686300" y="8510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452,893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162909</xdr:rowOff>
    </xdr:from>
    <xdr:to>
      <xdr:col>24</xdr:col>
      <xdr:colOff>152400</xdr:colOff>
      <xdr:row>50</xdr:row>
      <xdr:rowOff>162909</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4546600" y="8735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141225</xdr:rowOff>
    </xdr:from>
    <xdr:to>
      <xdr:col>24</xdr:col>
      <xdr:colOff>63500</xdr:colOff>
      <xdr:row>58</xdr:row>
      <xdr:rowOff>122934</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3797300" y="9742425"/>
          <a:ext cx="838200" cy="324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147379</xdr:rowOff>
    </xdr:from>
    <xdr:ext cx="599010" cy="259045"/>
    <xdr:sp macro="" textlink="">
      <xdr:nvSpPr>
        <xdr:cNvPr id="123" name="総務費平均値テキスト">
          <a:extLst>
            <a:ext uri="{FF2B5EF4-FFF2-40B4-BE49-F238E27FC236}">
              <a16:creationId xmlns:a16="http://schemas.microsoft.com/office/drawing/2014/main" id="{00000000-0008-0000-0700-00007B000000}"/>
            </a:ext>
          </a:extLst>
        </xdr:cNvPr>
        <xdr:cNvSpPr txBox="1"/>
      </xdr:nvSpPr>
      <xdr:spPr>
        <a:xfrm>
          <a:off x="4686300" y="94056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124502</xdr:rowOff>
    </xdr:from>
    <xdr:to>
      <xdr:col>24</xdr:col>
      <xdr:colOff>114300</xdr:colOff>
      <xdr:row>56</xdr:row>
      <xdr:rowOff>54652</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4584700" y="955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122934</xdr:rowOff>
    </xdr:from>
    <xdr:to>
      <xdr:col>19</xdr:col>
      <xdr:colOff>177800</xdr:colOff>
      <xdr:row>58</xdr:row>
      <xdr:rowOff>131225</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908300" y="10067034"/>
          <a:ext cx="889000" cy="8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19066</xdr:rowOff>
    </xdr:from>
    <xdr:to>
      <xdr:col>20</xdr:col>
      <xdr:colOff>38100</xdr:colOff>
      <xdr:row>58</xdr:row>
      <xdr:rowOff>120666</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3746500" y="9963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137193</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3530111" y="9738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120605</xdr:rowOff>
    </xdr:from>
    <xdr:to>
      <xdr:col>15</xdr:col>
      <xdr:colOff>50800</xdr:colOff>
      <xdr:row>58</xdr:row>
      <xdr:rowOff>131225</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a:off x="2019300" y="10064705"/>
          <a:ext cx="889000" cy="10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23631</xdr:rowOff>
    </xdr:from>
    <xdr:to>
      <xdr:col>15</xdr:col>
      <xdr:colOff>101600</xdr:colOff>
      <xdr:row>58</xdr:row>
      <xdr:rowOff>125231</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2857500" y="9967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141758</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641111" y="9742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120605</xdr:rowOff>
    </xdr:from>
    <xdr:to>
      <xdr:col>10</xdr:col>
      <xdr:colOff>114300</xdr:colOff>
      <xdr:row>58</xdr:row>
      <xdr:rowOff>134671</xdr:rowOff>
    </xdr:to>
    <xdr:cxnSp macro="">
      <xdr:nvCxnSpPr>
        <xdr:cNvPr id="131" name="直線コネクタ 130">
          <a:extLst>
            <a:ext uri="{FF2B5EF4-FFF2-40B4-BE49-F238E27FC236}">
              <a16:creationId xmlns:a16="http://schemas.microsoft.com/office/drawing/2014/main" id="{00000000-0008-0000-0700-000083000000}"/>
            </a:ext>
          </a:extLst>
        </xdr:cNvPr>
        <xdr:cNvCxnSpPr/>
      </xdr:nvCxnSpPr>
      <xdr:spPr>
        <a:xfrm flipV="1">
          <a:off x="1130300" y="10064705"/>
          <a:ext cx="889000" cy="14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41560</xdr:rowOff>
    </xdr:from>
    <xdr:to>
      <xdr:col>10</xdr:col>
      <xdr:colOff>165100</xdr:colOff>
      <xdr:row>58</xdr:row>
      <xdr:rowOff>143160</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968500" y="9985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159687</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752111" y="9760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22544</xdr:rowOff>
    </xdr:from>
    <xdr:to>
      <xdr:col>6</xdr:col>
      <xdr:colOff>38100</xdr:colOff>
      <xdr:row>58</xdr:row>
      <xdr:rowOff>124144</xdr:rowOff>
    </xdr:to>
    <xdr:sp macro="" textlink="">
      <xdr:nvSpPr>
        <xdr:cNvPr id="134" name="フローチャート: 判断 133">
          <a:extLst>
            <a:ext uri="{FF2B5EF4-FFF2-40B4-BE49-F238E27FC236}">
              <a16:creationId xmlns:a16="http://schemas.microsoft.com/office/drawing/2014/main" id="{00000000-0008-0000-0700-000086000000}"/>
            </a:ext>
          </a:extLst>
        </xdr:cNvPr>
        <xdr:cNvSpPr/>
      </xdr:nvSpPr>
      <xdr:spPr>
        <a:xfrm>
          <a:off x="1079500" y="9966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140671</xdr:rowOff>
    </xdr:from>
    <xdr:ext cx="534377"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863111" y="9741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90425</xdr:rowOff>
    </xdr:from>
    <xdr:to>
      <xdr:col>24</xdr:col>
      <xdr:colOff>114300</xdr:colOff>
      <xdr:row>57</xdr:row>
      <xdr:rowOff>20575</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4584700" y="9691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5352</xdr:rowOff>
    </xdr:from>
    <xdr:ext cx="599010" cy="259045"/>
    <xdr:sp macro="" textlink="">
      <xdr:nvSpPr>
        <xdr:cNvPr id="142" name="総務費該当値テキスト">
          <a:extLst>
            <a:ext uri="{FF2B5EF4-FFF2-40B4-BE49-F238E27FC236}">
              <a16:creationId xmlns:a16="http://schemas.microsoft.com/office/drawing/2014/main" id="{00000000-0008-0000-0700-00008E000000}"/>
            </a:ext>
          </a:extLst>
        </xdr:cNvPr>
        <xdr:cNvSpPr txBox="1"/>
      </xdr:nvSpPr>
      <xdr:spPr>
        <a:xfrm>
          <a:off x="4686300" y="9606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72134</xdr:rowOff>
    </xdr:from>
    <xdr:to>
      <xdr:col>20</xdr:col>
      <xdr:colOff>38100</xdr:colOff>
      <xdr:row>59</xdr:row>
      <xdr:rowOff>2284</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3746500" y="10016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164861</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3530111" y="10108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80425</xdr:rowOff>
    </xdr:from>
    <xdr:to>
      <xdr:col>15</xdr:col>
      <xdr:colOff>101600</xdr:colOff>
      <xdr:row>59</xdr:row>
      <xdr:rowOff>10575</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2857500" y="1002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1702</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2641111" y="10117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69805</xdr:rowOff>
    </xdr:from>
    <xdr:to>
      <xdr:col>10</xdr:col>
      <xdr:colOff>165100</xdr:colOff>
      <xdr:row>58</xdr:row>
      <xdr:rowOff>171405</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968500" y="10013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162532</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1752111" y="10106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83871</xdr:rowOff>
    </xdr:from>
    <xdr:to>
      <xdr:col>6</xdr:col>
      <xdr:colOff>38100</xdr:colOff>
      <xdr:row>59</xdr:row>
      <xdr:rowOff>14021</xdr:rowOff>
    </xdr:to>
    <xdr:sp macro="" textlink="">
      <xdr:nvSpPr>
        <xdr:cNvPr id="149" name="楕円 148">
          <a:extLst>
            <a:ext uri="{FF2B5EF4-FFF2-40B4-BE49-F238E27FC236}">
              <a16:creationId xmlns:a16="http://schemas.microsoft.com/office/drawing/2014/main" id="{00000000-0008-0000-0700-000095000000}"/>
            </a:ext>
          </a:extLst>
        </xdr:cNvPr>
        <xdr:cNvSpPr/>
      </xdr:nvSpPr>
      <xdr:spPr>
        <a:xfrm>
          <a:off x="1079500" y="10027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5148</xdr:rowOff>
    </xdr:from>
    <xdr:ext cx="534377" cy="259045"/>
    <xdr:sp macro="" textlink="">
      <xdr:nvSpPr>
        <xdr:cNvPr id="150" name="テキスト ボックス 149">
          <a:extLst>
            <a:ext uri="{FF2B5EF4-FFF2-40B4-BE49-F238E27FC236}">
              <a16:creationId xmlns:a16="http://schemas.microsoft.com/office/drawing/2014/main" id="{00000000-0008-0000-0700-000096000000}"/>
            </a:ext>
          </a:extLst>
        </xdr:cNvPr>
        <xdr:cNvSpPr txBox="1"/>
      </xdr:nvSpPr>
      <xdr:spPr>
        <a:xfrm>
          <a:off x="863111" y="10120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00000000-0008-0000-07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5" name="テキスト ボックス 174">
          <a:extLst>
            <a:ext uri="{FF2B5EF4-FFF2-40B4-BE49-F238E27FC236}">
              <a16:creationId xmlns:a16="http://schemas.microsoft.com/office/drawing/2014/main" id="{00000000-0008-0000-0700-0000AF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民生費グラフ枠">
          <a:extLst>
            <a:ext uri="{FF2B5EF4-FFF2-40B4-BE49-F238E27FC236}">
              <a16:creationId xmlns:a16="http://schemas.microsoft.com/office/drawing/2014/main" id="{00000000-0008-0000-0700-0000B0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144207</xdr:rowOff>
    </xdr:from>
    <xdr:to>
      <xdr:col>24</xdr:col>
      <xdr:colOff>62865</xdr:colOff>
      <xdr:row>78</xdr:row>
      <xdr:rowOff>163426</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4633595" y="12145707"/>
          <a:ext cx="1270" cy="13908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167253</xdr:rowOff>
    </xdr:from>
    <xdr:ext cx="599010" cy="259045"/>
    <xdr:sp macro="" textlink="">
      <xdr:nvSpPr>
        <xdr:cNvPr id="178" name="民生費最小値テキスト">
          <a:extLst>
            <a:ext uri="{FF2B5EF4-FFF2-40B4-BE49-F238E27FC236}">
              <a16:creationId xmlns:a16="http://schemas.microsoft.com/office/drawing/2014/main" id="{00000000-0008-0000-0700-0000B2000000}"/>
            </a:ext>
          </a:extLst>
        </xdr:cNvPr>
        <xdr:cNvSpPr txBox="1"/>
      </xdr:nvSpPr>
      <xdr:spPr>
        <a:xfrm>
          <a:off x="4686300" y="13540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163426</xdr:rowOff>
    </xdr:from>
    <xdr:to>
      <xdr:col>24</xdr:col>
      <xdr:colOff>152400</xdr:colOff>
      <xdr:row>78</xdr:row>
      <xdr:rowOff>163426</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4546600" y="13536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90884</xdr:rowOff>
    </xdr:from>
    <xdr:ext cx="599010" cy="259045"/>
    <xdr:sp macro="" textlink="">
      <xdr:nvSpPr>
        <xdr:cNvPr id="180" name="民生費最大値テキスト">
          <a:extLst>
            <a:ext uri="{FF2B5EF4-FFF2-40B4-BE49-F238E27FC236}">
              <a16:creationId xmlns:a16="http://schemas.microsoft.com/office/drawing/2014/main" id="{00000000-0008-0000-0700-0000B4000000}"/>
            </a:ext>
          </a:extLst>
        </xdr:cNvPr>
        <xdr:cNvSpPr txBox="1"/>
      </xdr:nvSpPr>
      <xdr:spPr>
        <a:xfrm>
          <a:off x="4686300" y="11920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211,724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144207</xdr:rowOff>
    </xdr:from>
    <xdr:to>
      <xdr:col>24</xdr:col>
      <xdr:colOff>152400</xdr:colOff>
      <xdr:row>70</xdr:row>
      <xdr:rowOff>144207</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4546600" y="12145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14949</xdr:rowOff>
    </xdr:from>
    <xdr:to>
      <xdr:col>24</xdr:col>
      <xdr:colOff>63500</xdr:colOff>
      <xdr:row>77</xdr:row>
      <xdr:rowOff>106356</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3797300" y="13216599"/>
          <a:ext cx="838200" cy="91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154231</xdr:rowOff>
    </xdr:from>
    <xdr:ext cx="599010" cy="259045"/>
    <xdr:sp macro="" textlink="">
      <xdr:nvSpPr>
        <xdr:cNvPr id="183" name="民生費平均値テキスト">
          <a:extLst>
            <a:ext uri="{FF2B5EF4-FFF2-40B4-BE49-F238E27FC236}">
              <a16:creationId xmlns:a16="http://schemas.microsoft.com/office/drawing/2014/main" id="{00000000-0008-0000-0700-0000B7000000}"/>
            </a:ext>
          </a:extLst>
        </xdr:cNvPr>
        <xdr:cNvSpPr txBox="1"/>
      </xdr:nvSpPr>
      <xdr:spPr>
        <a:xfrm>
          <a:off x="4686300" y="128415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131354</xdr:rowOff>
    </xdr:from>
    <xdr:to>
      <xdr:col>24</xdr:col>
      <xdr:colOff>114300</xdr:colOff>
      <xdr:row>76</xdr:row>
      <xdr:rowOff>61503</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4584700" y="1299010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106356</xdr:rowOff>
    </xdr:from>
    <xdr:to>
      <xdr:col>19</xdr:col>
      <xdr:colOff>177800</xdr:colOff>
      <xdr:row>78</xdr:row>
      <xdr:rowOff>118489</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2908300" y="13308006"/>
          <a:ext cx="889000" cy="183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154476</xdr:rowOff>
    </xdr:from>
    <xdr:to>
      <xdr:col>20</xdr:col>
      <xdr:colOff>38100</xdr:colOff>
      <xdr:row>77</xdr:row>
      <xdr:rowOff>84626</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3746500" y="13184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101153</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497795" y="12959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41304</xdr:rowOff>
    </xdr:from>
    <xdr:to>
      <xdr:col>15</xdr:col>
      <xdr:colOff>50800</xdr:colOff>
      <xdr:row>78</xdr:row>
      <xdr:rowOff>118489</xdr:rowOff>
    </xdr:to>
    <xdr:cxnSp macro="">
      <xdr:nvCxnSpPr>
        <xdr:cNvPr id="188" name="直線コネクタ 187">
          <a:extLst>
            <a:ext uri="{FF2B5EF4-FFF2-40B4-BE49-F238E27FC236}">
              <a16:creationId xmlns:a16="http://schemas.microsoft.com/office/drawing/2014/main" id="{00000000-0008-0000-0700-0000BC000000}"/>
            </a:ext>
          </a:extLst>
        </xdr:cNvPr>
        <xdr:cNvCxnSpPr/>
      </xdr:nvCxnSpPr>
      <xdr:spPr>
        <a:xfrm>
          <a:off x="2019300" y="13414404"/>
          <a:ext cx="889000" cy="77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74237</xdr:rowOff>
    </xdr:from>
    <xdr:to>
      <xdr:col>15</xdr:col>
      <xdr:colOff>101600</xdr:colOff>
      <xdr:row>78</xdr:row>
      <xdr:rowOff>4387</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2857500" y="13275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20914</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608795" y="13051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41304</xdr:rowOff>
    </xdr:from>
    <xdr:to>
      <xdr:col>10</xdr:col>
      <xdr:colOff>114300</xdr:colOff>
      <xdr:row>78</xdr:row>
      <xdr:rowOff>103908</xdr:rowOff>
    </xdr:to>
    <xdr:cxnSp macro="">
      <xdr:nvCxnSpPr>
        <xdr:cNvPr id="191" name="直線コネクタ 190">
          <a:extLst>
            <a:ext uri="{FF2B5EF4-FFF2-40B4-BE49-F238E27FC236}">
              <a16:creationId xmlns:a16="http://schemas.microsoft.com/office/drawing/2014/main" id="{00000000-0008-0000-0700-0000BF000000}"/>
            </a:ext>
          </a:extLst>
        </xdr:cNvPr>
        <xdr:cNvCxnSpPr/>
      </xdr:nvCxnSpPr>
      <xdr:spPr>
        <a:xfrm flipV="1">
          <a:off x="1130300" y="13414404"/>
          <a:ext cx="889000" cy="62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40861</xdr:rowOff>
    </xdr:from>
    <xdr:to>
      <xdr:col>10</xdr:col>
      <xdr:colOff>165100</xdr:colOff>
      <xdr:row>77</xdr:row>
      <xdr:rowOff>142461</xdr:rowOff>
    </xdr:to>
    <xdr:sp macro="" textlink="">
      <xdr:nvSpPr>
        <xdr:cNvPr id="192" name="フローチャート: 判断 191">
          <a:extLst>
            <a:ext uri="{FF2B5EF4-FFF2-40B4-BE49-F238E27FC236}">
              <a16:creationId xmlns:a16="http://schemas.microsoft.com/office/drawing/2014/main" id="{00000000-0008-0000-0700-0000C0000000}"/>
            </a:ext>
          </a:extLst>
        </xdr:cNvPr>
        <xdr:cNvSpPr/>
      </xdr:nvSpPr>
      <xdr:spPr>
        <a:xfrm>
          <a:off x="1968500" y="13242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158988</xdr:rowOff>
    </xdr:from>
    <xdr:ext cx="59901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719795" y="13017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132335</xdr:rowOff>
    </xdr:from>
    <xdr:to>
      <xdr:col>6</xdr:col>
      <xdr:colOff>38100</xdr:colOff>
      <xdr:row>77</xdr:row>
      <xdr:rowOff>62485</xdr:rowOff>
    </xdr:to>
    <xdr:sp macro="" textlink="">
      <xdr:nvSpPr>
        <xdr:cNvPr id="194" name="フローチャート: 判断 193">
          <a:extLst>
            <a:ext uri="{FF2B5EF4-FFF2-40B4-BE49-F238E27FC236}">
              <a16:creationId xmlns:a16="http://schemas.microsoft.com/office/drawing/2014/main" id="{00000000-0008-0000-0700-0000C2000000}"/>
            </a:ext>
          </a:extLst>
        </xdr:cNvPr>
        <xdr:cNvSpPr/>
      </xdr:nvSpPr>
      <xdr:spPr>
        <a:xfrm>
          <a:off x="1079500" y="1316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79011</xdr:rowOff>
    </xdr:from>
    <xdr:ext cx="59901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830795" y="12937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135599</xdr:rowOff>
    </xdr:from>
    <xdr:to>
      <xdr:col>24</xdr:col>
      <xdr:colOff>114300</xdr:colOff>
      <xdr:row>77</xdr:row>
      <xdr:rowOff>65749</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4584700" y="13165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114026</xdr:rowOff>
    </xdr:from>
    <xdr:ext cx="599010" cy="259045"/>
    <xdr:sp macro="" textlink="">
      <xdr:nvSpPr>
        <xdr:cNvPr id="202" name="民生費該当値テキスト">
          <a:extLst>
            <a:ext uri="{FF2B5EF4-FFF2-40B4-BE49-F238E27FC236}">
              <a16:creationId xmlns:a16="http://schemas.microsoft.com/office/drawing/2014/main" id="{00000000-0008-0000-0700-0000CA000000}"/>
            </a:ext>
          </a:extLst>
        </xdr:cNvPr>
        <xdr:cNvSpPr txBox="1"/>
      </xdr:nvSpPr>
      <xdr:spPr>
        <a:xfrm>
          <a:off x="4686300" y="13144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55556</xdr:rowOff>
    </xdr:from>
    <xdr:to>
      <xdr:col>20</xdr:col>
      <xdr:colOff>38100</xdr:colOff>
      <xdr:row>77</xdr:row>
      <xdr:rowOff>157156</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3746500" y="13257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148283</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3497795" y="13349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67689</xdr:rowOff>
    </xdr:from>
    <xdr:to>
      <xdr:col>15</xdr:col>
      <xdr:colOff>101600</xdr:colOff>
      <xdr:row>78</xdr:row>
      <xdr:rowOff>169289</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2857500" y="13440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160416</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2608795" y="13533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161954</xdr:rowOff>
    </xdr:from>
    <xdr:to>
      <xdr:col>10</xdr:col>
      <xdr:colOff>165100</xdr:colOff>
      <xdr:row>78</xdr:row>
      <xdr:rowOff>92104</xdr:rowOff>
    </xdr:to>
    <xdr:sp macro="" textlink="">
      <xdr:nvSpPr>
        <xdr:cNvPr id="207" name="楕円 206">
          <a:extLst>
            <a:ext uri="{FF2B5EF4-FFF2-40B4-BE49-F238E27FC236}">
              <a16:creationId xmlns:a16="http://schemas.microsoft.com/office/drawing/2014/main" id="{00000000-0008-0000-0700-0000CF000000}"/>
            </a:ext>
          </a:extLst>
        </xdr:cNvPr>
        <xdr:cNvSpPr/>
      </xdr:nvSpPr>
      <xdr:spPr>
        <a:xfrm>
          <a:off x="1968500" y="13363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83231</xdr:rowOff>
    </xdr:from>
    <xdr:ext cx="599010"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1719795" y="13456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53108</xdr:rowOff>
    </xdr:from>
    <xdr:to>
      <xdr:col>6</xdr:col>
      <xdr:colOff>38100</xdr:colOff>
      <xdr:row>78</xdr:row>
      <xdr:rowOff>154708</xdr:rowOff>
    </xdr:to>
    <xdr:sp macro="" textlink="">
      <xdr:nvSpPr>
        <xdr:cNvPr id="209" name="楕円 208">
          <a:extLst>
            <a:ext uri="{FF2B5EF4-FFF2-40B4-BE49-F238E27FC236}">
              <a16:creationId xmlns:a16="http://schemas.microsoft.com/office/drawing/2014/main" id="{00000000-0008-0000-0700-0000D1000000}"/>
            </a:ext>
          </a:extLst>
        </xdr:cNvPr>
        <xdr:cNvSpPr/>
      </xdr:nvSpPr>
      <xdr:spPr>
        <a:xfrm>
          <a:off x="1079500" y="13426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145835</xdr:rowOff>
    </xdr:from>
    <xdr:ext cx="599010" cy="259045"/>
    <xdr:sp macro="" textlink="">
      <xdr:nvSpPr>
        <xdr:cNvPr id="210" name="テキスト ボックス 209">
          <a:extLst>
            <a:ext uri="{FF2B5EF4-FFF2-40B4-BE49-F238E27FC236}">
              <a16:creationId xmlns:a16="http://schemas.microsoft.com/office/drawing/2014/main" id="{00000000-0008-0000-0700-0000D2000000}"/>
            </a:ext>
          </a:extLst>
        </xdr:cNvPr>
        <xdr:cNvSpPr txBox="1"/>
      </xdr:nvSpPr>
      <xdr:spPr>
        <a:xfrm>
          <a:off x="830795" y="13518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a:extLst>
            <a:ext uri="{FF2B5EF4-FFF2-40B4-BE49-F238E27FC236}">
              <a16:creationId xmlns:a16="http://schemas.microsoft.com/office/drawing/2014/main" id="{00000000-0008-0000-0700-0000D9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a:extLst>
            <a:ext uri="{FF2B5EF4-FFF2-40B4-BE49-F238E27FC236}">
              <a16:creationId xmlns:a16="http://schemas.microsoft.com/office/drawing/2014/main" id="{00000000-0008-0000-0700-0000DA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1" name="テキスト ボックス 230">
          <a:extLst>
            <a:ext uri="{FF2B5EF4-FFF2-40B4-BE49-F238E27FC236}">
              <a16:creationId xmlns:a16="http://schemas.microsoft.com/office/drawing/2014/main" id="{00000000-0008-0000-0700-0000E7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a:extLst>
            <a:ext uri="{FF2B5EF4-FFF2-40B4-BE49-F238E27FC236}">
              <a16:creationId xmlns:a16="http://schemas.microsoft.com/office/drawing/2014/main" id="{00000000-0008-0000-0700-0000E9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衛生費グラフ枠">
          <a:extLst>
            <a:ext uri="{FF2B5EF4-FFF2-40B4-BE49-F238E27FC236}">
              <a16:creationId xmlns:a16="http://schemas.microsoft.com/office/drawing/2014/main" id="{00000000-0008-0000-0700-0000EA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5195</xdr:rowOff>
    </xdr:from>
    <xdr:to>
      <xdr:col>24</xdr:col>
      <xdr:colOff>62865</xdr:colOff>
      <xdr:row>99</xdr:row>
      <xdr:rowOff>122746</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4633595" y="15435695"/>
          <a:ext cx="1270" cy="1660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126573</xdr:rowOff>
    </xdr:from>
    <xdr:ext cx="534377" cy="259045"/>
    <xdr:sp macro="" textlink="">
      <xdr:nvSpPr>
        <xdr:cNvPr id="236" name="衛生費最小値テキスト">
          <a:extLst>
            <a:ext uri="{FF2B5EF4-FFF2-40B4-BE49-F238E27FC236}">
              <a16:creationId xmlns:a16="http://schemas.microsoft.com/office/drawing/2014/main" id="{00000000-0008-0000-0700-0000EC000000}"/>
            </a:ext>
          </a:extLst>
        </xdr:cNvPr>
        <xdr:cNvSpPr txBox="1"/>
      </xdr:nvSpPr>
      <xdr:spPr>
        <a:xfrm>
          <a:off x="4686300" y="17100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122746</xdr:rowOff>
    </xdr:from>
    <xdr:to>
      <xdr:col>24</xdr:col>
      <xdr:colOff>152400</xdr:colOff>
      <xdr:row>99</xdr:row>
      <xdr:rowOff>122746</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4546600" y="17096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123322</xdr:rowOff>
    </xdr:from>
    <xdr:ext cx="599010" cy="259045"/>
    <xdr:sp macro="" textlink="">
      <xdr:nvSpPr>
        <xdr:cNvPr id="238" name="衛生費最大値テキスト">
          <a:extLst>
            <a:ext uri="{FF2B5EF4-FFF2-40B4-BE49-F238E27FC236}">
              <a16:creationId xmlns:a16="http://schemas.microsoft.com/office/drawing/2014/main" id="{00000000-0008-0000-0700-0000EE000000}"/>
            </a:ext>
          </a:extLst>
        </xdr:cNvPr>
        <xdr:cNvSpPr txBox="1"/>
      </xdr:nvSpPr>
      <xdr:spPr>
        <a:xfrm>
          <a:off x="4686300" y="15210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154,591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5195</xdr:rowOff>
    </xdr:from>
    <xdr:to>
      <xdr:col>24</xdr:col>
      <xdr:colOff>152400</xdr:colOff>
      <xdr:row>90</xdr:row>
      <xdr:rowOff>5195</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4546600" y="15435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146089</xdr:rowOff>
    </xdr:from>
    <xdr:to>
      <xdr:col>24</xdr:col>
      <xdr:colOff>63500</xdr:colOff>
      <xdr:row>99</xdr:row>
      <xdr:rowOff>68974</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3797300" y="16948189"/>
          <a:ext cx="838200" cy="94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128210</xdr:rowOff>
    </xdr:from>
    <xdr:ext cx="534377" cy="259045"/>
    <xdr:sp macro="" textlink="">
      <xdr:nvSpPr>
        <xdr:cNvPr id="241" name="衛生費平均値テキスト">
          <a:extLst>
            <a:ext uri="{FF2B5EF4-FFF2-40B4-BE49-F238E27FC236}">
              <a16:creationId xmlns:a16="http://schemas.microsoft.com/office/drawing/2014/main" id="{00000000-0008-0000-0700-0000F1000000}"/>
            </a:ext>
          </a:extLst>
        </xdr:cNvPr>
        <xdr:cNvSpPr txBox="1"/>
      </xdr:nvSpPr>
      <xdr:spPr>
        <a:xfrm>
          <a:off x="4686300" y="16587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105333</xdr:rowOff>
    </xdr:from>
    <xdr:to>
      <xdr:col>24</xdr:col>
      <xdr:colOff>114300</xdr:colOff>
      <xdr:row>98</xdr:row>
      <xdr:rowOff>35483</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4584700" y="16735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68974</xdr:rowOff>
    </xdr:from>
    <xdr:to>
      <xdr:col>19</xdr:col>
      <xdr:colOff>177800</xdr:colOff>
      <xdr:row>99</xdr:row>
      <xdr:rowOff>87351</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2908300" y="17042524"/>
          <a:ext cx="889000" cy="1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59919</xdr:rowOff>
    </xdr:from>
    <xdr:to>
      <xdr:col>20</xdr:col>
      <xdr:colOff>38100</xdr:colOff>
      <xdr:row>98</xdr:row>
      <xdr:rowOff>161519</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3746500" y="16862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6596</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3530111" y="16637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64833</xdr:rowOff>
    </xdr:from>
    <xdr:to>
      <xdr:col>15</xdr:col>
      <xdr:colOff>50800</xdr:colOff>
      <xdr:row>99</xdr:row>
      <xdr:rowOff>87351</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a:off x="2019300" y="17038383"/>
          <a:ext cx="889000" cy="22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64833</xdr:rowOff>
    </xdr:from>
    <xdr:to>
      <xdr:col>15</xdr:col>
      <xdr:colOff>101600</xdr:colOff>
      <xdr:row>98</xdr:row>
      <xdr:rowOff>166433</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2857500" y="16866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11510</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641111" y="16642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18847</xdr:rowOff>
    </xdr:from>
    <xdr:to>
      <xdr:col>10</xdr:col>
      <xdr:colOff>114300</xdr:colOff>
      <xdr:row>99</xdr:row>
      <xdr:rowOff>64833</xdr:rowOff>
    </xdr:to>
    <xdr:cxnSp macro="">
      <xdr:nvCxnSpPr>
        <xdr:cNvPr id="249" name="直線コネクタ 248">
          <a:extLst>
            <a:ext uri="{FF2B5EF4-FFF2-40B4-BE49-F238E27FC236}">
              <a16:creationId xmlns:a16="http://schemas.microsoft.com/office/drawing/2014/main" id="{00000000-0008-0000-0700-0000F9000000}"/>
            </a:ext>
          </a:extLst>
        </xdr:cNvPr>
        <xdr:cNvCxnSpPr/>
      </xdr:nvCxnSpPr>
      <xdr:spPr>
        <a:xfrm>
          <a:off x="1130300" y="16992397"/>
          <a:ext cx="889000" cy="45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93917</xdr:rowOff>
    </xdr:from>
    <xdr:to>
      <xdr:col>10</xdr:col>
      <xdr:colOff>165100</xdr:colOff>
      <xdr:row>99</xdr:row>
      <xdr:rowOff>24067</xdr:rowOff>
    </xdr:to>
    <xdr:sp macro="" textlink="">
      <xdr:nvSpPr>
        <xdr:cNvPr id="250" name="フローチャート: 判断 249">
          <a:extLst>
            <a:ext uri="{FF2B5EF4-FFF2-40B4-BE49-F238E27FC236}">
              <a16:creationId xmlns:a16="http://schemas.microsoft.com/office/drawing/2014/main" id="{00000000-0008-0000-0700-0000FA000000}"/>
            </a:ext>
          </a:extLst>
        </xdr:cNvPr>
        <xdr:cNvSpPr/>
      </xdr:nvSpPr>
      <xdr:spPr>
        <a:xfrm>
          <a:off x="1968500" y="1689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40594</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752111" y="16671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90055</xdr:rowOff>
    </xdr:from>
    <xdr:to>
      <xdr:col>6</xdr:col>
      <xdr:colOff>38100</xdr:colOff>
      <xdr:row>99</xdr:row>
      <xdr:rowOff>20205</xdr:rowOff>
    </xdr:to>
    <xdr:sp macro="" textlink="">
      <xdr:nvSpPr>
        <xdr:cNvPr id="252" name="フローチャート: 判断 251">
          <a:extLst>
            <a:ext uri="{FF2B5EF4-FFF2-40B4-BE49-F238E27FC236}">
              <a16:creationId xmlns:a16="http://schemas.microsoft.com/office/drawing/2014/main" id="{00000000-0008-0000-0700-0000FC000000}"/>
            </a:ext>
          </a:extLst>
        </xdr:cNvPr>
        <xdr:cNvSpPr/>
      </xdr:nvSpPr>
      <xdr:spPr>
        <a:xfrm>
          <a:off x="1079500" y="1689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36732</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863111" y="16667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95289</xdr:rowOff>
    </xdr:from>
    <xdr:to>
      <xdr:col>24</xdr:col>
      <xdr:colOff>114300</xdr:colOff>
      <xdr:row>99</xdr:row>
      <xdr:rowOff>25439</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4584700" y="1689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73716</xdr:rowOff>
    </xdr:from>
    <xdr:ext cx="534377" cy="259045"/>
    <xdr:sp macro="" textlink="">
      <xdr:nvSpPr>
        <xdr:cNvPr id="260" name="衛生費該当値テキスト">
          <a:extLst>
            <a:ext uri="{FF2B5EF4-FFF2-40B4-BE49-F238E27FC236}">
              <a16:creationId xmlns:a16="http://schemas.microsoft.com/office/drawing/2014/main" id="{00000000-0008-0000-0700-000004010000}"/>
            </a:ext>
          </a:extLst>
        </xdr:cNvPr>
        <xdr:cNvSpPr txBox="1"/>
      </xdr:nvSpPr>
      <xdr:spPr>
        <a:xfrm>
          <a:off x="4686300" y="16875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18174</xdr:rowOff>
    </xdr:from>
    <xdr:to>
      <xdr:col>20</xdr:col>
      <xdr:colOff>38100</xdr:colOff>
      <xdr:row>99</xdr:row>
      <xdr:rowOff>119774</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3746500" y="16991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110901</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3530111" y="17084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36551</xdr:rowOff>
    </xdr:from>
    <xdr:to>
      <xdr:col>15</xdr:col>
      <xdr:colOff>101600</xdr:colOff>
      <xdr:row>99</xdr:row>
      <xdr:rowOff>138151</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2857500" y="17010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129278</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2641111" y="17102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14033</xdr:rowOff>
    </xdr:from>
    <xdr:to>
      <xdr:col>10</xdr:col>
      <xdr:colOff>165100</xdr:colOff>
      <xdr:row>99</xdr:row>
      <xdr:rowOff>115633</xdr:rowOff>
    </xdr:to>
    <xdr:sp macro="" textlink="">
      <xdr:nvSpPr>
        <xdr:cNvPr id="265" name="楕円 264">
          <a:extLst>
            <a:ext uri="{FF2B5EF4-FFF2-40B4-BE49-F238E27FC236}">
              <a16:creationId xmlns:a16="http://schemas.microsoft.com/office/drawing/2014/main" id="{00000000-0008-0000-0700-000009010000}"/>
            </a:ext>
          </a:extLst>
        </xdr:cNvPr>
        <xdr:cNvSpPr/>
      </xdr:nvSpPr>
      <xdr:spPr>
        <a:xfrm>
          <a:off x="1968500" y="16987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106760</xdr:rowOff>
    </xdr:from>
    <xdr:ext cx="534377" cy="259045"/>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1752111" y="17080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139497</xdr:rowOff>
    </xdr:from>
    <xdr:to>
      <xdr:col>6</xdr:col>
      <xdr:colOff>38100</xdr:colOff>
      <xdr:row>99</xdr:row>
      <xdr:rowOff>69647</xdr:rowOff>
    </xdr:to>
    <xdr:sp macro="" textlink="">
      <xdr:nvSpPr>
        <xdr:cNvPr id="267" name="楕円 266">
          <a:extLst>
            <a:ext uri="{FF2B5EF4-FFF2-40B4-BE49-F238E27FC236}">
              <a16:creationId xmlns:a16="http://schemas.microsoft.com/office/drawing/2014/main" id="{00000000-0008-0000-0700-00000B010000}"/>
            </a:ext>
          </a:extLst>
        </xdr:cNvPr>
        <xdr:cNvSpPr/>
      </xdr:nvSpPr>
      <xdr:spPr>
        <a:xfrm>
          <a:off x="1079500" y="16941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60774</xdr:rowOff>
    </xdr:from>
    <xdr:ext cx="534377" cy="259045"/>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863111" y="17034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a:extLst>
            <a:ext uri="{FF2B5EF4-FFF2-40B4-BE49-F238E27FC236}">
              <a16:creationId xmlns:a16="http://schemas.microsoft.com/office/drawing/2014/main" id="{00000000-0008-0000-0700-000014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a16="http://schemas.microsoft.com/office/drawing/2014/main" id="{00000000-0008-0000-07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82321</xdr:rowOff>
    </xdr:from>
    <xdr:to>
      <xdr:col>54</xdr:col>
      <xdr:colOff>189865</xdr:colOff>
      <xdr:row>38</xdr:row>
      <xdr:rowOff>139700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10475595" y="5397271"/>
          <a:ext cx="1270" cy="12575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91" name="労働費最小値テキスト">
          <a:extLst>
            <a:ext uri="{FF2B5EF4-FFF2-40B4-BE49-F238E27FC236}">
              <a16:creationId xmlns:a16="http://schemas.microsoft.com/office/drawing/2014/main" id="{00000000-0008-0000-0700-000023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28998</xdr:rowOff>
    </xdr:from>
    <xdr:ext cx="469744" cy="259045"/>
    <xdr:sp macro="" textlink="">
      <xdr:nvSpPr>
        <xdr:cNvPr id="293" name="労働費最大値テキスト">
          <a:extLst>
            <a:ext uri="{FF2B5EF4-FFF2-40B4-BE49-F238E27FC236}">
              <a16:creationId xmlns:a16="http://schemas.microsoft.com/office/drawing/2014/main" id="{00000000-0008-0000-0700-000025010000}"/>
            </a:ext>
          </a:extLst>
        </xdr:cNvPr>
        <xdr:cNvSpPr txBox="1"/>
      </xdr:nvSpPr>
      <xdr:spPr>
        <a:xfrm>
          <a:off x="10528300" y="5172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82321</xdr:rowOff>
    </xdr:from>
    <xdr:to>
      <xdr:col>55</xdr:col>
      <xdr:colOff>88900</xdr:colOff>
      <xdr:row>31</xdr:row>
      <xdr:rowOff>82321</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10388600" y="539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88722</xdr:rowOff>
    </xdr:from>
    <xdr:to>
      <xdr:col>55</xdr:col>
      <xdr:colOff>0</xdr:colOff>
      <xdr:row>36</xdr:row>
      <xdr:rowOff>120040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9639300" y="6260922"/>
          <a:ext cx="838200" cy="31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162425</xdr:rowOff>
    </xdr:from>
    <xdr:ext cx="469744" cy="259045"/>
    <xdr:sp macro="" textlink="">
      <xdr:nvSpPr>
        <xdr:cNvPr id="296" name="労働費平均値テキスト">
          <a:extLst>
            <a:ext uri="{FF2B5EF4-FFF2-40B4-BE49-F238E27FC236}">
              <a16:creationId xmlns:a16="http://schemas.microsoft.com/office/drawing/2014/main" id="{00000000-0008-0000-0700-000028010000}"/>
            </a:ext>
          </a:extLst>
        </xdr:cNvPr>
        <xdr:cNvSpPr txBox="1"/>
      </xdr:nvSpPr>
      <xdr:spPr>
        <a:xfrm>
          <a:off x="10528300" y="63346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12548</xdr:rowOff>
    </xdr:from>
    <xdr:to>
      <xdr:col>55</xdr:col>
      <xdr:colOff>50800</xdr:colOff>
      <xdr:row>37</xdr:row>
      <xdr:rowOff>114148</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10426700" y="6356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120040</xdr:rowOff>
    </xdr:from>
    <xdr:to>
      <xdr:col>50</xdr:col>
      <xdr:colOff>114300</xdr:colOff>
      <xdr:row>36</xdr:row>
      <xdr:rowOff>131699</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8750300" y="6292240"/>
          <a:ext cx="889000" cy="11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119990</xdr:rowOff>
    </xdr:from>
    <xdr:to>
      <xdr:col>50</xdr:col>
      <xdr:colOff>165100</xdr:colOff>
      <xdr:row>37</xdr:row>
      <xdr:rowOff>50140</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9588500" y="6292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41267</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04428" y="6384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101981</xdr:rowOff>
    </xdr:from>
    <xdr:to>
      <xdr:col>45</xdr:col>
      <xdr:colOff>177800</xdr:colOff>
      <xdr:row>36</xdr:row>
      <xdr:rowOff>131699</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7861300" y="6274181"/>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102844</xdr:rowOff>
    </xdr:from>
    <xdr:to>
      <xdr:col>46</xdr:col>
      <xdr:colOff>38100</xdr:colOff>
      <xdr:row>37</xdr:row>
      <xdr:rowOff>32994</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8699500" y="627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24121</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15428" y="6367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30658</xdr:rowOff>
    </xdr:from>
    <xdr:to>
      <xdr:col>41</xdr:col>
      <xdr:colOff>50800</xdr:colOff>
      <xdr:row>36</xdr:row>
      <xdr:rowOff>101981</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a:off x="6972300" y="6202858"/>
          <a:ext cx="889000" cy="71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98044</xdr:rowOff>
    </xdr:from>
    <xdr:to>
      <xdr:col>41</xdr:col>
      <xdr:colOff>101600</xdr:colOff>
      <xdr:row>37</xdr:row>
      <xdr:rowOff>28194</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7810500" y="62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19321</xdr:rowOff>
    </xdr:from>
    <xdr:ext cx="469744"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26428" y="6362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68783</xdr:rowOff>
    </xdr:from>
    <xdr:to>
      <xdr:col>36</xdr:col>
      <xdr:colOff>165100</xdr:colOff>
      <xdr:row>36</xdr:row>
      <xdr:rowOff>170383</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6921500" y="6240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161510</xdr:rowOff>
    </xdr:from>
    <xdr:ext cx="469744"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37428" y="6333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37922</xdr:rowOff>
    </xdr:from>
    <xdr:to>
      <xdr:col>55</xdr:col>
      <xdr:colOff>50800</xdr:colOff>
      <xdr:row>36</xdr:row>
      <xdr:rowOff>139522</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10426700" y="6210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60799</xdr:rowOff>
    </xdr:from>
    <xdr:ext cx="469744" cy="259045"/>
    <xdr:sp macro="" textlink="">
      <xdr:nvSpPr>
        <xdr:cNvPr id="315" name="労働費該当値テキスト">
          <a:extLst>
            <a:ext uri="{FF2B5EF4-FFF2-40B4-BE49-F238E27FC236}">
              <a16:creationId xmlns:a16="http://schemas.microsoft.com/office/drawing/2014/main" id="{00000000-0008-0000-0700-00003B010000}"/>
            </a:ext>
          </a:extLst>
        </xdr:cNvPr>
        <xdr:cNvSpPr txBox="1"/>
      </xdr:nvSpPr>
      <xdr:spPr>
        <a:xfrm>
          <a:off x="10528300" y="6061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69240</xdr:rowOff>
    </xdr:from>
    <xdr:to>
      <xdr:col>50</xdr:col>
      <xdr:colOff>165100</xdr:colOff>
      <xdr:row>36</xdr:row>
      <xdr:rowOff>170840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9588500" y="624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15917</xdr:rowOff>
    </xdr:from>
    <xdr:ext cx="469744"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9404428" y="6016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80899</xdr:rowOff>
    </xdr:from>
    <xdr:to>
      <xdr:col>46</xdr:col>
      <xdr:colOff>38100</xdr:colOff>
      <xdr:row>37</xdr:row>
      <xdr:rowOff>11049</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8699500" y="6253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27576</xdr:rowOff>
    </xdr:from>
    <xdr:ext cx="469744"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8515428" y="6028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51181</xdr:rowOff>
    </xdr:from>
    <xdr:to>
      <xdr:col>41</xdr:col>
      <xdr:colOff>101600</xdr:colOff>
      <xdr:row>36</xdr:row>
      <xdr:rowOff>152781</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7810500" y="6223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169308</xdr:rowOff>
    </xdr:from>
    <xdr:ext cx="469744"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7626428" y="5998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151308</xdr:rowOff>
    </xdr:from>
    <xdr:to>
      <xdr:col>36</xdr:col>
      <xdr:colOff>165100</xdr:colOff>
      <xdr:row>36</xdr:row>
      <xdr:rowOff>81458</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6921500" y="6152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97985</xdr:rowOff>
    </xdr:from>
    <xdr:ext cx="469744"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737428" y="5927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農林水産業費グラフ枠">
          <a:extLst>
            <a:ext uri="{FF2B5EF4-FFF2-40B4-BE49-F238E27FC236}">
              <a16:creationId xmlns:a16="http://schemas.microsoft.com/office/drawing/2014/main" id="{00000000-0008-0000-07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6464</xdr:rowOff>
    </xdr:from>
    <xdr:to>
      <xdr:col>54</xdr:col>
      <xdr:colOff>189865</xdr:colOff>
      <xdr:row>58</xdr:row>
      <xdr:rowOff>159931</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10475595" y="8578964"/>
          <a:ext cx="1270" cy="1525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163758</xdr:rowOff>
    </xdr:from>
    <xdr:ext cx="469744" cy="259045"/>
    <xdr:sp macro="" textlink="">
      <xdr:nvSpPr>
        <xdr:cNvPr id="348" name="農林水産業費最小値テキスト">
          <a:extLst>
            <a:ext uri="{FF2B5EF4-FFF2-40B4-BE49-F238E27FC236}">
              <a16:creationId xmlns:a16="http://schemas.microsoft.com/office/drawing/2014/main" id="{00000000-0008-0000-0700-00005C010000}"/>
            </a:ext>
          </a:extLst>
        </xdr:cNvPr>
        <xdr:cNvSpPr txBox="1"/>
      </xdr:nvSpPr>
      <xdr:spPr>
        <a:xfrm>
          <a:off x="10528300" y="10107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159931</xdr:rowOff>
    </xdr:from>
    <xdr:to>
      <xdr:col>55</xdr:col>
      <xdr:colOff>88900</xdr:colOff>
      <xdr:row>58</xdr:row>
      <xdr:rowOff>159931</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10388600" y="10104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124591</xdr:rowOff>
    </xdr:from>
    <xdr:ext cx="534377" cy="259045"/>
    <xdr:sp macro="" textlink="">
      <xdr:nvSpPr>
        <xdr:cNvPr id="350" name="農林水産業費最大値テキスト">
          <a:extLst>
            <a:ext uri="{FF2B5EF4-FFF2-40B4-BE49-F238E27FC236}">
              <a16:creationId xmlns:a16="http://schemas.microsoft.com/office/drawing/2014/main" id="{00000000-0008-0000-0700-00005E010000}"/>
            </a:ext>
          </a:extLst>
        </xdr:cNvPr>
        <xdr:cNvSpPr txBox="1"/>
      </xdr:nvSpPr>
      <xdr:spPr>
        <a:xfrm>
          <a:off x="10528300" y="8354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82,994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6464</xdr:rowOff>
    </xdr:from>
    <xdr:to>
      <xdr:col>55</xdr:col>
      <xdr:colOff>88900</xdr:colOff>
      <xdr:row>50</xdr:row>
      <xdr:rowOff>6464</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10388600" y="8578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121031</xdr:rowOff>
    </xdr:from>
    <xdr:to>
      <xdr:col>55</xdr:col>
      <xdr:colOff>0</xdr:colOff>
      <xdr:row>58</xdr:row>
      <xdr:rowOff>138385</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9639300" y="10065131"/>
          <a:ext cx="838200" cy="17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128026</xdr:rowOff>
    </xdr:from>
    <xdr:ext cx="534377" cy="259045"/>
    <xdr:sp macro="" textlink="">
      <xdr:nvSpPr>
        <xdr:cNvPr id="353" name="農林水産業費平均値テキスト">
          <a:extLst>
            <a:ext uri="{FF2B5EF4-FFF2-40B4-BE49-F238E27FC236}">
              <a16:creationId xmlns:a16="http://schemas.microsoft.com/office/drawing/2014/main" id="{00000000-0008-0000-0700-000061010000}"/>
            </a:ext>
          </a:extLst>
        </xdr:cNvPr>
        <xdr:cNvSpPr txBox="1"/>
      </xdr:nvSpPr>
      <xdr:spPr>
        <a:xfrm>
          <a:off x="10528300" y="95577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105149</xdr:rowOff>
    </xdr:from>
    <xdr:to>
      <xdr:col>55</xdr:col>
      <xdr:colOff>50800</xdr:colOff>
      <xdr:row>57</xdr:row>
      <xdr:rowOff>35299</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10426700" y="970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133452</xdr:rowOff>
    </xdr:from>
    <xdr:to>
      <xdr:col>50</xdr:col>
      <xdr:colOff>114300</xdr:colOff>
      <xdr:row>58</xdr:row>
      <xdr:rowOff>138385</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8750300" y="10077552"/>
          <a:ext cx="889000" cy="4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78194</xdr:rowOff>
    </xdr:from>
    <xdr:to>
      <xdr:col>50</xdr:col>
      <xdr:colOff>165100</xdr:colOff>
      <xdr:row>58</xdr:row>
      <xdr:rowOff>8344</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9588500" y="9850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24871</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9372111" y="9626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130842</xdr:rowOff>
    </xdr:from>
    <xdr:to>
      <xdr:col>45</xdr:col>
      <xdr:colOff>177800</xdr:colOff>
      <xdr:row>58</xdr:row>
      <xdr:rowOff>133452</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7861300" y="10074942"/>
          <a:ext cx="889000" cy="2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93034</xdr:rowOff>
    </xdr:from>
    <xdr:to>
      <xdr:col>46</xdr:col>
      <xdr:colOff>38100</xdr:colOff>
      <xdr:row>58</xdr:row>
      <xdr:rowOff>23184</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8699500" y="986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39711</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8483111" y="9640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129660</xdr:rowOff>
    </xdr:from>
    <xdr:to>
      <xdr:col>41</xdr:col>
      <xdr:colOff>50800</xdr:colOff>
      <xdr:row>58</xdr:row>
      <xdr:rowOff>130842</xdr:rowOff>
    </xdr:to>
    <xdr:cxnSp macro="">
      <xdr:nvCxnSpPr>
        <xdr:cNvPr id="361" name="直線コネクタ 360">
          <a:extLst>
            <a:ext uri="{FF2B5EF4-FFF2-40B4-BE49-F238E27FC236}">
              <a16:creationId xmlns:a16="http://schemas.microsoft.com/office/drawing/2014/main" id="{00000000-0008-0000-0700-000069010000}"/>
            </a:ext>
          </a:extLst>
        </xdr:cNvPr>
        <xdr:cNvCxnSpPr/>
      </xdr:nvCxnSpPr>
      <xdr:spPr>
        <a:xfrm>
          <a:off x="6972300" y="10073760"/>
          <a:ext cx="889000" cy="1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97187</xdr:rowOff>
    </xdr:from>
    <xdr:to>
      <xdr:col>41</xdr:col>
      <xdr:colOff>101600</xdr:colOff>
      <xdr:row>58</xdr:row>
      <xdr:rowOff>27337</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7810500" y="9869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43864</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594111" y="9645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91624</xdr:rowOff>
    </xdr:from>
    <xdr:to>
      <xdr:col>36</xdr:col>
      <xdr:colOff>165100</xdr:colOff>
      <xdr:row>58</xdr:row>
      <xdr:rowOff>21774</xdr:rowOff>
    </xdr:to>
    <xdr:sp macro=""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6921500" y="9864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38301</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05111" y="963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70231</xdr:rowOff>
    </xdr:from>
    <xdr:to>
      <xdr:col>55</xdr:col>
      <xdr:colOff>50800</xdr:colOff>
      <xdr:row>59</xdr:row>
      <xdr:rowOff>381</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10426700" y="1001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156608</xdr:rowOff>
    </xdr:from>
    <xdr:ext cx="469744" cy="259045"/>
    <xdr:sp macro="" textlink="">
      <xdr:nvSpPr>
        <xdr:cNvPr id="372" name="農林水産業費該当値テキスト">
          <a:extLst>
            <a:ext uri="{FF2B5EF4-FFF2-40B4-BE49-F238E27FC236}">
              <a16:creationId xmlns:a16="http://schemas.microsoft.com/office/drawing/2014/main" id="{00000000-0008-0000-0700-000074010000}"/>
            </a:ext>
          </a:extLst>
        </xdr:cNvPr>
        <xdr:cNvSpPr txBox="1"/>
      </xdr:nvSpPr>
      <xdr:spPr>
        <a:xfrm>
          <a:off x="10528300" y="9929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87585</xdr:rowOff>
    </xdr:from>
    <xdr:to>
      <xdr:col>50</xdr:col>
      <xdr:colOff>165100</xdr:colOff>
      <xdr:row>59</xdr:row>
      <xdr:rowOff>17735</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9588500" y="10031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8862</xdr:rowOff>
    </xdr:from>
    <xdr:ext cx="469744"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9404428" y="10124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82652</xdr:rowOff>
    </xdr:from>
    <xdr:to>
      <xdr:col>46</xdr:col>
      <xdr:colOff>38100</xdr:colOff>
      <xdr:row>59</xdr:row>
      <xdr:rowOff>12802</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8699500" y="10026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3929</xdr:rowOff>
    </xdr:from>
    <xdr:ext cx="469744"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8515428" y="10119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80042</xdr:rowOff>
    </xdr:from>
    <xdr:to>
      <xdr:col>41</xdr:col>
      <xdr:colOff>101600</xdr:colOff>
      <xdr:row>59</xdr:row>
      <xdr:rowOff>10192</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7810500" y="10024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1319</xdr:rowOff>
    </xdr:from>
    <xdr:ext cx="469744"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7626428" y="10116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78860</xdr:rowOff>
    </xdr:from>
    <xdr:to>
      <xdr:col>36</xdr:col>
      <xdr:colOff>165100</xdr:colOff>
      <xdr:row>59</xdr:row>
      <xdr:rowOff>9010</xdr:rowOff>
    </xdr:to>
    <xdr:sp macro="" textlink="">
      <xdr:nvSpPr>
        <xdr:cNvPr id="379" name="楕円 378">
          <a:extLst>
            <a:ext uri="{FF2B5EF4-FFF2-40B4-BE49-F238E27FC236}">
              <a16:creationId xmlns:a16="http://schemas.microsoft.com/office/drawing/2014/main" id="{00000000-0008-0000-0700-00007B010000}"/>
            </a:ext>
          </a:extLst>
        </xdr:cNvPr>
        <xdr:cNvSpPr/>
      </xdr:nvSpPr>
      <xdr:spPr>
        <a:xfrm>
          <a:off x="6921500" y="10022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137</xdr:rowOff>
    </xdr:from>
    <xdr:ext cx="469744"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737428" y="10115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a:extLst>
            <a:ext uri="{FF2B5EF4-FFF2-40B4-BE49-F238E27FC236}">
              <a16:creationId xmlns:a16="http://schemas.microsoft.com/office/drawing/2014/main" id="{00000000-0008-0000-07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169208</xdr:rowOff>
    </xdr:from>
    <xdr:to>
      <xdr:col>54</xdr:col>
      <xdr:colOff>189865</xdr:colOff>
      <xdr:row>78</xdr:row>
      <xdr:rowOff>163379</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10475595" y="11999258"/>
          <a:ext cx="1270" cy="1537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167206</xdr:rowOff>
    </xdr:from>
    <xdr:ext cx="469744" cy="259045"/>
    <xdr:sp macro="" textlink="">
      <xdr:nvSpPr>
        <xdr:cNvPr id="405" name="商工費最小値テキスト">
          <a:extLst>
            <a:ext uri="{FF2B5EF4-FFF2-40B4-BE49-F238E27FC236}">
              <a16:creationId xmlns:a16="http://schemas.microsoft.com/office/drawing/2014/main" id="{00000000-0008-0000-0700-000095010000}"/>
            </a:ext>
          </a:extLst>
        </xdr:cNvPr>
        <xdr:cNvSpPr txBox="1"/>
      </xdr:nvSpPr>
      <xdr:spPr>
        <a:xfrm>
          <a:off x="10528300" y="13540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163379</xdr:rowOff>
    </xdr:from>
    <xdr:to>
      <xdr:col>55</xdr:col>
      <xdr:colOff>88900</xdr:colOff>
      <xdr:row>78</xdr:row>
      <xdr:rowOff>163379</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3536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115885</xdr:rowOff>
    </xdr:from>
    <xdr:ext cx="534377" cy="259045"/>
    <xdr:sp macro="" textlink="">
      <xdr:nvSpPr>
        <xdr:cNvPr id="407" name="商工費最大値テキスト">
          <a:extLst>
            <a:ext uri="{FF2B5EF4-FFF2-40B4-BE49-F238E27FC236}">
              <a16:creationId xmlns:a16="http://schemas.microsoft.com/office/drawing/2014/main" id="{00000000-0008-0000-0700-000097010000}"/>
            </a:ext>
          </a:extLst>
        </xdr:cNvPr>
        <xdr:cNvSpPr txBox="1"/>
      </xdr:nvSpPr>
      <xdr:spPr>
        <a:xfrm>
          <a:off x="10528300" y="11774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83,451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169208</xdr:rowOff>
    </xdr:from>
    <xdr:to>
      <xdr:col>55</xdr:col>
      <xdr:colOff>88900</xdr:colOff>
      <xdr:row>69</xdr:row>
      <xdr:rowOff>169208</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10388600" y="11999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56490</xdr:rowOff>
    </xdr:from>
    <xdr:to>
      <xdr:col>55</xdr:col>
      <xdr:colOff>0</xdr:colOff>
      <xdr:row>75</xdr:row>
      <xdr:rowOff>132632</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9639300" y="12572340"/>
          <a:ext cx="838200" cy="419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50658</xdr:rowOff>
    </xdr:from>
    <xdr:ext cx="534377" cy="259045"/>
    <xdr:sp macro="" textlink="">
      <xdr:nvSpPr>
        <xdr:cNvPr id="410" name="商工費平均値テキスト">
          <a:extLst>
            <a:ext uri="{FF2B5EF4-FFF2-40B4-BE49-F238E27FC236}">
              <a16:creationId xmlns:a16="http://schemas.microsoft.com/office/drawing/2014/main" id="{00000000-0008-0000-0700-00009A010000}"/>
            </a:ext>
          </a:extLst>
        </xdr:cNvPr>
        <xdr:cNvSpPr txBox="1"/>
      </xdr:nvSpPr>
      <xdr:spPr>
        <a:xfrm>
          <a:off x="10528300" y="13080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72231</xdr:rowOff>
    </xdr:from>
    <xdr:to>
      <xdr:col>55</xdr:col>
      <xdr:colOff>50800</xdr:colOff>
      <xdr:row>77</xdr:row>
      <xdr:rowOff>2381</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10426700" y="13102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81941</xdr:rowOff>
    </xdr:from>
    <xdr:to>
      <xdr:col>50</xdr:col>
      <xdr:colOff>114300</xdr:colOff>
      <xdr:row>75</xdr:row>
      <xdr:rowOff>132632</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8750300" y="12940691"/>
          <a:ext cx="889000" cy="50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103530</xdr:rowOff>
    </xdr:from>
    <xdr:to>
      <xdr:col>50</xdr:col>
      <xdr:colOff>165100</xdr:colOff>
      <xdr:row>78</xdr:row>
      <xdr:rowOff>33680</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9588500" y="1330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24807</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9372111" y="13397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149472</xdr:rowOff>
    </xdr:from>
    <xdr:to>
      <xdr:col>45</xdr:col>
      <xdr:colOff>177800</xdr:colOff>
      <xdr:row>75</xdr:row>
      <xdr:rowOff>81941</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7861300" y="12836772"/>
          <a:ext cx="889000" cy="10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116123</xdr:rowOff>
    </xdr:from>
    <xdr:to>
      <xdr:col>46</xdr:col>
      <xdr:colOff>38100</xdr:colOff>
      <xdr:row>78</xdr:row>
      <xdr:rowOff>46273</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8699500" y="13317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37400</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483111" y="13410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27381</xdr:rowOff>
    </xdr:from>
    <xdr:to>
      <xdr:col>41</xdr:col>
      <xdr:colOff>50800</xdr:colOff>
      <xdr:row>74</xdr:row>
      <xdr:rowOff>149472</xdr:rowOff>
    </xdr:to>
    <xdr:cxnSp macro="">
      <xdr:nvCxnSpPr>
        <xdr:cNvPr id="418" name="直線コネクタ 417">
          <a:extLst>
            <a:ext uri="{FF2B5EF4-FFF2-40B4-BE49-F238E27FC236}">
              <a16:creationId xmlns:a16="http://schemas.microsoft.com/office/drawing/2014/main" id="{00000000-0008-0000-0700-0000A2010000}"/>
            </a:ext>
          </a:extLst>
        </xdr:cNvPr>
        <xdr:cNvCxnSpPr/>
      </xdr:nvCxnSpPr>
      <xdr:spPr>
        <a:xfrm>
          <a:off x="6972300" y="12714681"/>
          <a:ext cx="889000" cy="122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106769</xdr:rowOff>
    </xdr:from>
    <xdr:to>
      <xdr:col>41</xdr:col>
      <xdr:colOff>101600</xdr:colOff>
      <xdr:row>78</xdr:row>
      <xdr:rowOff>36919</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7810500" y="1330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28046</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594111" y="13401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90900</xdr:rowOff>
    </xdr:from>
    <xdr:to>
      <xdr:col>36</xdr:col>
      <xdr:colOff>165100</xdr:colOff>
      <xdr:row>78</xdr:row>
      <xdr:rowOff>21050</xdr:rowOff>
    </xdr:to>
    <xdr:sp macro="" textlink="">
      <xdr:nvSpPr>
        <xdr:cNvPr id="421" name="フローチャート: 判断 420">
          <a:extLst>
            <a:ext uri="{FF2B5EF4-FFF2-40B4-BE49-F238E27FC236}">
              <a16:creationId xmlns:a16="http://schemas.microsoft.com/office/drawing/2014/main" id="{00000000-0008-0000-0700-0000A5010000}"/>
            </a:ext>
          </a:extLst>
        </xdr:cNvPr>
        <xdr:cNvSpPr/>
      </xdr:nvSpPr>
      <xdr:spPr>
        <a:xfrm>
          <a:off x="6921500" y="1329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12177</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05111" y="1338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5690</xdr:rowOff>
    </xdr:from>
    <xdr:to>
      <xdr:col>55</xdr:col>
      <xdr:colOff>50800</xdr:colOff>
      <xdr:row>73</xdr:row>
      <xdr:rowOff>107290</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10426700" y="12521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28567</xdr:rowOff>
    </xdr:from>
    <xdr:ext cx="534377" cy="259045"/>
    <xdr:sp macro="" textlink="">
      <xdr:nvSpPr>
        <xdr:cNvPr id="429" name="商工費該当値テキスト">
          <a:extLst>
            <a:ext uri="{FF2B5EF4-FFF2-40B4-BE49-F238E27FC236}">
              <a16:creationId xmlns:a16="http://schemas.microsoft.com/office/drawing/2014/main" id="{00000000-0008-0000-0700-0000AD010000}"/>
            </a:ext>
          </a:extLst>
        </xdr:cNvPr>
        <xdr:cNvSpPr txBox="1"/>
      </xdr:nvSpPr>
      <xdr:spPr>
        <a:xfrm>
          <a:off x="10528300" y="12372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81832</xdr:rowOff>
    </xdr:from>
    <xdr:to>
      <xdr:col>50</xdr:col>
      <xdr:colOff>165100</xdr:colOff>
      <xdr:row>76</xdr:row>
      <xdr:rowOff>11982</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9588500" y="12940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28509</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9372111" y="12715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31141</xdr:rowOff>
    </xdr:from>
    <xdr:to>
      <xdr:col>46</xdr:col>
      <xdr:colOff>38100</xdr:colOff>
      <xdr:row>75</xdr:row>
      <xdr:rowOff>132741</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8699500" y="1288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149268</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8483111" y="12665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98672</xdr:rowOff>
    </xdr:from>
    <xdr:to>
      <xdr:col>41</xdr:col>
      <xdr:colOff>101600</xdr:colOff>
      <xdr:row>75</xdr:row>
      <xdr:rowOff>28822</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7810500" y="12785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45349</xdr:rowOff>
    </xdr:from>
    <xdr:ext cx="534377"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7594111" y="12561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148031</xdr:rowOff>
    </xdr:from>
    <xdr:to>
      <xdr:col>36</xdr:col>
      <xdr:colOff>165100</xdr:colOff>
      <xdr:row>74</xdr:row>
      <xdr:rowOff>78181</xdr:rowOff>
    </xdr:to>
    <xdr:sp macro="" textlink="">
      <xdr:nvSpPr>
        <xdr:cNvPr id="436" name="楕円 435">
          <a:extLst>
            <a:ext uri="{FF2B5EF4-FFF2-40B4-BE49-F238E27FC236}">
              <a16:creationId xmlns:a16="http://schemas.microsoft.com/office/drawing/2014/main" id="{00000000-0008-0000-0700-0000B4010000}"/>
            </a:ext>
          </a:extLst>
        </xdr:cNvPr>
        <xdr:cNvSpPr/>
      </xdr:nvSpPr>
      <xdr:spPr>
        <a:xfrm>
          <a:off x="6921500" y="12663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94708</xdr:rowOff>
    </xdr:from>
    <xdr:ext cx="534377"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705111" y="12439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土木費グラフ枠">
          <a:extLst>
            <a:ext uri="{FF2B5EF4-FFF2-40B4-BE49-F238E27FC236}">
              <a16:creationId xmlns:a16="http://schemas.microsoft.com/office/drawing/2014/main" id="{00000000-0008-0000-0700-0000C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44166</xdr:rowOff>
    </xdr:from>
    <xdr:to>
      <xdr:col>54</xdr:col>
      <xdr:colOff>189865</xdr:colOff>
      <xdr:row>100</xdr:row>
      <xdr:rowOff>1299</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10475595" y="15646116"/>
          <a:ext cx="1270" cy="1500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100</xdr:row>
      <xdr:rowOff>5126</xdr:rowOff>
    </xdr:from>
    <xdr:ext cx="534377" cy="259045"/>
    <xdr:sp macro="" textlink="">
      <xdr:nvSpPr>
        <xdr:cNvPr id="465" name="土木費最小値テキスト">
          <a:extLst>
            <a:ext uri="{FF2B5EF4-FFF2-40B4-BE49-F238E27FC236}">
              <a16:creationId xmlns:a16="http://schemas.microsoft.com/office/drawing/2014/main" id="{00000000-0008-0000-0700-0000D1010000}"/>
            </a:ext>
          </a:extLst>
        </xdr:cNvPr>
        <xdr:cNvSpPr txBox="1"/>
      </xdr:nvSpPr>
      <xdr:spPr>
        <a:xfrm>
          <a:off x="10528300" y="17150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1299</xdr:rowOff>
    </xdr:from>
    <xdr:to>
      <xdr:col>55</xdr:col>
      <xdr:colOff>88900</xdr:colOff>
      <xdr:row>100</xdr:row>
      <xdr:rowOff>1299</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10388600" y="17146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162293</xdr:rowOff>
    </xdr:from>
    <xdr:ext cx="599010" cy="259045"/>
    <xdr:sp macro="" textlink="">
      <xdr:nvSpPr>
        <xdr:cNvPr id="467" name="土木費最大値テキスト">
          <a:extLst>
            <a:ext uri="{FF2B5EF4-FFF2-40B4-BE49-F238E27FC236}">
              <a16:creationId xmlns:a16="http://schemas.microsoft.com/office/drawing/2014/main" id="{00000000-0008-0000-0700-0000D3010000}"/>
            </a:ext>
          </a:extLst>
        </xdr:cNvPr>
        <xdr:cNvSpPr txBox="1"/>
      </xdr:nvSpPr>
      <xdr:spPr>
        <a:xfrm>
          <a:off x="10528300" y="15421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161,026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44166</xdr:rowOff>
    </xdr:from>
    <xdr:to>
      <xdr:col>55</xdr:col>
      <xdr:colOff>88900</xdr:colOff>
      <xdr:row>91</xdr:row>
      <xdr:rowOff>44166</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10388600" y="15646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154874</xdr:rowOff>
    </xdr:from>
    <xdr:to>
      <xdr:col>55</xdr:col>
      <xdr:colOff>0</xdr:colOff>
      <xdr:row>99</xdr:row>
      <xdr:rowOff>15353</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9639300" y="16956974"/>
          <a:ext cx="838200" cy="31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79229</xdr:rowOff>
    </xdr:from>
    <xdr:ext cx="534377" cy="259045"/>
    <xdr:sp macro="" textlink="">
      <xdr:nvSpPr>
        <xdr:cNvPr id="470" name="土木費平均値テキスト">
          <a:extLst>
            <a:ext uri="{FF2B5EF4-FFF2-40B4-BE49-F238E27FC236}">
              <a16:creationId xmlns:a16="http://schemas.microsoft.com/office/drawing/2014/main" id="{00000000-0008-0000-0700-0000D6010000}"/>
            </a:ext>
          </a:extLst>
        </xdr:cNvPr>
        <xdr:cNvSpPr txBox="1"/>
      </xdr:nvSpPr>
      <xdr:spPr>
        <a:xfrm>
          <a:off x="10528300" y="165384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56352</xdr:rowOff>
    </xdr:from>
    <xdr:to>
      <xdr:col>55</xdr:col>
      <xdr:colOff>50800</xdr:colOff>
      <xdr:row>97</xdr:row>
      <xdr:rowOff>157952</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10426700" y="1668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15353</xdr:rowOff>
    </xdr:from>
    <xdr:to>
      <xdr:col>50</xdr:col>
      <xdr:colOff>114300</xdr:colOff>
      <xdr:row>99</xdr:row>
      <xdr:rowOff>39932</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8750300" y="16988903"/>
          <a:ext cx="889000" cy="24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67249</xdr:rowOff>
    </xdr:from>
    <xdr:to>
      <xdr:col>50</xdr:col>
      <xdr:colOff>165100</xdr:colOff>
      <xdr:row>98</xdr:row>
      <xdr:rowOff>168849</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9588500" y="16869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13926</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372111" y="16644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39932</xdr:rowOff>
    </xdr:from>
    <xdr:to>
      <xdr:col>45</xdr:col>
      <xdr:colOff>177800</xdr:colOff>
      <xdr:row>99</xdr:row>
      <xdr:rowOff>118157</xdr:rowOff>
    </xdr:to>
    <xdr:cxnSp macro="">
      <xdr:nvCxnSpPr>
        <xdr:cNvPr id="475" name="直線コネクタ 474">
          <a:extLst>
            <a:ext uri="{FF2B5EF4-FFF2-40B4-BE49-F238E27FC236}">
              <a16:creationId xmlns:a16="http://schemas.microsoft.com/office/drawing/2014/main" id="{00000000-0008-0000-0700-0000DB010000}"/>
            </a:ext>
          </a:extLst>
        </xdr:cNvPr>
        <xdr:cNvCxnSpPr/>
      </xdr:nvCxnSpPr>
      <xdr:spPr>
        <a:xfrm flipV="1">
          <a:off x="7861300" y="17013482"/>
          <a:ext cx="889000" cy="78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71929</xdr:rowOff>
    </xdr:from>
    <xdr:to>
      <xdr:col>46</xdr:col>
      <xdr:colOff>38100</xdr:colOff>
      <xdr:row>99</xdr:row>
      <xdr:rowOff>2079</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8699500" y="16874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18606</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83111" y="16649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108316</xdr:rowOff>
    </xdr:from>
    <xdr:to>
      <xdr:col>41</xdr:col>
      <xdr:colOff>50800</xdr:colOff>
      <xdr:row>99</xdr:row>
      <xdr:rowOff>118157</xdr:rowOff>
    </xdr:to>
    <xdr:cxnSp macro="">
      <xdr:nvCxnSpPr>
        <xdr:cNvPr id="478" name="直線コネクタ 477">
          <a:extLst>
            <a:ext uri="{FF2B5EF4-FFF2-40B4-BE49-F238E27FC236}">
              <a16:creationId xmlns:a16="http://schemas.microsoft.com/office/drawing/2014/main" id="{00000000-0008-0000-0700-0000DE010000}"/>
            </a:ext>
          </a:extLst>
        </xdr:cNvPr>
        <xdr:cNvCxnSpPr/>
      </xdr:nvCxnSpPr>
      <xdr:spPr>
        <a:xfrm>
          <a:off x="6972300" y="17081866"/>
          <a:ext cx="889000" cy="9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58823</xdr:rowOff>
    </xdr:from>
    <xdr:to>
      <xdr:col>41</xdr:col>
      <xdr:colOff>101600</xdr:colOff>
      <xdr:row>98</xdr:row>
      <xdr:rowOff>160423</xdr:rowOff>
    </xdr:to>
    <xdr:sp macro="" textlink="">
      <xdr:nvSpPr>
        <xdr:cNvPr id="479" name="フローチャート: 判断 478">
          <a:extLst>
            <a:ext uri="{FF2B5EF4-FFF2-40B4-BE49-F238E27FC236}">
              <a16:creationId xmlns:a16="http://schemas.microsoft.com/office/drawing/2014/main" id="{00000000-0008-0000-0700-0000DF010000}"/>
            </a:ext>
          </a:extLst>
        </xdr:cNvPr>
        <xdr:cNvSpPr/>
      </xdr:nvSpPr>
      <xdr:spPr>
        <a:xfrm>
          <a:off x="7810500" y="16860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5500</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594111" y="16636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59770</xdr:rowOff>
    </xdr:from>
    <xdr:to>
      <xdr:col>36</xdr:col>
      <xdr:colOff>165100</xdr:colOff>
      <xdr:row>98</xdr:row>
      <xdr:rowOff>161370</xdr:rowOff>
    </xdr:to>
    <xdr:sp macro="" textlink="">
      <xdr:nvSpPr>
        <xdr:cNvPr id="481" name="フローチャート: 判断 480">
          <a:extLst>
            <a:ext uri="{FF2B5EF4-FFF2-40B4-BE49-F238E27FC236}">
              <a16:creationId xmlns:a16="http://schemas.microsoft.com/office/drawing/2014/main" id="{00000000-0008-0000-0700-0000E1010000}"/>
            </a:ext>
          </a:extLst>
        </xdr:cNvPr>
        <xdr:cNvSpPr/>
      </xdr:nvSpPr>
      <xdr:spPr>
        <a:xfrm>
          <a:off x="6921500" y="1686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6447</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05111" y="1663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104074</xdr:rowOff>
    </xdr:from>
    <xdr:to>
      <xdr:col>55</xdr:col>
      <xdr:colOff>50800</xdr:colOff>
      <xdr:row>99</xdr:row>
      <xdr:rowOff>34224</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10426700" y="16906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82501</xdr:rowOff>
    </xdr:from>
    <xdr:ext cx="534377" cy="259045"/>
    <xdr:sp macro="" textlink="">
      <xdr:nvSpPr>
        <xdr:cNvPr id="489" name="土木費該当値テキスト">
          <a:extLst>
            <a:ext uri="{FF2B5EF4-FFF2-40B4-BE49-F238E27FC236}">
              <a16:creationId xmlns:a16="http://schemas.microsoft.com/office/drawing/2014/main" id="{00000000-0008-0000-0700-0000E9010000}"/>
            </a:ext>
          </a:extLst>
        </xdr:cNvPr>
        <xdr:cNvSpPr txBox="1"/>
      </xdr:nvSpPr>
      <xdr:spPr>
        <a:xfrm>
          <a:off x="10528300" y="16884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136003</xdr:rowOff>
    </xdr:from>
    <xdr:to>
      <xdr:col>50</xdr:col>
      <xdr:colOff>165100</xdr:colOff>
      <xdr:row>99</xdr:row>
      <xdr:rowOff>66153</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9588500" y="16938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57280</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9372111" y="17030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160582</xdr:rowOff>
    </xdr:from>
    <xdr:to>
      <xdr:col>46</xdr:col>
      <xdr:colOff>38100</xdr:colOff>
      <xdr:row>99</xdr:row>
      <xdr:rowOff>90732</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8699500" y="16962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81859</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8483111" y="17055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99</xdr:row>
      <xdr:rowOff>67357</xdr:rowOff>
    </xdr:from>
    <xdr:to>
      <xdr:col>41</xdr:col>
      <xdr:colOff>101600</xdr:colOff>
      <xdr:row>99</xdr:row>
      <xdr:rowOff>168957</xdr:rowOff>
    </xdr:to>
    <xdr:sp macro="" textlink="">
      <xdr:nvSpPr>
        <xdr:cNvPr id="494" name="楕円 493">
          <a:extLst>
            <a:ext uri="{FF2B5EF4-FFF2-40B4-BE49-F238E27FC236}">
              <a16:creationId xmlns:a16="http://schemas.microsoft.com/office/drawing/2014/main" id="{00000000-0008-0000-0700-0000EE010000}"/>
            </a:ext>
          </a:extLst>
        </xdr:cNvPr>
        <xdr:cNvSpPr/>
      </xdr:nvSpPr>
      <xdr:spPr>
        <a:xfrm>
          <a:off x="7810500" y="17040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160084</xdr:rowOff>
    </xdr:from>
    <xdr:ext cx="534377"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7594111" y="17133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57516</xdr:rowOff>
    </xdr:from>
    <xdr:to>
      <xdr:col>36</xdr:col>
      <xdr:colOff>165100</xdr:colOff>
      <xdr:row>99</xdr:row>
      <xdr:rowOff>159116</xdr:rowOff>
    </xdr:to>
    <xdr:sp macro="" textlink="">
      <xdr:nvSpPr>
        <xdr:cNvPr id="496" name="楕円 495">
          <a:extLst>
            <a:ext uri="{FF2B5EF4-FFF2-40B4-BE49-F238E27FC236}">
              <a16:creationId xmlns:a16="http://schemas.microsoft.com/office/drawing/2014/main" id="{00000000-0008-0000-0700-0000F0010000}"/>
            </a:ext>
          </a:extLst>
        </xdr:cNvPr>
        <xdr:cNvSpPr/>
      </xdr:nvSpPr>
      <xdr:spPr>
        <a:xfrm>
          <a:off x="6921500" y="17031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150243</xdr:rowOff>
    </xdr:from>
    <xdr:ext cx="534377"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6705111" y="17123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消防費グラフ枠">
          <a:extLst>
            <a:ext uri="{FF2B5EF4-FFF2-40B4-BE49-F238E27FC236}">
              <a16:creationId xmlns:a16="http://schemas.microsoft.com/office/drawing/2014/main" id="{00000000-0008-0000-0700-000009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165227</xdr:rowOff>
    </xdr:from>
    <xdr:to>
      <xdr:col>85</xdr:col>
      <xdr:colOff>126364</xdr:colOff>
      <xdr:row>39</xdr:row>
      <xdr:rowOff>15951</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6317595" y="5137277"/>
          <a:ext cx="1269" cy="1565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19778</xdr:rowOff>
    </xdr:from>
    <xdr:ext cx="534377" cy="259045"/>
    <xdr:sp macro="" textlink="">
      <xdr:nvSpPr>
        <xdr:cNvPr id="523" name="消防費最小値テキスト">
          <a:extLst>
            <a:ext uri="{FF2B5EF4-FFF2-40B4-BE49-F238E27FC236}">
              <a16:creationId xmlns:a16="http://schemas.microsoft.com/office/drawing/2014/main" id="{00000000-0008-0000-0700-00000B020000}"/>
            </a:ext>
          </a:extLst>
        </xdr:cNvPr>
        <xdr:cNvSpPr txBox="1"/>
      </xdr:nvSpPr>
      <xdr:spPr>
        <a:xfrm>
          <a:off x="16370300" y="6706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15951</xdr:rowOff>
    </xdr:from>
    <xdr:to>
      <xdr:col>86</xdr:col>
      <xdr:colOff>25400</xdr:colOff>
      <xdr:row>39</xdr:row>
      <xdr:rowOff>15951</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6230600" y="6702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111904</xdr:rowOff>
    </xdr:from>
    <xdr:ext cx="534377" cy="259045"/>
    <xdr:sp macro="" textlink="">
      <xdr:nvSpPr>
        <xdr:cNvPr id="525" name="消防費最大値テキスト">
          <a:extLst>
            <a:ext uri="{FF2B5EF4-FFF2-40B4-BE49-F238E27FC236}">
              <a16:creationId xmlns:a16="http://schemas.microsoft.com/office/drawing/2014/main" id="{00000000-0008-0000-0700-00000D020000}"/>
            </a:ext>
          </a:extLst>
        </xdr:cNvPr>
        <xdr:cNvSpPr txBox="1"/>
      </xdr:nvSpPr>
      <xdr:spPr>
        <a:xfrm>
          <a:off x="16370300" y="4912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51,830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165227</xdr:rowOff>
    </xdr:from>
    <xdr:to>
      <xdr:col>86</xdr:col>
      <xdr:colOff>25400</xdr:colOff>
      <xdr:row>29</xdr:row>
      <xdr:rowOff>165227</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6230600" y="5137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19685</xdr:rowOff>
    </xdr:from>
    <xdr:to>
      <xdr:col>85</xdr:col>
      <xdr:colOff>127000</xdr:colOff>
      <xdr:row>38</xdr:row>
      <xdr:rowOff>139776</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5481300" y="6534785"/>
          <a:ext cx="838200" cy="120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61218</xdr:rowOff>
    </xdr:from>
    <xdr:ext cx="534377" cy="259045"/>
    <xdr:sp macro="" textlink="">
      <xdr:nvSpPr>
        <xdr:cNvPr id="528" name="消防費平均値テキスト">
          <a:extLst>
            <a:ext uri="{FF2B5EF4-FFF2-40B4-BE49-F238E27FC236}">
              <a16:creationId xmlns:a16="http://schemas.microsoft.com/office/drawing/2014/main" id="{00000000-0008-0000-0700-000010020000}"/>
            </a:ext>
          </a:extLst>
        </xdr:cNvPr>
        <xdr:cNvSpPr txBox="1"/>
      </xdr:nvSpPr>
      <xdr:spPr>
        <a:xfrm>
          <a:off x="16370300" y="60619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38341</xdr:rowOff>
    </xdr:from>
    <xdr:to>
      <xdr:col>85</xdr:col>
      <xdr:colOff>177800</xdr:colOff>
      <xdr:row>36</xdr:row>
      <xdr:rowOff>139941</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6268700" y="6210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139776</xdr:rowOff>
    </xdr:from>
    <xdr:to>
      <xdr:col>81</xdr:col>
      <xdr:colOff>50800</xdr:colOff>
      <xdr:row>38</xdr:row>
      <xdr:rowOff>163093</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4592300" y="6654876"/>
          <a:ext cx="889000" cy="23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81928</xdr:rowOff>
    </xdr:from>
    <xdr:to>
      <xdr:col>81</xdr:col>
      <xdr:colOff>101600</xdr:colOff>
      <xdr:row>38</xdr:row>
      <xdr:rowOff>12078</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5430500" y="6425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28605</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14111" y="6200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155245</xdr:rowOff>
    </xdr:from>
    <xdr:to>
      <xdr:col>76</xdr:col>
      <xdr:colOff>114300</xdr:colOff>
      <xdr:row>38</xdr:row>
      <xdr:rowOff>163093</xdr:rowOff>
    </xdr:to>
    <xdr:cxnSp macro="">
      <xdr:nvCxnSpPr>
        <xdr:cNvPr id="533" name="直線コネクタ 532">
          <a:extLst>
            <a:ext uri="{FF2B5EF4-FFF2-40B4-BE49-F238E27FC236}">
              <a16:creationId xmlns:a16="http://schemas.microsoft.com/office/drawing/2014/main" id="{00000000-0008-0000-0700-000015020000}"/>
            </a:ext>
          </a:extLst>
        </xdr:cNvPr>
        <xdr:cNvCxnSpPr/>
      </xdr:nvCxnSpPr>
      <xdr:spPr>
        <a:xfrm>
          <a:off x="13703300" y="6670345"/>
          <a:ext cx="889000" cy="7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108674</xdr:rowOff>
    </xdr:from>
    <xdr:to>
      <xdr:col>76</xdr:col>
      <xdr:colOff>165100</xdr:colOff>
      <xdr:row>38</xdr:row>
      <xdr:rowOff>38824</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4541500" y="645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55351</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325111" y="6227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155245</xdr:rowOff>
    </xdr:from>
    <xdr:to>
      <xdr:col>71</xdr:col>
      <xdr:colOff>177800</xdr:colOff>
      <xdr:row>39</xdr:row>
      <xdr:rowOff>15227</xdr:rowOff>
    </xdr:to>
    <xdr:cxnSp macro="">
      <xdr:nvCxnSpPr>
        <xdr:cNvPr id="536" name="直線コネクタ 535">
          <a:extLst>
            <a:ext uri="{FF2B5EF4-FFF2-40B4-BE49-F238E27FC236}">
              <a16:creationId xmlns:a16="http://schemas.microsoft.com/office/drawing/2014/main" id="{00000000-0008-0000-0700-000018020000}"/>
            </a:ext>
          </a:extLst>
        </xdr:cNvPr>
        <xdr:cNvCxnSpPr/>
      </xdr:nvCxnSpPr>
      <xdr:spPr>
        <a:xfrm flipV="1">
          <a:off x="12814300" y="6670345"/>
          <a:ext cx="889000" cy="31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108941</xdr:rowOff>
    </xdr:from>
    <xdr:to>
      <xdr:col>72</xdr:col>
      <xdr:colOff>38100</xdr:colOff>
      <xdr:row>38</xdr:row>
      <xdr:rowOff>39091</xdr:rowOff>
    </xdr:to>
    <xdr:sp macro="" textlink="">
      <xdr:nvSpPr>
        <xdr:cNvPr id="537" name="フローチャート: 判断 536">
          <a:extLst>
            <a:ext uri="{FF2B5EF4-FFF2-40B4-BE49-F238E27FC236}">
              <a16:creationId xmlns:a16="http://schemas.microsoft.com/office/drawing/2014/main" id="{00000000-0008-0000-0700-000019020000}"/>
            </a:ext>
          </a:extLst>
        </xdr:cNvPr>
        <xdr:cNvSpPr/>
      </xdr:nvSpPr>
      <xdr:spPr>
        <a:xfrm>
          <a:off x="13652500" y="6452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55618</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436111" y="6227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115799</xdr:rowOff>
    </xdr:from>
    <xdr:to>
      <xdr:col>67</xdr:col>
      <xdr:colOff>101600</xdr:colOff>
      <xdr:row>38</xdr:row>
      <xdr:rowOff>45949</xdr:rowOff>
    </xdr:to>
    <xdr:sp macro="" textlink="">
      <xdr:nvSpPr>
        <xdr:cNvPr id="539" name="フローチャート: 判断 538">
          <a:extLst>
            <a:ext uri="{FF2B5EF4-FFF2-40B4-BE49-F238E27FC236}">
              <a16:creationId xmlns:a16="http://schemas.microsoft.com/office/drawing/2014/main" id="{00000000-0008-0000-0700-00001B020000}"/>
            </a:ext>
          </a:extLst>
        </xdr:cNvPr>
        <xdr:cNvSpPr/>
      </xdr:nvSpPr>
      <xdr:spPr>
        <a:xfrm>
          <a:off x="12763500" y="6459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62476</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547111" y="6234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140335</xdr:rowOff>
    </xdr:from>
    <xdr:to>
      <xdr:col>85</xdr:col>
      <xdr:colOff>177800</xdr:colOff>
      <xdr:row>38</xdr:row>
      <xdr:rowOff>70485</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6268700" y="648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118762</xdr:rowOff>
    </xdr:from>
    <xdr:ext cx="534377" cy="259045"/>
    <xdr:sp macro="" textlink="">
      <xdr:nvSpPr>
        <xdr:cNvPr id="547" name="消防費該当値テキスト">
          <a:extLst>
            <a:ext uri="{FF2B5EF4-FFF2-40B4-BE49-F238E27FC236}">
              <a16:creationId xmlns:a16="http://schemas.microsoft.com/office/drawing/2014/main" id="{00000000-0008-0000-0700-000023020000}"/>
            </a:ext>
          </a:extLst>
        </xdr:cNvPr>
        <xdr:cNvSpPr txBox="1"/>
      </xdr:nvSpPr>
      <xdr:spPr>
        <a:xfrm>
          <a:off x="16370300" y="6462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88976</xdr:rowOff>
    </xdr:from>
    <xdr:to>
      <xdr:col>81</xdr:col>
      <xdr:colOff>101600</xdr:colOff>
      <xdr:row>39</xdr:row>
      <xdr:rowOff>19126</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5430500" y="6604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10253</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5214111" y="6696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112293</xdr:rowOff>
    </xdr:from>
    <xdr:to>
      <xdr:col>76</xdr:col>
      <xdr:colOff>165100</xdr:colOff>
      <xdr:row>39</xdr:row>
      <xdr:rowOff>42443</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4541500" y="6627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33570</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4325111" y="6720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104445</xdr:rowOff>
    </xdr:from>
    <xdr:to>
      <xdr:col>72</xdr:col>
      <xdr:colOff>38100</xdr:colOff>
      <xdr:row>39</xdr:row>
      <xdr:rowOff>34595</xdr:rowOff>
    </xdr:to>
    <xdr:sp macro="" textlink="">
      <xdr:nvSpPr>
        <xdr:cNvPr id="552" name="楕円 551">
          <a:extLst>
            <a:ext uri="{FF2B5EF4-FFF2-40B4-BE49-F238E27FC236}">
              <a16:creationId xmlns:a16="http://schemas.microsoft.com/office/drawing/2014/main" id="{00000000-0008-0000-0700-000028020000}"/>
            </a:ext>
          </a:extLst>
        </xdr:cNvPr>
        <xdr:cNvSpPr/>
      </xdr:nvSpPr>
      <xdr:spPr>
        <a:xfrm>
          <a:off x="13652500" y="661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25722</xdr:rowOff>
    </xdr:from>
    <xdr:ext cx="534377"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3436111" y="6712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135877</xdr:rowOff>
    </xdr:from>
    <xdr:to>
      <xdr:col>67</xdr:col>
      <xdr:colOff>101600</xdr:colOff>
      <xdr:row>39</xdr:row>
      <xdr:rowOff>66027</xdr:rowOff>
    </xdr:to>
    <xdr:sp macro="" textlink="">
      <xdr:nvSpPr>
        <xdr:cNvPr id="554" name="楕円 553">
          <a:extLst>
            <a:ext uri="{FF2B5EF4-FFF2-40B4-BE49-F238E27FC236}">
              <a16:creationId xmlns:a16="http://schemas.microsoft.com/office/drawing/2014/main" id="{00000000-0008-0000-0700-00002A020000}"/>
            </a:ext>
          </a:extLst>
        </xdr:cNvPr>
        <xdr:cNvSpPr/>
      </xdr:nvSpPr>
      <xdr:spPr>
        <a:xfrm>
          <a:off x="12763500" y="6650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57154</xdr:rowOff>
    </xdr:from>
    <xdr:ext cx="534377"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547111" y="6743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1" name="教育費グラフ枠">
          <a:extLst>
            <a:ext uri="{FF2B5EF4-FFF2-40B4-BE49-F238E27FC236}">
              <a16:creationId xmlns:a16="http://schemas.microsoft.com/office/drawing/2014/main" id="{00000000-0008-0000-0700-00004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16082</xdr:rowOff>
    </xdr:from>
    <xdr:to>
      <xdr:col>85</xdr:col>
      <xdr:colOff>126364</xdr:colOff>
      <xdr:row>59</xdr:row>
      <xdr:rowOff>72818</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6317595" y="8760032"/>
          <a:ext cx="1269" cy="1428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76645</xdr:rowOff>
    </xdr:from>
    <xdr:ext cx="534377" cy="259045"/>
    <xdr:sp macro="" textlink="">
      <xdr:nvSpPr>
        <xdr:cNvPr id="583" name="教育費最小値テキスト">
          <a:extLst>
            <a:ext uri="{FF2B5EF4-FFF2-40B4-BE49-F238E27FC236}">
              <a16:creationId xmlns:a16="http://schemas.microsoft.com/office/drawing/2014/main" id="{00000000-0008-0000-0700-000047020000}"/>
            </a:ext>
          </a:extLst>
        </xdr:cNvPr>
        <xdr:cNvSpPr txBox="1"/>
      </xdr:nvSpPr>
      <xdr:spPr>
        <a:xfrm>
          <a:off x="16370300" y="1019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72818</xdr:rowOff>
    </xdr:from>
    <xdr:to>
      <xdr:col>86</xdr:col>
      <xdr:colOff>25400</xdr:colOff>
      <xdr:row>59</xdr:row>
      <xdr:rowOff>72818</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6230600" y="10188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134209</xdr:rowOff>
    </xdr:from>
    <xdr:ext cx="599010" cy="259045"/>
    <xdr:sp macro="" textlink="">
      <xdr:nvSpPr>
        <xdr:cNvPr id="585" name="教育費最大値テキスト">
          <a:extLst>
            <a:ext uri="{FF2B5EF4-FFF2-40B4-BE49-F238E27FC236}">
              <a16:creationId xmlns:a16="http://schemas.microsoft.com/office/drawing/2014/main" id="{00000000-0008-0000-0700-000049020000}"/>
            </a:ext>
          </a:extLst>
        </xdr:cNvPr>
        <xdr:cNvSpPr txBox="1"/>
      </xdr:nvSpPr>
      <xdr:spPr>
        <a:xfrm>
          <a:off x="16370300" y="8535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163,606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16082</xdr:rowOff>
    </xdr:from>
    <xdr:to>
      <xdr:col>86</xdr:col>
      <xdr:colOff>25400</xdr:colOff>
      <xdr:row>51</xdr:row>
      <xdr:rowOff>16082</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6230600" y="8760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132733</xdr:rowOff>
    </xdr:from>
    <xdr:to>
      <xdr:col>85</xdr:col>
      <xdr:colOff>127000</xdr:colOff>
      <xdr:row>58</xdr:row>
      <xdr:rowOff>149061</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5481300" y="10076833"/>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67560</xdr:rowOff>
    </xdr:from>
    <xdr:ext cx="534377" cy="259045"/>
    <xdr:sp macro="" textlink="">
      <xdr:nvSpPr>
        <xdr:cNvPr id="588" name="教育費平均値テキスト">
          <a:extLst>
            <a:ext uri="{FF2B5EF4-FFF2-40B4-BE49-F238E27FC236}">
              <a16:creationId xmlns:a16="http://schemas.microsoft.com/office/drawing/2014/main" id="{00000000-0008-0000-0700-00004C020000}"/>
            </a:ext>
          </a:extLst>
        </xdr:cNvPr>
        <xdr:cNvSpPr txBox="1"/>
      </xdr:nvSpPr>
      <xdr:spPr>
        <a:xfrm>
          <a:off x="16370300" y="96687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44683</xdr:rowOff>
    </xdr:from>
    <xdr:to>
      <xdr:col>85</xdr:col>
      <xdr:colOff>177800</xdr:colOff>
      <xdr:row>57</xdr:row>
      <xdr:rowOff>146283</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6268700" y="9817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149061</xdr:rowOff>
    </xdr:from>
    <xdr:to>
      <xdr:col>81</xdr:col>
      <xdr:colOff>50800</xdr:colOff>
      <xdr:row>59</xdr:row>
      <xdr:rowOff>100957</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flipV="1">
          <a:off x="14592300" y="10093161"/>
          <a:ext cx="889000" cy="123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134838</xdr:rowOff>
    </xdr:from>
    <xdr:to>
      <xdr:col>81</xdr:col>
      <xdr:colOff>101600</xdr:colOff>
      <xdr:row>58</xdr:row>
      <xdr:rowOff>64988</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5430500" y="990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81515</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14111" y="9682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98530</xdr:rowOff>
    </xdr:from>
    <xdr:to>
      <xdr:col>76</xdr:col>
      <xdr:colOff>114300</xdr:colOff>
      <xdr:row>59</xdr:row>
      <xdr:rowOff>100957</xdr:rowOff>
    </xdr:to>
    <xdr:cxnSp macro="">
      <xdr:nvCxnSpPr>
        <xdr:cNvPr id="593" name="直線コネクタ 592">
          <a:extLst>
            <a:ext uri="{FF2B5EF4-FFF2-40B4-BE49-F238E27FC236}">
              <a16:creationId xmlns:a16="http://schemas.microsoft.com/office/drawing/2014/main" id="{00000000-0008-0000-0700-000051020000}"/>
            </a:ext>
          </a:extLst>
        </xdr:cNvPr>
        <xdr:cNvCxnSpPr/>
      </xdr:nvCxnSpPr>
      <xdr:spPr>
        <a:xfrm>
          <a:off x="13703300" y="10214080"/>
          <a:ext cx="889000" cy="2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29322</xdr:rowOff>
    </xdr:from>
    <xdr:to>
      <xdr:col>76</xdr:col>
      <xdr:colOff>165100</xdr:colOff>
      <xdr:row>58</xdr:row>
      <xdr:rowOff>130922</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4541500" y="9973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147449</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325111" y="9748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67245</xdr:rowOff>
    </xdr:from>
    <xdr:to>
      <xdr:col>71</xdr:col>
      <xdr:colOff>177800</xdr:colOff>
      <xdr:row>59</xdr:row>
      <xdr:rowOff>98530</xdr:rowOff>
    </xdr:to>
    <xdr:cxnSp macro="">
      <xdr:nvCxnSpPr>
        <xdr:cNvPr id="596" name="直線コネクタ 595">
          <a:extLst>
            <a:ext uri="{FF2B5EF4-FFF2-40B4-BE49-F238E27FC236}">
              <a16:creationId xmlns:a16="http://schemas.microsoft.com/office/drawing/2014/main" id="{00000000-0008-0000-0700-000054020000}"/>
            </a:ext>
          </a:extLst>
        </xdr:cNvPr>
        <xdr:cNvCxnSpPr/>
      </xdr:nvCxnSpPr>
      <xdr:spPr>
        <a:xfrm>
          <a:off x="12814300" y="10011345"/>
          <a:ext cx="889000" cy="202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41210</xdr:rowOff>
    </xdr:from>
    <xdr:to>
      <xdr:col>72</xdr:col>
      <xdr:colOff>38100</xdr:colOff>
      <xdr:row>58</xdr:row>
      <xdr:rowOff>142810</xdr:rowOff>
    </xdr:to>
    <xdr:sp macro="" textlink="">
      <xdr:nvSpPr>
        <xdr:cNvPr id="597" name="フローチャート: 判断 596">
          <a:extLst>
            <a:ext uri="{FF2B5EF4-FFF2-40B4-BE49-F238E27FC236}">
              <a16:creationId xmlns:a16="http://schemas.microsoft.com/office/drawing/2014/main" id="{00000000-0008-0000-0700-000055020000}"/>
            </a:ext>
          </a:extLst>
        </xdr:cNvPr>
        <xdr:cNvSpPr/>
      </xdr:nvSpPr>
      <xdr:spPr>
        <a:xfrm>
          <a:off x="13652500" y="998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159337</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436111" y="9760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51333</xdr:rowOff>
    </xdr:from>
    <xdr:to>
      <xdr:col>67</xdr:col>
      <xdr:colOff>101600</xdr:colOff>
      <xdr:row>58</xdr:row>
      <xdr:rowOff>152933</xdr:rowOff>
    </xdr:to>
    <xdr:sp macro="" textlink="">
      <xdr:nvSpPr>
        <xdr:cNvPr id="599" name="フローチャート: 判断 598">
          <a:extLst>
            <a:ext uri="{FF2B5EF4-FFF2-40B4-BE49-F238E27FC236}">
              <a16:creationId xmlns:a16="http://schemas.microsoft.com/office/drawing/2014/main" id="{00000000-0008-0000-0700-000057020000}"/>
            </a:ext>
          </a:extLst>
        </xdr:cNvPr>
        <xdr:cNvSpPr/>
      </xdr:nvSpPr>
      <xdr:spPr>
        <a:xfrm>
          <a:off x="12763500" y="9995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144060</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547111" y="10088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81933</xdr:rowOff>
    </xdr:from>
    <xdr:to>
      <xdr:col>85</xdr:col>
      <xdr:colOff>177800</xdr:colOff>
      <xdr:row>59</xdr:row>
      <xdr:rowOff>12083</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6268700" y="10026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168310</xdr:rowOff>
    </xdr:from>
    <xdr:ext cx="534377" cy="259045"/>
    <xdr:sp macro="" textlink="">
      <xdr:nvSpPr>
        <xdr:cNvPr id="607" name="教育費該当値テキスト">
          <a:extLst>
            <a:ext uri="{FF2B5EF4-FFF2-40B4-BE49-F238E27FC236}">
              <a16:creationId xmlns:a16="http://schemas.microsoft.com/office/drawing/2014/main" id="{00000000-0008-0000-0700-00005F020000}"/>
            </a:ext>
          </a:extLst>
        </xdr:cNvPr>
        <xdr:cNvSpPr txBox="1"/>
      </xdr:nvSpPr>
      <xdr:spPr>
        <a:xfrm>
          <a:off x="16370300" y="9940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98261</xdr:rowOff>
    </xdr:from>
    <xdr:to>
      <xdr:col>81</xdr:col>
      <xdr:colOff>101600</xdr:colOff>
      <xdr:row>59</xdr:row>
      <xdr:rowOff>28411</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5430500" y="10042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19538</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5214111" y="10135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50157</xdr:rowOff>
    </xdr:from>
    <xdr:to>
      <xdr:col>76</xdr:col>
      <xdr:colOff>165100</xdr:colOff>
      <xdr:row>59</xdr:row>
      <xdr:rowOff>151757</xdr:rowOff>
    </xdr:to>
    <xdr:sp macro="" textlink="">
      <xdr:nvSpPr>
        <xdr:cNvPr id="610" name="楕円 609">
          <a:extLst>
            <a:ext uri="{FF2B5EF4-FFF2-40B4-BE49-F238E27FC236}">
              <a16:creationId xmlns:a16="http://schemas.microsoft.com/office/drawing/2014/main" id="{00000000-0008-0000-0700-000062020000}"/>
            </a:ext>
          </a:extLst>
        </xdr:cNvPr>
        <xdr:cNvSpPr/>
      </xdr:nvSpPr>
      <xdr:spPr>
        <a:xfrm>
          <a:off x="14541500" y="10165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142884</xdr:rowOff>
    </xdr:from>
    <xdr:ext cx="534377"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4325111" y="10258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47730</xdr:rowOff>
    </xdr:from>
    <xdr:to>
      <xdr:col>72</xdr:col>
      <xdr:colOff>38100</xdr:colOff>
      <xdr:row>59</xdr:row>
      <xdr:rowOff>149330</xdr:rowOff>
    </xdr:to>
    <xdr:sp macro="" textlink="">
      <xdr:nvSpPr>
        <xdr:cNvPr id="612" name="楕円 611">
          <a:extLst>
            <a:ext uri="{FF2B5EF4-FFF2-40B4-BE49-F238E27FC236}">
              <a16:creationId xmlns:a16="http://schemas.microsoft.com/office/drawing/2014/main" id="{00000000-0008-0000-0700-000064020000}"/>
            </a:ext>
          </a:extLst>
        </xdr:cNvPr>
        <xdr:cNvSpPr/>
      </xdr:nvSpPr>
      <xdr:spPr>
        <a:xfrm>
          <a:off x="13652500" y="1016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140457</xdr:rowOff>
    </xdr:from>
    <xdr:ext cx="534377"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3436111" y="10256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16445</xdr:rowOff>
    </xdr:from>
    <xdr:to>
      <xdr:col>67</xdr:col>
      <xdr:colOff>101600</xdr:colOff>
      <xdr:row>58</xdr:row>
      <xdr:rowOff>118045</xdr:rowOff>
    </xdr:to>
    <xdr:sp macro="" textlink="">
      <xdr:nvSpPr>
        <xdr:cNvPr id="614" name="楕円 613">
          <a:extLst>
            <a:ext uri="{FF2B5EF4-FFF2-40B4-BE49-F238E27FC236}">
              <a16:creationId xmlns:a16="http://schemas.microsoft.com/office/drawing/2014/main" id="{00000000-0008-0000-0700-000066020000}"/>
            </a:ext>
          </a:extLst>
        </xdr:cNvPr>
        <xdr:cNvSpPr/>
      </xdr:nvSpPr>
      <xdr:spPr>
        <a:xfrm>
          <a:off x="12763500" y="996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134572</xdr:rowOff>
    </xdr:from>
    <xdr:ext cx="534377"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547111" y="9735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2" name="正方形/長方形 621">
          <a:extLst>
            <a:ext uri="{FF2B5EF4-FFF2-40B4-BE49-F238E27FC236}">
              <a16:creationId xmlns:a16="http://schemas.microsoft.com/office/drawing/2014/main" id="{00000000-0008-0000-0700-00006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3" name="正方形/長方形 622">
          <a:extLst>
            <a:ext uri="{FF2B5EF4-FFF2-40B4-BE49-F238E27FC236}">
              <a16:creationId xmlns:a16="http://schemas.microsoft.com/office/drawing/2014/main" id="{00000000-0008-0000-0700-00006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8" name="災害復旧費グラフ枠">
          <a:extLst>
            <a:ext uri="{FF2B5EF4-FFF2-40B4-BE49-F238E27FC236}">
              <a16:creationId xmlns:a16="http://schemas.microsoft.com/office/drawing/2014/main" id="{00000000-0008-0000-0700-00007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70186</xdr:rowOff>
    </xdr:from>
    <xdr:to>
      <xdr:col>85</xdr:col>
      <xdr:colOff>126364</xdr:colOff>
      <xdr:row>79</xdr:row>
      <xdr:rowOff>44450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6317595" y="12243136"/>
          <a:ext cx="1269" cy="1345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40" name="災害復旧費最小値テキスト">
          <a:extLst>
            <a:ext uri="{FF2B5EF4-FFF2-40B4-BE49-F238E27FC236}">
              <a16:creationId xmlns:a16="http://schemas.microsoft.com/office/drawing/2014/main" id="{00000000-0008-0000-0700-000080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16863</xdr:rowOff>
    </xdr:from>
    <xdr:ext cx="534377" cy="259045"/>
    <xdr:sp macro="" textlink="">
      <xdr:nvSpPr>
        <xdr:cNvPr id="642" name="災害復旧費最大値テキスト">
          <a:extLst>
            <a:ext uri="{FF2B5EF4-FFF2-40B4-BE49-F238E27FC236}">
              <a16:creationId xmlns:a16="http://schemas.microsoft.com/office/drawing/2014/main" id="{00000000-0008-0000-0700-000082020000}"/>
            </a:ext>
          </a:extLst>
        </xdr:cNvPr>
        <xdr:cNvSpPr txBox="1"/>
      </xdr:nvSpPr>
      <xdr:spPr>
        <a:xfrm>
          <a:off x="16370300" y="12018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70,649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70186</xdr:rowOff>
    </xdr:from>
    <xdr:to>
      <xdr:col>86</xdr:col>
      <xdr:colOff>25400</xdr:colOff>
      <xdr:row>71</xdr:row>
      <xdr:rowOff>70186</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6230600" y="12243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65085</xdr:rowOff>
    </xdr:from>
    <xdr:ext cx="469744" cy="259045"/>
    <xdr:sp macro="" textlink="">
      <xdr:nvSpPr>
        <xdr:cNvPr id="645" name="災害復旧費平均値テキスト">
          <a:extLst>
            <a:ext uri="{FF2B5EF4-FFF2-40B4-BE49-F238E27FC236}">
              <a16:creationId xmlns:a16="http://schemas.microsoft.com/office/drawing/2014/main" id="{00000000-0008-0000-0700-000085020000}"/>
            </a:ext>
          </a:extLst>
        </xdr:cNvPr>
        <xdr:cNvSpPr txBox="1"/>
      </xdr:nvSpPr>
      <xdr:spPr>
        <a:xfrm>
          <a:off x="16370300" y="132667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42208</xdr:rowOff>
    </xdr:from>
    <xdr:to>
      <xdr:col>85</xdr:col>
      <xdr:colOff>177800</xdr:colOff>
      <xdr:row>78</xdr:row>
      <xdr:rowOff>143808</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6268700" y="13415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101588</xdr:rowOff>
    </xdr:from>
    <xdr:to>
      <xdr:col>81</xdr:col>
      <xdr:colOff>101600</xdr:colOff>
      <xdr:row>79</xdr:row>
      <xdr:rowOff>31738</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5430500" y="1347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48265</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46428" y="13249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39478</xdr:rowOff>
    </xdr:from>
    <xdr:to>
      <xdr:col>76</xdr:col>
      <xdr:colOff>114300</xdr:colOff>
      <xdr:row>79</xdr:row>
      <xdr:rowOff>44450</xdr:rowOff>
    </xdr:to>
    <xdr:cxnSp macro="">
      <xdr:nvCxnSpPr>
        <xdr:cNvPr id="650" name="直線コネクタ 649">
          <a:extLst>
            <a:ext uri="{FF2B5EF4-FFF2-40B4-BE49-F238E27FC236}">
              <a16:creationId xmlns:a16="http://schemas.microsoft.com/office/drawing/2014/main" id="{00000000-0008-0000-0700-00008A020000}"/>
            </a:ext>
          </a:extLst>
        </xdr:cNvPr>
        <xdr:cNvCxnSpPr/>
      </xdr:nvCxnSpPr>
      <xdr:spPr>
        <a:xfrm>
          <a:off x="13703300" y="13584028"/>
          <a:ext cx="889000" cy="4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123628</xdr:rowOff>
    </xdr:from>
    <xdr:to>
      <xdr:col>76</xdr:col>
      <xdr:colOff>165100</xdr:colOff>
      <xdr:row>79</xdr:row>
      <xdr:rowOff>53778</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4541500" y="1349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70305</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357428" y="13271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5969</xdr:rowOff>
    </xdr:from>
    <xdr:to>
      <xdr:col>71</xdr:col>
      <xdr:colOff>177800</xdr:colOff>
      <xdr:row>79</xdr:row>
      <xdr:rowOff>39478</xdr:rowOff>
    </xdr:to>
    <xdr:cxnSp macro="">
      <xdr:nvCxnSpPr>
        <xdr:cNvPr id="653" name="直線コネクタ 652">
          <a:extLst>
            <a:ext uri="{FF2B5EF4-FFF2-40B4-BE49-F238E27FC236}">
              <a16:creationId xmlns:a16="http://schemas.microsoft.com/office/drawing/2014/main" id="{00000000-0008-0000-0700-00008D020000}"/>
            </a:ext>
          </a:extLst>
        </xdr:cNvPr>
        <xdr:cNvCxnSpPr/>
      </xdr:nvCxnSpPr>
      <xdr:spPr>
        <a:xfrm>
          <a:off x="12814300" y="13550519"/>
          <a:ext cx="889000" cy="33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140182</xdr:rowOff>
    </xdr:from>
    <xdr:to>
      <xdr:col>72</xdr:col>
      <xdr:colOff>38100</xdr:colOff>
      <xdr:row>79</xdr:row>
      <xdr:rowOff>70332</xdr:rowOff>
    </xdr:to>
    <xdr:sp macro="" textlink="">
      <xdr:nvSpPr>
        <xdr:cNvPr id="654" name="フローチャート: 判断 653">
          <a:extLst>
            <a:ext uri="{FF2B5EF4-FFF2-40B4-BE49-F238E27FC236}">
              <a16:creationId xmlns:a16="http://schemas.microsoft.com/office/drawing/2014/main" id="{00000000-0008-0000-0700-00008E020000}"/>
            </a:ext>
          </a:extLst>
        </xdr:cNvPr>
        <xdr:cNvSpPr/>
      </xdr:nvSpPr>
      <xdr:spPr>
        <a:xfrm>
          <a:off x="13652500" y="13513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86859</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468428" y="13288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121038</xdr:rowOff>
    </xdr:from>
    <xdr:to>
      <xdr:col>67</xdr:col>
      <xdr:colOff>101600</xdr:colOff>
      <xdr:row>79</xdr:row>
      <xdr:rowOff>51188</xdr:rowOff>
    </xdr:to>
    <xdr:sp macro="" textlink="">
      <xdr:nvSpPr>
        <xdr:cNvPr id="656" name="フローチャート: 判断 655">
          <a:extLst>
            <a:ext uri="{FF2B5EF4-FFF2-40B4-BE49-F238E27FC236}">
              <a16:creationId xmlns:a16="http://schemas.microsoft.com/office/drawing/2014/main" id="{00000000-0008-0000-0700-000090020000}"/>
            </a:ext>
          </a:extLst>
        </xdr:cNvPr>
        <xdr:cNvSpPr/>
      </xdr:nvSpPr>
      <xdr:spPr>
        <a:xfrm>
          <a:off x="12763500" y="13494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67715</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579428" y="13269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64" name="災害復旧費該当値テキスト">
          <a:extLst>
            <a:ext uri="{FF2B5EF4-FFF2-40B4-BE49-F238E27FC236}">
              <a16:creationId xmlns:a16="http://schemas.microsoft.com/office/drawing/2014/main" id="{00000000-0008-0000-0700-000098020000}"/>
            </a:ext>
          </a:extLst>
        </xdr:cNvPr>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67" name="楕円 666">
          <a:extLst>
            <a:ext uri="{FF2B5EF4-FFF2-40B4-BE49-F238E27FC236}">
              <a16:creationId xmlns:a16="http://schemas.microsoft.com/office/drawing/2014/main" id="{00000000-0008-0000-0700-00009B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160128</xdr:rowOff>
    </xdr:from>
    <xdr:to>
      <xdr:col>72</xdr:col>
      <xdr:colOff>38100</xdr:colOff>
      <xdr:row>79</xdr:row>
      <xdr:rowOff>90278</xdr:rowOff>
    </xdr:to>
    <xdr:sp macro="" textlink="">
      <xdr:nvSpPr>
        <xdr:cNvPr id="669" name="楕円 668">
          <a:extLst>
            <a:ext uri="{FF2B5EF4-FFF2-40B4-BE49-F238E27FC236}">
              <a16:creationId xmlns:a16="http://schemas.microsoft.com/office/drawing/2014/main" id="{00000000-0008-0000-0700-00009D020000}"/>
            </a:ext>
          </a:extLst>
        </xdr:cNvPr>
        <xdr:cNvSpPr/>
      </xdr:nvSpPr>
      <xdr:spPr>
        <a:xfrm>
          <a:off x="13652500" y="1353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81405</xdr:rowOff>
    </xdr:from>
    <xdr:ext cx="378565"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3514017" y="136259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126619</xdr:rowOff>
    </xdr:from>
    <xdr:to>
      <xdr:col>67</xdr:col>
      <xdr:colOff>101600</xdr:colOff>
      <xdr:row>79</xdr:row>
      <xdr:rowOff>56769</xdr:rowOff>
    </xdr:to>
    <xdr:sp macro="" textlink="">
      <xdr:nvSpPr>
        <xdr:cNvPr id="671" name="楕円 670">
          <a:extLst>
            <a:ext uri="{FF2B5EF4-FFF2-40B4-BE49-F238E27FC236}">
              <a16:creationId xmlns:a16="http://schemas.microsoft.com/office/drawing/2014/main" id="{00000000-0008-0000-0700-00009F020000}"/>
            </a:ext>
          </a:extLst>
        </xdr:cNvPr>
        <xdr:cNvSpPr/>
      </xdr:nvSpPr>
      <xdr:spPr>
        <a:xfrm>
          <a:off x="12763500" y="1349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47896</xdr:rowOff>
    </xdr:from>
    <xdr:ext cx="469744"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579428" y="13592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0" name="正方形/長方形 679">
          <a:extLst>
            <a:ext uri="{FF2B5EF4-FFF2-40B4-BE49-F238E27FC236}">
              <a16:creationId xmlns:a16="http://schemas.microsoft.com/office/drawing/2014/main" id="{00000000-0008-0000-0700-0000A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5" name="公債費グラフ枠">
          <a:extLst>
            <a:ext uri="{FF2B5EF4-FFF2-40B4-BE49-F238E27FC236}">
              <a16:creationId xmlns:a16="http://schemas.microsoft.com/office/drawing/2014/main" id="{00000000-0008-0000-0700-0000B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73078</xdr:rowOff>
    </xdr:from>
    <xdr:to>
      <xdr:col>85</xdr:col>
      <xdr:colOff>126364</xdr:colOff>
      <xdr:row>98</xdr:row>
      <xdr:rowOff>104884</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6317595" y="15503578"/>
          <a:ext cx="1269" cy="140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108711</xdr:rowOff>
    </xdr:from>
    <xdr:ext cx="534377" cy="259045"/>
    <xdr:sp macro="" textlink="">
      <xdr:nvSpPr>
        <xdr:cNvPr id="697" name="公債費最小値テキスト">
          <a:extLst>
            <a:ext uri="{FF2B5EF4-FFF2-40B4-BE49-F238E27FC236}">
              <a16:creationId xmlns:a16="http://schemas.microsoft.com/office/drawing/2014/main" id="{00000000-0008-0000-0700-0000B9020000}"/>
            </a:ext>
          </a:extLst>
        </xdr:cNvPr>
        <xdr:cNvSpPr txBox="1"/>
      </xdr:nvSpPr>
      <xdr:spPr>
        <a:xfrm>
          <a:off x="16370300" y="16910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104884</xdr:rowOff>
    </xdr:from>
    <xdr:to>
      <xdr:col>86</xdr:col>
      <xdr:colOff>25400</xdr:colOff>
      <xdr:row>98</xdr:row>
      <xdr:rowOff>104884</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6230600" y="16906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19755</xdr:rowOff>
    </xdr:from>
    <xdr:ext cx="599010" cy="259045"/>
    <xdr:sp macro="" textlink="">
      <xdr:nvSpPr>
        <xdr:cNvPr id="699" name="公債費最大値テキスト">
          <a:extLst>
            <a:ext uri="{FF2B5EF4-FFF2-40B4-BE49-F238E27FC236}">
              <a16:creationId xmlns:a16="http://schemas.microsoft.com/office/drawing/2014/main" id="{00000000-0008-0000-0700-0000BB020000}"/>
            </a:ext>
          </a:extLst>
        </xdr:cNvPr>
        <xdr:cNvSpPr txBox="1"/>
      </xdr:nvSpPr>
      <xdr:spPr>
        <a:xfrm>
          <a:off x="16370300" y="15278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198,743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73078</xdr:rowOff>
    </xdr:from>
    <xdr:to>
      <xdr:col>86</xdr:col>
      <xdr:colOff>25400</xdr:colOff>
      <xdr:row>90</xdr:row>
      <xdr:rowOff>73078</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6230600" y="15503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32609</xdr:rowOff>
    </xdr:from>
    <xdr:to>
      <xdr:col>85</xdr:col>
      <xdr:colOff>127000</xdr:colOff>
      <xdr:row>97</xdr:row>
      <xdr:rowOff>58959</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5481300" y="16663259"/>
          <a:ext cx="838200" cy="2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112813</xdr:rowOff>
    </xdr:from>
    <xdr:ext cx="534377" cy="259045"/>
    <xdr:sp macro="" textlink="">
      <xdr:nvSpPr>
        <xdr:cNvPr id="702" name="公債費平均値テキスト">
          <a:extLst>
            <a:ext uri="{FF2B5EF4-FFF2-40B4-BE49-F238E27FC236}">
              <a16:creationId xmlns:a16="http://schemas.microsoft.com/office/drawing/2014/main" id="{00000000-0008-0000-0700-0000BE020000}"/>
            </a:ext>
          </a:extLst>
        </xdr:cNvPr>
        <xdr:cNvSpPr txBox="1"/>
      </xdr:nvSpPr>
      <xdr:spPr>
        <a:xfrm>
          <a:off x="16370300" y="164005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89936</xdr:rowOff>
    </xdr:from>
    <xdr:to>
      <xdr:col>85</xdr:col>
      <xdr:colOff>177800</xdr:colOff>
      <xdr:row>97</xdr:row>
      <xdr:rowOff>20086</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6268700" y="1654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170591</xdr:rowOff>
    </xdr:from>
    <xdr:to>
      <xdr:col>81</xdr:col>
      <xdr:colOff>50800</xdr:colOff>
      <xdr:row>97</xdr:row>
      <xdr:rowOff>32609</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4592300" y="16629791"/>
          <a:ext cx="889000" cy="33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29021</xdr:rowOff>
    </xdr:from>
    <xdr:to>
      <xdr:col>81</xdr:col>
      <xdr:colOff>101600</xdr:colOff>
      <xdr:row>97</xdr:row>
      <xdr:rowOff>130621</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5430500" y="16659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121748</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14111" y="16752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167376</xdr:rowOff>
    </xdr:from>
    <xdr:to>
      <xdr:col>76</xdr:col>
      <xdr:colOff>114300</xdr:colOff>
      <xdr:row>96</xdr:row>
      <xdr:rowOff>170591</xdr:rowOff>
    </xdr:to>
    <xdr:cxnSp macro="">
      <xdr:nvCxnSpPr>
        <xdr:cNvPr id="707" name="直線コネクタ 706">
          <a:extLst>
            <a:ext uri="{FF2B5EF4-FFF2-40B4-BE49-F238E27FC236}">
              <a16:creationId xmlns:a16="http://schemas.microsoft.com/office/drawing/2014/main" id="{00000000-0008-0000-0700-0000C3020000}"/>
            </a:ext>
          </a:extLst>
        </xdr:cNvPr>
        <xdr:cNvCxnSpPr/>
      </xdr:nvCxnSpPr>
      <xdr:spPr>
        <a:xfrm>
          <a:off x="13703300" y="16626576"/>
          <a:ext cx="889000" cy="3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24450</xdr:rowOff>
    </xdr:from>
    <xdr:to>
      <xdr:col>76</xdr:col>
      <xdr:colOff>165100</xdr:colOff>
      <xdr:row>97</xdr:row>
      <xdr:rowOff>126050</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4541500" y="1665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117177</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325111" y="16747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157859</xdr:rowOff>
    </xdr:from>
    <xdr:to>
      <xdr:col>71</xdr:col>
      <xdr:colOff>177800</xdr:colOff>
      <xdr:row>96</xdr:row>
      <xdr:rowOff>167376</xdr:rowOff>
    </xdr:to>
    <xdr:cxnSp macro="">
      <xdr:nvCxnSpPr>
        <xdr:cNvPr id="710" name="直線コネクタ 709">
          <a:extLst>
            <a:ext uri="{FF2B5EF4-FFF2-40B4-BE49-F238E27FC236}">
              <a16:creationId xmlns:a16="http://schemas.microsoft.com/office/drawing/2014/main" id="{00000000-0008-0000-0700-0000C6020000}"/>
            </a:ext>
          </a:extLst>
        </xdr:cNvPr>
        <xdr:cNvCxnSpPr/>
      </xdr:nvCxnSpPr>
      <xdr:spPr>
        <a:xfrm>
          <a:off x="12814300" y="16617059"/>
          <a:ext cx="889000" cy="9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25746</xdr:rowOff>
    </xdr:from>
    <xdr:to>
      <xdr:col>72</xdr:col>
      <xdr:colOff>38100</xdr:colOff>
      <xdr:row>97</xdr:row>
      <xdr:rowOff>127346</xdr:rowOff>
    </xdr:to>
    <xdr:sp macro="" textlink="">
      <xdr:nvSpPr>
        <xdr:cNvPr id="711" name="フローチャート: 判断 710">
          <a:extLst>
            <a:ext uri="{FF2B5EF4-FFF2-40B4-BE49-F238E27FC236}">
              <a16:creationId xmlns:a16="http://schemas.microsoft.com/office/drawing/2014/main" id="{00000000-0008-0000-0700-0000C7020000}"/>
            </a:ext>
          </a:extLst>
        </xdr:cNvPr>
        <xdr:cNvSpPr/>
      </xdr:nvSpPr>
      <xdr:spPr>
        <a:xfrm>
          <a:off x="13652500" y="1665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118473</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436111" y="16749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25829</xdr:rowOff>
    </xdr:from>
    <xdr:to>
      <xdr:col>67</xdr:col>
      <xdr:colOff>101600</xdr:colOff>
      <xdr:row>97</xdr:row>
      <xdr:rowOff>127429</xdr:rowOff>
    </xdr:to>
    <xdr:sp macro="" textlink="">
      <xdr:nvSpPr>
        <xdr:cNvPr id="713" name="フローチャート: 判断 712">
          <a:extLst>
            <a:ext uri="{FF2B5EF4-FFF2-40B4-BE49-F238E27FC236}">
              <a16:creationId xmlns:a16="http://schemas.microsoft.com/office/drawing/2014/main" id="{00000000-0008-0000-0700-0000C9020000}"/>
            </a:ext>
          </a:extLst>
        </xdr:cNvPr>
        <xdr:cNvSpPr/>
      </xdr:nvSpPr>
      <xdr:spPr>
        <a:xfrm>
          <a:off x="12763500" y="16656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118556</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547111" y="16749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8159</xdr:rowOff>
    </xdr:from>
    <xdr:to>
      <xdr:col>85</xdr:col>
      <xdr:colOff>177800</xdr:colOff>
      <xdr:row>97</xdr:row>
      <xdr:rowOff>109759</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6268700" y="16638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158036</xdr:rowOff>
    </xdr:from>
    <xdr:ext cx="534377" cy="259045"/>
    <xdr:sp macro="" textlink="">
      <xdr:nvSpPr>
        <xdr:cNvPr id="721" name="公債費該当値テキスト">
          <a:extLst>
            <a:ext uri="{FF2B5EF4-FFF2-40B4-BE49-F238E27FC236}">
              <a16:creationId xmlns:a16="http://schemas.microsoft.com/office/drawing/2014/main" id="{00000000-0008-0000-0700-0000D1020000}"/>
            </a:ext>
          </a:extLst>
        </xdr:cNvPr>
        <xdr:cNvSpPr txBox="1"/>
      </xdr:nvSpPr>
      <xdr:spPr>
        <a:xfrm>
          <a:off x="16370300" y="16617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153259</xdr:rowOff>
    </xdr:from>
    <xdr:to>
      <xdr:col>81</xdr:col>
      <xdr:colOff>101600</xdr:colOff>
      <xdr:row>97</xdr:row>
      <xdr:rowOff>83409</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5430500" y="16612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99936</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5214111" y="16387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119791</xdr:rowOff>
    </xdr:from>
    <xdr:to>
      <xdr:col>76</xdr:col>
      <xdr:colOff>165100</xdr:colOff>
      <xdr:row>97</xdr:row>
      <xdr:rowOff>49941</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4541500" y="16578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66468</xdr:rowOff>
    </xdr:from>
    <xdr:ext cx="534377"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4325111" y="16354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116576</xdr:rowOff>
    </xdr:from>
    <xdr:to>
      <xdr:col>72</xdr:col>
      <xdr:colOff>38100</xdr:colOff>
      <xdr:row>97</xdr:row>
      <xdr:rowOff>46726</xdr:rowOff>
    </xdr:to>
    <xdr:sp macro="" textlink="">
      <xdr:nvSpPr>
        <xdr:cNvPr id="726" name="楕円 725">
          <a:extLst>
            <a:ext uri="{FF2B5EF4-FFF2-40B4-BE49-F238E27FC236}">
              <a16:creationId xmlns:a16="http://schemas.microsoft.com/office/drawing/2014/main" id="{00000000-0008-0000-0700-0000D6020000}"/>
            </a:ext>
          </a:extLst>
        </xdr:cNvPr>
        <xdr:cNvSpPr/>
      </xdr:nvSpPr>
      <xdr:spPr>
        <a:xfrm>
          <a:off x="13652500" y="1657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63253</xdr:rowOff>
    </xdr:from>
    <xdr:ext cx="534377"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3436111" y="16351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107059</xdr:rowOff>
    </xdr:from>
    <xdr:to>
      <xdr:col>67</xdr:col>
      <xdr:colOff>101600</xdr:colOff>
      <xdr:row>97</xdr:row>
      <xdr:rowOff>37209</xdr:rowOff>
    </xdr:to>
    <xdr:sp macro="" textlink="">
      <xdr:nvSpPr>
        <xdr:cNvPr id="728" name="楕円 727">
          <a:extLst>
            <a:ext uri="{FF2B5EF4-FFF2-40B4-BE49-F238E27FC236}">
              <a16:creationId xmlns:a16="http://schemas.microsoft.com/office/drawing/2014/main" id="{00000000-0008-0000-0700-0000D8020000}"/>
            </a:ext>
          </a:extLst>
        </xdr:cNvPr>
        <xdr:cNvSpPr/>
      </xdr:nvSpPr>
      <xdr:spPr>
        <a:xfrm>
          <a:off x="12763500" y="16566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53736</xdr:rowOff>
    </xdr:from>
    <xdr:ext cx="534377"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2547111" y="1634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2" name="諸支出金グラフ枠">
          <a:extLst>
            <a:ext uri="{FF2B5EF4-FFF2-40B4-BE49-F238E27FC236}">
              <a16:creationId xmlns:a16="http://schemas.microsoft.com/office/drawing/2014/main" id="{00000000-0008-0000-0700-0000F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55499</xdr:rowOff>
    </xdr:from>
    <xdr:to>
      <xdr:col>116</xdr:col>
      <xdr:colOff>62864</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flipV="1">
          <a:off x="22159595" y="5198999"/>
          <a:ext cx="1269" cy="1532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49547</xdr:rowOff>
    </xdr:from>
    <xdr:ext cx="249299" cy="259045"/>
    <xdr:sp macro="" textlink="">
      <xdr:nvSpPr>
        <xdr:cNvPr id="754" name="諸支出金最小値テキスト">
          <a:extLst>
            <a:ext uri="{FF2B5EF4-FFF2-40B4-BE49-F238E27FC236}">
              <a16:creationId xmlns:a16="http://schemas.microsoft.com/office/drawing/2014/main" id="{00000000-0008-0000-0700-0000F2020000}"/>
            </a:ext>
          </a:extLst>
        </xdr:cNvPr>
        <xdr:cNvSpPr txBox="1"/>
      </xdr:nvSpPr>
      <xdr:spPr>
        <a:xfrm>
          <a:off x="22212300" y="6736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2176</xdr:rowOff>
    </xdr:from>
    <xdr:ext cx="469744" cy="259045"/>
    <xdr:sp macro="" textlink="">
      <xdr:nvSpPr>
        <xdr:cNvPr id="756" name="諸支出金最大値テキスト">
          <a:extLst>
            <a:ext uri="{FF2B5EF4-FFF2-40B4-BE49-F238E27FC236}">
              <a16:creationId xmlns:a16="http://schemas.microsoft.com/office/drawing/2014/main" id="{00000000-0008-0000-0700-0000F4020000}"/>
            </a:ext>
          </a:extLst>
        </xdr:cNvPr>
        <xdr:cNvSpPr txBox="1"/>
      </xdr:nvSpPr>
      <xdr:spPr>
        <a:xfrm>
          <a:off x="22212300" y="4974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4,021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55499</xdr:rowOff>
    </xdr:from>
    <xdr:to>
      <xdr:col>116</xdr:col>
      <xdr:colOff>152400</xdr:colOff>
      <xdr:row>30</xdr:row>
      <xdr:rowOff>55499</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2072600" y="5198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138447</xdr:rowOff>
    </xdr:from>
    <xdr:ext cx="378565" cy="259045"/>
    <xdr:sp macro="" textlink="">
      <xdr:nvSpPr>
        <xdr:cNvPr id="759" name="諸支出金平均値テキスト">
          <a:extLst>
            <a:ext uri="{FF2B5EF4-FFF2-40B4-BE49-F238E27FC236}">
              <a16:creationId xmlns:a16="http://schemas.microsoft.com/office/drawing/2014/main" id="{00000000-0008-0000-0700-0000F7020000}"/>
            </a:ext>
          </a:extLst>
        </xdr:cNvPr>
        <xdr:cNvSpPr txBox="1"/>
      </xdr:nvSpPr>
      <xdr:spPr>
        <a:xfrm>
          <a:off x="22212300" y="648209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115570</xdr:rowOff>
    </xdr:from>
    <xdr:to>
      <xdr:col>116</xdr:col>
      <xdr:colOff>114300</xdr:colOff>
      <xdr:row>39</xdr:row>
      <xdr:rowOff>45720</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22110700" y="663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131191</xdr:rowOff>
    </xdr:from>
    <xdr:to>
      <xdr:col>112</xdr:col>
      <xdr:colOff>38100</xdr:colOff>
      <xdr:row>39</xdr:row>
      <xdr:rowOff>61341</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21272500" y="664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77868</xdr:rowOff>
    </xdr:from>
    <xdr:ext cx="313932"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66333" y="642151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131191</xdr:rowOff>
    </xdr:from>
    <xdr:to>
      <xdr:col>107</xdr:col>
      <xdr:colOff>101600</xdr:colOff>
      <xdr:row>39</xdr:row>
      <xdr:rowOff>61341</xdr:rowOff>
    </xdr:to>
    <xdr:sp macro="" textlink="">
      <xdr:nvSpPr>
        <xdr:cNvPr id="765" name="フローチャート: 判断 764">
          <a:extLst>
            <a:ext uri="{FF2B5EF4-FFF2-40B4-BE49-F238E27FC236}">
              <a16:creationId xmlns:a16="http://schemas.microsoft.com/office/drawing/2014/main" id="{00000000-0008-0000-0700-0000FD020000}"/>
            </a:ext>
          </a:extLst>
        </xdr:cNvPr>
        <xdr:cNvSpPr/>
      </xdr:nvSpPr>
      <xdr:spPr>
        <a:xfrm>
          <a:off x="20383500" y="664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77868</xdr:rowOff>
    </xdr:from>
    <xdr:ext cx="313932"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77333" y="642151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7" name="直線コネクタ 766">
          <a:extLst>
            <a:ext uri="{FF2B5EF4-FFF2-40B4-BE49-F238E27FC236}">
              <a16:creationId xmlns:a16="http://schemas.microsoft.com/office/drawing/2014/main" id="{00000000-0008-0000-0700-0000FF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78994</xdr:rowOff>
    </xdr:from>
    <xdr:to>
      <xdr:col>102</xdr:col>
      <xdr:colOff>165100</xdr:colOff>
      <xdr:row>39</xdr:row>
      <xdr:rowOff>9144</xdr:rowOff>
    </xdr:to>
    <xdr:sp macro="" textlink="">
      <xdr:nvSpPr>
        <xdr:cNvPr id="768" name="フローチャート: 判断 767">
          <a:extLst>
            <a:ext uri="{FF2B5EF4-FFF2-40B4-BE49-F238E27FC236}">
              <a16:creationId xmlns:a16="http://schemas.microsoft.com/office/drawing/2014/main" id="{00000000-0008-0000-0700-000000030000}"/>
            </a:ext>
          </a:extLst>
        </xdr:cNvPr>
        <xdr:cNvSpPr/>
      </xdr:nvSpPr>
      <xdr:spPr>
        <a:xfrm>
          <a:off x="19494500" y="6594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25671</xdr:rowOff>
    </xdr:from>
    <xdr:ext cx="378565"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356017" y="63693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62230</xdr:rowOff>
    </xdr:from>
    <xdr:to>
      <xdr:col>98</xdr:col>
      <xdr:colOff>38100</xdr:colOff>
      <xdr:row>38</xdr:row>
      <xdr:rowOff>163830</xdr:rowOff>
    </xdr:to>
    <xdr:sp macro="" textlink="">
      <xdr:nvSpPr>
        <xdr:cNvPr id="770" name="フローチャート: 判断 769">
          <a:extLst>
            <a:ext uri="{FF2B5EF4-FFF2-40B4-BE49-F238E27FC236}">
              <a16:creationId xmlns:a16="http://schemas.microsoft.com/office/drawing/2014/main" id="{00000000-0008-0000-0700-000002030000}"/>
            </a:ext>
          </a:extLst>
        </xdr:cNvPr>
        <xdr:cNvSpPr/>
      </xdr:nvSpPr>
      <xdr:spPr>
        <a:xfrm>
          <a:off x="18605500" y="657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8907</xdr:rowOff>
    </xdr:from>
    <xdr:ext cx="378565"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467017" y="63525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93997</xdr:rowOff>
    </xdr:from>
    <xdr:ext cx="249299" cy="259045"/>
    <xdr:sp macro="" textlink="">
      <xdr:nvSpPr>
        <xdr:cNvPr id="778" name="諸支出金該当値テキスト">
          <a:extLst>
            <a:ext uri="{FF2B5EF4-FFF2-40B4-BE49-F238E27FC236}">
              <a16:creationId xmlns:a16="http://schemas.microsoft.com/office/drawing/2014/main" id="{00000000-0008-0000-0700-00000A030000}"/>
            </a:ext>
          </a:extLst>
        </xdr:cNvPr>
        <xdr:cNvSpPr txBox="1"/>
      </xdr:nvSpPr>
      <xdr:spPr>
        <a:xfrm>
          <a:off x="22212300" y="6609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3" name="楕円 782">
          <a:extLst>
            <a:ext uri="{FF2B5EF4-FFF2-40B4-BE49-F238E27FC236}">
              <a16:creationId xmlns:a16="http://schemas.microsoft.com/office/drawing/2014/main" id="{00000000-0008-0000-0700-00000F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5" name="楕円 784">
          <a:extLst>
            <a:ext uri="{FF2B5EF4-FFF2-40B4-BE49-F238E27FC236}">
              <a16:creationId xmlns:a16="http://schemas.microsoft.com/office/drawing/2014/main" id="{00000000-0008-0000-0700-000011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前年度繰上充用金グラフ枠">
          <a:extLst>
            <a:ext uri="{FF2B5EF4-FFF2-40B4-BE49-F238E27FC236}">
              <a16:creationId xmlns:a16="http://schemas.microsoft.com/office/drawing/2014/main" id="{00000000-0008-0000-0700-00002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3" name="前年度繰上充用金最小値テキスト">
          <a:extLst>
            <a:ext uri="{FF2B5EF4-FFF2-40B4-BE49-F238E27FC236}">
              <a16:creationId xmlns:a16="http://schemas.microsoft.com/office/drawing/2014/main" id="{00000000-0008-0000-0700-000023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5" name="前年度繰上充用金最大値テキスト">
          <a:extLst>
            <a:ext uri="{FF2B5EF4-FFF2-40B4-BE49-F238E27FC236}">
              <a16:creationId xmlns:a16="http://schemas.microsoft.com/office/drawing/2014/main" id="{00000000-0008-0000-0700-000025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8" name="前年度繰上充用金平均値テキスト">
          <a:extLst>
            <a:ext uri="{FF2B5EF4-FFF2-40B4-BE49-F238E27FC236}">
              <a16:creationId xmlns:a16="http://schemas.microsoft.com/office/drawing/2014/main" id="{00000000-0008-0000-0700-000028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6" name="直線コネクタ 815">
          <a:extLst>
            <a:ext uri="{FF2B5EF4-FFF2-40B4-BE49-F238E27FC236}">
              <a16:creationId xmlns:a16="http://schemas.microsoft.com/office/drawing/2014/main" id="{00000000-0008-0000-0700-000030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7" name="フローチャート: 判断 816">
          <a:extLst>
            <a:ext uri="{FF2B5EF4-FFF2-40B4-BE49-F238E27FC236}">
              <a16:creationId xmlns:a16="http://schemas.microsoft.com/office/drawing/2014/main" id="{00000000-0008-0000-0700-000031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フローチャート: 判断 818">
          <a:extLst>
            <a:ext uri="{FF2B5EF4-FFF2-40B4-BE49-F238E27FC236}">
              <a16:creationId xmlns:a16="http://schemas.microsoft.com/office/drawing/2014/main" id="{00000000-0008-0000-0700-000033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7" name="前年度繰上充用金該当値テキスト">
          <a:extLst>
            <a:ext uri="{FF2B5EF4-FFF2-40B4-BE49-F238E27FC236}">
              <a16:creationId xmlns:a16="http://schemas.microsoft.com/office/drawing/2014/main" id="{00000000-0008-0000-0700-00003B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2" name="楕円 831">
          <a:extLst>
            <a:ext uri="{FF2B5EF4-FFF2-40B4-BE49-F238E27FC236}">
              <a16:creationId xmlns:a16="http://schemas.microsoft.com/office/drawing/2014/main" id="{00000000-0008-0000-0700-000040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4" name="楕円 833">
          <a:extLst>
            <a:ext uri="{FF2B5EF4-FFF2-40B4-BE49-F238E27FC236}">
              <a16:creationId xmlns:a16="http://schemas.microsoft.com/office/drawing/2014/main" id="{00000000-0008-0000-0700-000042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a:extLst>
            <a:ext uri="{FF2B5EF4-FFF2-40B4-BE49-F238E27FC236}">
              <a16:creationId xmlns:a16="http://schemas.microsoft.com/office/drawing/2014/main" id="{00000000-0008-0000-0700-00004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a:extLst>
            <a:ext uri="{FF2B5EF4-FFF2-40B4-BE49-F238E27FC236}">
              <a16:creationId xmlns:a16="http://schemas.microsoft.com/office/drawing/2014/main" id="{00000000-0008-0000-0700-00004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a:extLst>
            <a:ext uri="{FF2B5EF4-FFF2-40B4-BE49-F238E27FC236}">
              <a16:creationId xmlns:a16="http://schemas.microsoft.com/office/drawing/2014/main" id="{00000000-0008-0000-0700-00004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民生費：</a:t>
          </a:r>
          <a:r>
            <a:rPr kumimoji="1" lang="ja-JP" altLang="en-US" sz="1100">
              <a:solidFill>
                <a:schemeClr val="dk1"/>
              </a:solidFill>
              <a:effectLst/>
              <a:latin typeface="+mn-lt"/>
              <a:ea typeface="+mn-ea"/>
              <a:cs typeface="+mn-cs"/>
            </a:rPr>
            <a:t>保育士に係る会計年度任用職員報酬等</a:t>
          </a:r>
          <a:r>
            <a:rPr kumimoji="1" lang="ja-JP" altLang="ja-JP" sz="1100">
              <a:solidFill>
                <a:schemeClr val="dk1"/>
              </a:solidFill>
              <a:effectLst/>
              <a:latin typeface="+mn-lt"/>
              <a:ea typeface="+mn-ea"/>
              <a:cs typeface="+mn-cs"/>
            </a:rPr>
            <a:t>の増などにより増加しているものの、類似団体の平均値は下回っている。</a:t>
          </a:r>
          <a:endParaRPr lang="ja-JP" altLang="ja-JP" sz="1400">
            <a:effectLst/>
          </a:endParaRPr>
        </a:p>
        <a:p>
          <a:r>
            <a:rPr kumimoji="1" lang="ja-JP" altLang="ja-JP" sz="1100">
              <a:solidFill>
                <a:schemeClr val="dk1"/>
              </a:solidFill>
              <a:effectLst/>
              <a:latin typeface="+mn-lt"/>
              <a:ea typeface="+mn-ea"/>
              <a:cs typeface="+mn-cs"/>
            </a:rPr>
            <a:t>商工費：市内企業に対する市独自の補助金のほか、制度資金の貸付（預託金）や利子補給などを実施していることから、類似団体の平均値を大きく上回っている。</a:t>
          </a:r>
          <a:endParaRPr lang="ja-JP" altLang="ja-JP" sz="1400">
            <a:effectLst/>
          </a:endParaRPr>
        </a:p>
        <a:p>
          <a:r>
            <a:rPr kumimoji="1" lang="ja-JP" altLang="en-US" sz="1100">
              <a:solidFill>
                <a:schemeClr val="dk1"/>
              </a:solidFill>
              <a:effectLst/>
              <a:latin typeface="+mn-lt"/>
              <a:ea typeface="+mn-ea"/>
              <a:cs typeface="+mn-cs"/>
            </a:rPr>
            <a:t>衛生費</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湖周行政事務組合負担金や病院事業会計負担金</a:t>
          </a:r>
          <a:r>
            <a:rPr kumimoji="1" lang="ja-JP" altLang="ja-JP" sz="1100">
              <a:solidFill>
                <a:schemeClr val="dk1"/>
              </a:solidFill>
              <a:effectLst/>
              <a:latin typeface="+mn-lt"/>
              <a:ea typeface="+mn-ea"/>
              <a:cs typeface="+mn-cs"/>
            </a:rPr>
            <a:t>の増などにより、前年度に比べ増となったものの、類似団体の平均値を下回っている。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公債費：</a:t>
          </a:r>
          <a:r>
            <a:rPr kumimoji="1" lang="ja-JP" altLang="en-US" sz="1100">
              <a:solidFill>
                <a:schemeClr val="dk1"/>
              </a:solidFill>
              <a:effectLst/>
              <a:latin typeface="+mn-lt"/>
              <a:ea typeface="+mn-ea"/>
              <a:cs typeface="+mn-cs"/>
            </a:rPr>
            <a:t>元利償還金の減により</a:t>
          </a:r>
          <a:r>
            <a:rPr kumimoji="1" lang="ja-JP" altLang="ja-JP" sz="1100">
              <a:solidFill>
                <a:schemeClr val="dk1"/>
              </a:solidFill>
              <a:effectLst/>
              <a:latin typeface="+mn-lt"/>
              <a:ea typeface="+mn-ea"/>
              <a:cs typeface="+mn-cs"/>
            </a:rPr>
            <a:t>、類似団体の平均値を</a:t>
          </a:r>
          <a:r>
            <a:rPr kumimoji="1" lang="ja-JP" altLang="en-US" sz="1100">
              <a:solidFill>
                <a:schemeClr val="dk1"/>
              </a:solidFill>
              <a:effectLst/>
              <a:latin typeface="+mn-lt"/>
              <a:ea typeface="+mn-ea"/>
              <a:cs typeface="+mn-cs"/>
            </a:rPr>
            <a:t>下回って</a:t>
          </a:r>
          <a:r>
            <a:rPr kumimoji="1" lang="ja-JP" altLang="ja-JP" sz="1100">
              <a:solidFill>
                <a:schemeClr val="dk1"/>
              </a:solidFill>
              <a:effectLst/>
              <a:latin typeface="+mn-lt"/>
              <a:ea typeface="+mn-ea"/>
              <a:cs typeface="+mn-cs"/>
            </a:rPr>
            <a:t>いる。公債費の増加は、財政の硬直化を招くことから、引き続き、キャップ制の徹底による地方債残高の抑制を図るとともに、</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事業の緊急性や優先度のほか、後年度の財政負担の影響等を十分検討したうえで、市債の適正な発行と管理を行い、健全財政の維持に努める。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長野県岡谷市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年度の実質収支額は</a:t>
          </a:r>
          <a:r>
            <a:rPr kumimoji="1" lang="ja-JP" altLang="en-US" sz="1100">
              <a:solidFill>
                <a:schemeClr val="dk1"/>
              </a:solidFill>
              <a:effectLst/>
              <a:latin typeface="+mn-lt"/>
              <a:ea typeface="+mn-ea"/>
              <a:cs typeface="+mn-cs"/>
            </a:rPr>
            <a:t>６２１</a:t>
          </a:r>
          <a:r>
            <a:rPr kumimoji="1" lang="ja-JP" altLang="ja-JP" sz="1100">
              <a:solidFill>
                <a:schemeClr val="dk1"/>
              </a:solidFill>
              <a:effectLst/>
              <a:latin typeface="+mn-lt"/>
              <a:ea typeface="+mn-ea"/>
              <a:cs typeface="+mn-cs"/>
            </a:rPr>
            <a:t>百万円となり、単年度収支では前年度から</a:t>
          </a:r>
          <a:r>
            <a:rPr kumimoji="1" lang="ja-JP" altLang="en-US" sz="1100">
              <a:solidFill>
                <a:schemeClr val="dk1"/>
              </a:solidFill>
              <a:effectLst/>
              <a:latin typeface="+mn-lt"/>
              <a:ea typeface="+mn-ea"/>
              <a:cs typeface="+mn-cs"/>
            </a:rPr>
            <a:t>５５</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となった。また、財政調整基金残高は１，４７</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百万円とな</a:t>
          </a:r>
          <a:r>
            <a:rPr kumimoji="1" lang="ja-JP" altLang="en-US" sz="1100">
              <a:solidFill>
                <a:schemeClr val="dk1"/>
              </a:solidFill>
              <a:effectLst/>
              <a:latin typeface="+mn-lt"/>
              <a:ea typeface="+mn-ea"/>
              <a:cs typeface="+mn-cs"/>
            </a:rPr>
            <a:t>り、「岡谷市行財政改革プログラム」において目標数値として設定している令和５年度末の財政調整基金・減債基残高１５億円の確保に向け、引き続き取組を推進する。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全国的に自然災害が多発している状況や新型コロナウイルス感染症による影響が不透明であること等を考慮すると、将来起こりうるリスクに適切に対応できるよう基金残高の確保についてより一層留意する必要があるこ</a:t>
          </a:r>
          <a:r>
            <a:rPr kumimoji="1" lang="ja-JP" altLang="ja-JP" sz="1100">
              <a:solidFill>
                <a:schemeClr val="dk1"/>
              </a:solidFill>
              <a:effectLst/>
              <a:latin typeface="+mn-lt"/>
              <a:ea typeface="+mn-ea"/>
              <a:cs typeface="+mn-cs"/>
            </a:rPr>
            <a:t>と</a:t>
          </a:r>
          <a:r>
            <a:rPr lang="ja-JP" altLang="ja-JP" sz="1100">
              <a:solidFill>
                <a:schemeClr val="dk1"/>
              </a:solidFill>
              <a:effectLst/>
              <a:latin typeface="+mn-lt"/>
              <a:ea typeface="+mn-ea"/>
              <a:cs typeface="+mn-cs"/>
            </a:rPr>
            <a:t>から、将来にわたる安定した財政運営の推進に向け、引き続き基金の残高確保に努める。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長野県岡谷市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地域開発事業特別会計を除く全ての会計において、実質収支が黒字となっており、実質赤字比率、連結実質赤字比率ともに数値無しとなっている。</a:t>
          </a:r>
          <a:endParaRPr lang="ja-JP" altLang="ja-JP" sz="1400">
            <a:effectLst/>
          </a:endParaRPr>
        </a:p>
        <a:p>
          <a:r>
            <a:rPr kumimoji="1" lang="ja-JP" altLang="ja-JP" sz="1100">
              <a:solidFill>
                <a:schemeClr val="dk1"/>
              </a:solidFill>
              <a:effectLst/>
              <a:latin typeface="+mn-lt"/>
              <a:ea typeface="+mn-ea"/>
              <a:cs typeface="+mn-cs"/>
            </a:rPr>
            <a:t>　地域開発事業特別会計では、市事業の先行取得用地を保有しているが、事業化の際には一般会計へ持ち替えを行うことにより、赤字額の削減に努める。</a:t>
          </a:r>
          <a:endParaRPr lang="ja-JP" altLang="ja-JP" sz="1400">
            <a:effectLst/>
          </a:endParaRPr>
        </a:p>
        <a:p>
          <a:r>
            <a:rPr kumimoji="1" lang="ja-JP" altLang="ja-JP" sz="1100">
              <a:solidFill>
                <a:schemeClr val="dk1"/>
              </a:solidFill>
              <a:effectLst/>
              <a:latin typeface="+mn-lt"/>
              <a:ea typeface="+mn-ea"/>
              <a:cs typeface="+mn-cs"/>
            </a:rPr>
            <a:t>　一般会計はもとより、その他の特別会計及び企業会計においても、引き続き、経営の健全化に向けた取組みに努める。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41" t="s">
        <v>80</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2" t="s">
        <v>82</v>
      </c>
      <c r="C3" s="443"/>
      <c r="D3" s="443"/>
      <c r="E3" s="444"/>
      <c r="F3" s="444"/>
      <c r="G3" s="444"/>
      <c r="H3" s="444"/>
      <c r="I3" s="444"/>
      <c r="J3" s="444"/>
      <c r="K3" s="444"/>
      <c r="L3" s="444" t="s">
        <v>83</v>
      </c>
      <c r="M3" s="444"/>
      <c r="N3" s="444"/>
      <c r="O3" s="444"/>
      <c r="P3" s="444"/>
      <c r="Q3" s="444"/>
      <c r="R3" s="451"/>
      <c r="S3" s="451"/>
      <c r="T3" s="451"/>
      <c r="U3" s="451"/>
      <c r="V3" s="452"/>
      <c r="W3" s="426" t="s">
        <v>84</v>
      </c>
      <c r="X3" s="427"/>
      <c r="Y3" s="427"/>
      <c r="Z3" s="427"/>
      <c r="AA3" s="427"/>
      <c r="AB3" s="443"/>
      <c r="AC3" s="451" t="s">
        <v>85</v>
      </c>
      <c r="AD3" s="427"/>
      <c r="AE3" s="427"/>
      <c r="AF3" s="427"/>
      <c r="AG3" s="427"/>
      <c r="AH3" s="427"/>
      <c r="AI3" s="427"/>
      <c r="AJ3" s="427"/>
      <c r="AK3" s="427"/>
      <c r="AL3" s="428"/>
      <c r="AM3" s="426" t="s">
        <v>86</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87</v>
      </c>
      <c r="BO3" s="427"/>
      <c r="BP3" s="427"/>
      <c r="BQ3" s="427"/>
      <c r="BR3" s="427"/>
      <c r="BS3" s="427"/>
      <c r="BT3" s="427"/>
      <c r="BU3" s="428"/>
      <c r="BV3" s="426" t="s">
        <v>88</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89</v>
      </c>
      <c r="CU3" s="427"/>
      <c r="CV3" s="427"/>
      <c r="CW3" s="427"/>
      <c r="CX3" s="427"/>
      <c r="CY3" s="427"/>
      <c r="CZ3" s="427"/>
      <c r="DA3" s="428"/>
      <c r="DB3" s="426" t="s">
        <v>90</v>
      </c>
      <c r="DC3" s="427"/>
      <c r="DD3" s="427"/>
      <c r="DE3" s="427"/>
      <c r="DF3" s="427"/>
      <c r="DG3" s="427"/>
      <c r="DH3" s="427"/>
      <c r="DI3" s="428"/>
      <c r="DJ3" s="186"/>
      <c r="DK3" s="186"/>
      <c r="DL3" s="186"/>
      <c r="DM3" s="186"/>
      <c r="DN3" s="186"/>
      <c r="DO3" s="186"/>
    </row>
    <row r="4" spans="1:119" ht="18.75" customHeight="1" x14ac:dyDescent="0.15">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91</v>
      </c>
      <c r="AZ4" s="430"/>
      <c r="BA4" s="430"/>
      <c r="BB4" s="430"/>
      <c r="BC4" s="430"/>
      <c r="BD4" s="430"/>
      <c r="BE4" s="430"/>
      <c r="BF4" s="430"/>
      <c r="BG4" s="430"/>
      <c r="BH4" s="430"/>
      <c r="BI4" s="430"/>
      <c r="BJ4" s="430"/>
      <c r="BK4" s="430"/>
      <c r="BL4" s="430"/>
      <c r="BM4" s="431"/>
      <c r="BN4" s="432">
        <v>26867735</v>
      </c>
      <c r="BO4" s="433"/>
      <c r="BP4" s="433"/>
      <c r="BQ4" s="433"/>
      <c r="BR4" s="433"/>
      <c r="BS4" s="433"/>
      <c r="BT4" s="433"/>
      <c r="BU4" s="434"/>
      <c r="BV4" s="432">
        <v>20184238</v>
      </c>
      <c r="BW4" s="433"/>
      <c r="BX4" s="433"/>
      <c r="BY4" s="433"/>
      <c r="BZ4" s="433"/>
      <c r="CA4" s="433"/>
      <c r="CB4" s="433"/>
      <c r="CC4" s="434"/>
      <c r="CD4" s="435" t="s">
        <v>92</v>
      </c>
      <c r="CE4" s="436"/>
      <c r="CF4" s="436"/>
      <c r="CG4" s="436"/>
      <c r="CH4" s="436"/>
      <c r="CI4" s="436"/>
      <c r="CJ4" s="436"/>
      <c r="CK4" s="436"/>
      <c r="CL4" s="436"/>
      <c r="CM4" s="436"/>
      <c r="CN4" s="436"/>
      <c r="CO4" s="436"/>
      <c r="CP4" s="436"/>
      <c r="CQ4" s="436"/>
      <c r="CR4" s="436"/>
      <c r="CS4" s="437"/>
      <c r="CT4" s="438">
        <v>5.7</v>
      </c>
      <c r="CU4" s="439"/>
      <c r="CV4" s="439"/>
      <c r="CW4" s="439"/>
      <c r="CX4" s="439"/>
      <c r="CY4" s="439"/>
      <c r="CZ4" s="439"/>
      <c r="DA4" s="440"/>
      <c r="DB4" s="438">
        <v>6.3</v>
      </c>
      <c r="DC4" s="439"/>
      <c r="DD4" s="439"/>
      <c r="DE4" s="439"/>
      <c r="DF4" s="439"/>
      <c r="DG4" s="439"/>
      <c r="DH4" s="439"/>
      <c r="DI4" s="440"/>
      <c r="DJ4" s="186"/>
      <c r="DK4" s="186"/>
      <c r="DL4" s="186"/>
      <c r="DM4" s="186"/>
      <c r="DN4" s="186"/>
      <c r="DO4" s="186"/>
    </row>
    <row r="5" spans="1:119" ht="18.75" customHeight="1" x14ac:dyDescent="0.15">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93</v>
      </c>
      <c r="AN5" s="499"/>
      <c r="AO5" s="499"/>
      <c r="AP5" s="499"/>
      <c r="AQ5" s="499"/>
      <c r="AR5" s="499"/>
      <c r="AS5" s="499"/>
      <c r="AT5" s="500"/>
      <c r="AU5" s="501" t="s">
        <v>94</v>
      </c>
      <c r="AV5" s="502"/>
      <c r="AW5" s="502"/>
      <c r="AX5" s="502"/>
      <c r="AY5" s="503" t="s">
        <v>95</v>
      </c>
      <c r="AZ5" s="504"/>
      <c r="BA5" s="504"/>
      <c r="BB5" s="504"/>
      <c r="BC5" s="504"/>
      <c r="BD5" s="504"/>
      <c r="BE5" s="504"/>
      <c r="BF5" s="504"/>
      <c r="BG5" s="504"/>
      <c r="BH5" s="504"/>
      <c r="BI5" s="504"/>
      <c r="BJ5" s="504"/>
      <c r="BK5" s="504"/>
      <c r="BL5" s="504"/>
      <c r="BM5" s="505"/>
      <c r="BN5" s="469">
        <v>25953970</v>
      </c>
      <c r="BO5" s="470"/>
      <c r="BP5" s="470"/>
      <c r="BQ5" s="470"/>
      <c r="BR5" s="470"/>
      <c r="BS5" s="470"/>
      <c r="BT5" s="470"/>
      <c r="BU5" s="471"/>
      <c r="BV5" s="469">
        <v>19362435</v>
      </c>
      <c r="BW5" s="470"/>
      <c r="BX5" s="470"/>
      <c r="BY5" s="470"/>
      <c r="BZ5" s="470"/>
      <c r="CA5" s="470"/>
      <c r="CB5" s="470"/>
      <c r="CC5" s="471"/>
      <c r="CD5" s="472" t="s">
        <v>96</v>
      </c>
      <c r="CE5" s="473"/>
      <c r="CF5" s="473"/>
      <c r="CG5" s="473"/>
      <c r="CH5" s="473"/>
      <c r="CI5" s="473"/>
      <c r="CJ5" s="473"/>
      <c r="CK5" s="473"/>
      <c r="CL5" s="473"/>
      <c r="CM5" s="473"/>
      <c r="CN5" s="473"/>
      <c r="CO5" s="473"/>
      <c r="CP5" s="473"/>
      <c r="CQ5" s="473"/>
      <c r="CR5" s="473"/>
      <c r="CS5" s="474"/>
      <c r="CT5" s="466">
        <v>91</v>
      </c>
      <c r="CU5" s="467"/>
      <c r="CV5" s="467"/>
      <c r="CW5" s="467"/>
      <c r="CX5" s="467"/>
      <c r="CY5" s="467"/>
      <c r="CZ5" s="467"/>
      <c r="DA5" s="468"/>
      <c r="DB5" s="466">
        <v>89.6</v>
      </c>
      <c r="DC5" s="467"/>
      <c r="DD5" s="467"/>
      <c r="DE5" s="467"/>
      <c r="DF5" s="467"/>
      <c r="DG5" s="467"/>
      <c r="DH5" s="467"/>
      <c r="DI5" s="468"/>
      <c r="DJ5" s="186"/>
      <c r="DK5" s="186"/>
      <c r="DL5" s="186"/>
      <c r="DM5" s="186"/>
      <c r="DN5" s="186"/>
      <c r="DO5" s="186"/>
    </row>
    <row r="6" spans="1:119" ht="18.75" customHeight="1" x14ac:dyDescent="0.15">
      <c r="A6" s="187"/>
      <c r="B6" s="475" t="s">
        <v>97</v>
      </c>
      <c r="C6" s="476"/>
      <c r="D6" s="476"/>
      <c r="E6" s="477"/>
      <c r="F6" s="477"/>
      <c r="G6" s="477"/>
      <c r="H6" s="477"/>
      <c r="I6" s="477"/>
      <c r="J6" s="477"/>
      <c r="K6" s="477"/>
      <c r="L6" s="477" t="s">
        <v>98</v>
      </c>
      <c r="M6" s="477"/>
      <c r="N6" s="477"/>
      <c r="O6" s="477"/>
      <c r="P6" s="477"/>
      <c r="Q6" s="477"/>
      <c r="R6" s="481"/>
      <c r="S6" s="481"/>
      <c r="T6" s="481"/>
      <c r="U6" s="481"/>
      <c r="V6" s="482"/>
      <c r="W6" s="485" t="s">
        <v>99</v>
      </c>
      <c r="X6" s="486"/>
      <c r="Y6" s="486"/>
      <c r="Z6" s="486"/>
      <c r="AA6" s="486"/>
      <c r="AB6" s="476"/>
      <c r="AC6" s="489" t="s">
        <v>100</v>
      </c>
      <c r="AD6" s="490"/>
      <c r="AE6" s="490"/>
      <c r="AF6" s="490"/>
      <c r="AG6" s="490"/>
      <c r="AH6" s="490"/>
      <c r="AI6" s="490"/>
      <c r="AJ6" s="490"/>
      <c r="AK6" s="490"/>
      <c r="AL6" s="491"/>
      <c r="AM6" s="498" t="s">
        <v>101</v>
      </c>
      <c r="AN6" s="499"/>
      <c r="AO6" s="499"/>
      <c r="AP6" s="499"/>
      <c r="AQ6" s="499"/>
      <c r="AR6" s="499"/>
      <c r="AS6" s="499"/>
      <c r="AT6" s="500"/>
      <c r="AU6" s="501" t="s">
        <v>94</v>
      </c>
      <c r="AV6" s="502"/>
      <c r="AW6" s="502"/>
      <c r="AX6" s="502"/>
      <c r="AY6" s="503" t="s">
        <v>102</v>
      </c>
      <c r="AZ6" s="504"/>
      <c r="BA6" s="504"/>
      <c r="BB6" s="504"/>
      <c r="BC6" s="504"/>
      <c r="BD6" s="504"/>
      <c r="BE6" s="504"/>
      <c r="BF6" s="504"/>
      <c r="BG6" s="504"/>
      <c r="BH6" s="504"/>
      <c r="BI6" s="504"/>
      <c r="BJ6" s="504"/>
      <c r="BK6" s="504"/>
      <c r="BL6" s="504"/>
      <c r="BM6" s="505"/>
      <c r="BN6" s="469">
        <v>913765</v>
      </c>
      <c r="BO6" s="470"/>
      <c r="BP6" s="470"/>
      <c r="BQ6" s="470"/>
      <c r="BR6" s="470"/>
      <c r="BS6" s="470"/>
      <c r="BT6" s="470"/>
      <c r="BU6" s="471"/>
      <c r="BV6" s="469">
        <v>821803</v>
      </c>
      <c r="BW6" s="470"/>
      <c r="BX6" s="470"/>
      <c r="BY6" s="470"/>
      <c r="BZ6" s="470"/>
      <c r="CA6" s="470"/>
      <c r="CB6" s="470"/>
      <c r="CC6" s="471"/>
      <c r="CD6" s="472" t="s">
        <v>103</v>
      </c>
      <c r="CE6" s="473"/>
      <c r="CF6" s="473"/>
      <c r="CG6" s="473"/>
      <c r="CH6" s="473"/>
      <c r="CI6" s="473"/>
      <c r="CJ6" s="473"/>
      <c r="CK6" s="473"/>
      <c r="CL6" s="473"/>
      <c r="CM6" s="473"/>
      <c r="CN6" s="473"/>
      <c r="CO6" s="473"/>
      <c r="CP6" s="473"/>
      <c r="CQ6" s="473"/>
      <c r="CR6" s="473"/>
      <c r="CS6" s="474"/>
      <c r="CT6" s="506">
        <v>96</v>
      </c>
      <c r="CU6" s="507"/>
      <c r="CV6" s="507"/>
      <c r="CW6" s="507"/>
      <c r="CX6" s="507"/>
      <c r="CY6" s="507"/>
      <c r="CZ6" s="507"/>
      <c r="DA6" s="508"/>
      <c r="DB6" s="506">
        <v>94.7</v>
      </c>
      <c r="DC6" s="507"/>
      <c r="DD6" s="507"/>
      <c r="DE6" s="507"/>
      <c r="DF6" s="507"/>
      <c r="DG6" s="507"/>
      <c r="DH6" s="507"/>
      <c r="DI6" s="508"/>
      <c r="DJ6" s="186"/>
      <c r="DK6" s="186"/>
      <c r="DL6" s="186"/>
      <c r="DM6" s="186"/>
      <c r="DN6" s="186"/>
      <c r="DO6" s="186"/>
    </row>
    <row r="7" spans="1:119" ht="18.75" customHeight="1" x14ac:dyDescent="0.15">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104</v>
      </c>
      <c r="AN7" s="499"/>
      <c r="AO7" s="499"/>
      <c r="AP7" s="499"/>
      <c r="AQ7" s="499"/>
      <c r="AR7" s="499"/>
      <c r="AS7" s="499"/>
      <c r="AT7" s="500"/>
      <c r="AU7" s="501" t="s">
        <v>105</v>
      </c>
      <c r="AV7" s="502"/>
      <c r="AW7" s="502"/>
      <c r="AX7" s="502"/>
      <c r="AY7" s="503" t="s">
        <v>106</v>
      </c>
      <c r="AZ7" s="504"/>
      <c r="BA7" s="504"/>
      <c r="BB7" s="504"/>
      <c r="BC7" s="504"/>
      <c r="BD7" s="504"/>
      <c r="BE7" s="504"/>
      <c r="BF7" s="504"/>
      <c r="BG7" s="504"/>
      <c r="BH7" s="504"/>
      <c r="BI7" s="504"/>
      <c r="BJ7" s="504"/>
      <c r="BK7" s="504"/>
      <c r="BL7" s="504"/>
      <c r="BM7" s="505"/>
      <c r="BN7" s="469">
        <v>232504</v>
      </c>
      <c r="BO7" s="470"/>
      <c r="BP7" s="470"/>
      <c r="BQ7" s="470"/>
      <c r="BR7" s="470"/>
      <c r="BS7" s="470"/>
      <c r="BT7" s="470"/>
      <c r="BU7" s="471"/>
      <c r="BV7" s="469">
        <v>86081</v>
      </c>
      <c r="BW7" s="470"/>
      <c r="BX7" s="470"/>
      <c r="BY7" s="470"/>
      <c r="BZ7" s="470"/>
      <c r="CA7" s="470"/>
      <c r="CB7" s="470"/>
      <c r="CC7" s="471"/>
      <c r="CD7" s="472" t="s">
        <v>107</v>
      </c>
      <c r="CE7" s="473"/>
      <c r="CF7" s="473"/>
      <c r="CG7" s="473"/>
      <c r="CH7" s="473"/>
      <c r="CI7" s="473"/>
      <c r="CJ7" s="473"/>
      <c r="CK7" s="473"/>
      <c r="CL7" s="473"/>
      <c r="CM7" s="473"/>
      <c r="CN7" s="473"/>
      <c r="CO7" s="473"/>
      <c r="CP7" s="473"/>
      <c r="CQ7" s="473"/>
      <c r="CR7" s="473"/>
      <c r="CS7" s="474"/>
      <c r="CT7" s="469">
        <v>12037005</v>
      </c>
      <c r="CU7" s="470"/>
      <c r="CV7" s="470"/>
      <c r="CW7" s="470"/>
      <c r="CX7" s="470"/>
      <c r="CY7" s="470"/>
      <c r="CZ7" s="470"/>
      <c r="DA7" s="471"/>
      <c r="DB7" s="469">
        <v>11750683</v>
      </c>
      <c r="DC7" s="470"/>
      <c r="DD7" s="470"/>
      <c r="DE7" s="470"/>
      <c r="DF7" s="470"/>
      <c r="DG7" s="470"/>
      <c r="DH7" s="470"/>
      <c r="DI7" s="471"/>
      <c r="DJ7" s="186"/>
      <c r="DK7" s="186"/>
      <c r="DL7" s="186"/>
      <c r="DM7" s="186"/>
      <c r="DN7" s="186"/>
      <c r="DO7" s="186"/>
    </row>
    <row r="8" spans="1:119" ht="18.75" customHeight="1" thickBot="1" x14ac:dyDescent="0.2">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108</v>
      </c>
      <c r="AN8" s="499"/>
      <c r="AO8" s="499"/>
      <c r="AP8" s="499"/>
      <c r="AQ8" s="499"/>
      <c r="AR8" s="499"/>
      <c r="AS8" s="499"/>
      <c r="AT8" s="500"/>
      <c r="AU8" s="501" t="s">
        <v>94</v>
      </c>
      <c r="AV8" s="502"/>
      <c r="AW8" s="502"/>
      <c r="AX8" s="502"/>
      <c r="AY8" s="503" t="s">
        <v>109</v>
      </c>
      <c r="AZ8" s="504"/>
      <c r="BA8" s="504"/>
      <c r="BB8" s="504"/>
      <c r="BC8" s="504"/>
      <c r="BD8" s="504"/>
      <c r="BE8" s="504"/>
      <c r="BF8" s="504"/>
      <c r="BG8" s="504"/>
      <c r="BH8" s="504"/>
      <c r="BI8" s="504"/>
      <c r="BJ8" s="504"/>
      <c r="BK8" s="504"/>
      <c r="BL8" s="504"/>
      <c r="BM8" s="505"/>
      <c r="BN8" s="469">
        <v>681261</v>
      </c>
      <c r="BO8" s="470"/>
      <c r="BP8" s="470"/>
      <c r="BQ8" s="470"/>
      <c r="BR8" s="470"/>
      <c r="BS8" s="470"/>
      <c r="BT8" s="470"/>
      <c r="BU8" s="471"/>
      <c r="BV8" s="469">
        <v>735722</v>
      </c>
      <c r="BW8" s="470"/>
      <c r="BX8" s="470"/>
      <c r="BY8" s="470"/>
      <c r="BZ8" s="470"/>
      <c r="CA8" s="470"/>
      <c r="CB8" s="470"/>
      <c r="CC8" s="471"/>
      <c r="CD8" s="472" t="s">
        <v>110</v>
      </c>
      <c r="CE8" s="473"/>
      <c r="CF8" s="473"/>
      <c r="CG8" s="473"/>
      <c r="CH8" s="473"/>
      <c r="CI8" s="473"/>
      <c r="CJ8" s="473"/>
      <c r="CK8" s="473"/>
      <c r="CL8" s="473"/>
      <c r="CM8" s="473"/>
      <c r="CN8" s="473"/>
      <c r="CO8" s="473"/>
      <c r="CP8" s="473"/>
      <c r="CQ8" s="473"/>
      <c r="CR8" s="473"/>
      <c r="CS8" s="474"/>
      <c r="CT8" s="509">
        <v>0.65</v>
      </c>
      <c r="CU8" s="510"/>
      <c r="CV8" s="510"/>
      <c r="CW8" s="510"/>
      <c r="CX8" s="510"/>
      <c r="CY8" s="510"/>
      <c r="CZ8" s="510"/>
      <c r="DA8" s="511"/>
      <c r="DB8" s="509">
        <v>0.65</v>
      </c>
      <c r="DC8" s="510"/>
      <c r="DD8" s="510"/>
      <c r="DE8" s="510"/>
      <c r="DF8" s="510"/>
      <c r="DG8" s="510"/>
      <c r="DH8" s="510"/>
      <c r="DI8" s="511"/>
      <c r="DJ8" s="186"/>
      <c r="DK8" s="186"/>
      <c r="DL8" s="186"/>
      <c r="DM8" s="186"/>
      <c r="DN8" s="186"/>
      <c r="DO8" s="186"/>
    </row>
    <row r="9" spans="1:119" ht="18.75" customHeight="1" thickBot="1" x14ac:dyDescent="0.2">
      <c r="A9" s="187"/>
      <c r="B9" s="463" t="s">
        <v>111</v>
      </c>
      <c r="C9" s="464"/>
      <c r="D9" s="464"/>
      <c r="E9" s="464"/>
      <c r="F9" s="464"/>
      <c r="G9" s="464"/>
      <c r="H9" s="464"/>
      <c r="I9" s="464"/>
      <c r="J9" s="464"/>
      <c r="K9" s="512"/>
      <c r="L9" s="513" t="s">
        <v>112</v>
      </c>
      <c r="M9" s="514"/>
      <c r="N9" s="514"/>
      <c r="O9" s="514"/>
      <c r="P9" s="514"/>
      <c r="Q9" s="515"/>
      <c r="R9" s="516">
        <v>47790</v>
      </c>
      <c r="S9" s="517"/>
      <c r="T9" s="517"/>
      <c r="U9" s="517"/>
      <c r="V9" s="518"/>
      <c r="W9" s="426" t="s">
        <v>113</v>
      </c>
      <c r="X9" s="427"/>
      <c r="Y9" s="427"/>
      <c r="Z9" s="427"/>
      <c r="AA9" s="427"/>
      <c r="AB9" s="427"/>
      <c r="AC9" s="427"/>
      <c r="AD9" s="427"/>
      <c r="AE9" s="427"/>
      <c r="AF9" s="427"/>
      <c r="AG9" s="427"/>
      <c r="AH9" s="427"/>
      <c r="AI9" s="427"/>
      <c r="AJ9" s="427"/>
      <c r="AK9" s="427"/>
      <c r="AL9" s="428"/>
      <c r="AM9" s="498" t="s">
        <v>114</v>
      </c>
      <c r="AN9" s="499"/>
      <c r="AO9" s="499"/>
      <c r="AP9" s="499"/>
      <c r="AQ9" s="499"/>
      <c r="AR9" s="499"/>
      <c r="AS9" s="499"/>
      <c r="AT9" s="500"/>
      <c r="AU9" s="501" t="s">
        <v>115</v>
      </c>
      <c r="AV9" s="502"/>
      <c r="AW9" s="502"/>
      <c r="AX9" s="502"/>
      <c r="AY9" s="503" t="s">
        <v>116</v>
      </c>
      <c r="AZ9" s="504"/>
      <c r="BA9" s="504"/>
      <c r="BB9" s="504"/>
      <c r="BC9" s="504"/>
      <c r="BD9" s="504"/>
      <c r="BE9" s="504"/>
      <c r="BF9" s="504"/>
      <c r="BG9" s="504"/>
      <c r="BH9" s="504"/>
      <c r="BI9" s="504"/>
      <c r="BJ9" s="504"/>
      <c r="BK9" s="504"/>
      <c r="BL9" s="504"/>
      <c r="BM9" s="505"/>
      <c r="BN9" s="469">
        <v>-54461</v>
      </c>
      <c r="BO9" s="470"/>
      <c r="BP9" s="470"/>
      <c r="BQ9" s="470"/>
      <c r="BR9" s="470"/>
      <c r="BS9" s="470"/>
      <c r="BT9" s="470"/>
      <c r="BU9" s="471"/>
      <c r="BV9" s="469">
        <v>25773</v>
      </c>
      <c r="BW9" s="470"/>
      <c r="BX9" s="470"/>
      <c r="BY9" s="470"/>
      <c r="BZ9" s="470"/>
      <c r="CA9" s="470"/>
      <c r="CB9" s="470"/>
      <c r="CC9" s="471"/>
      <c r="CD9" s="472" t="s">
        <v>117</v>
      </c>
      <c r="CE9" s="473"/>
      <c r="CF9" s="473"/>
      <c r="CG9" s="473"/>
      <c r="CH9" s="473"/>
      <c r="CI9" s="473"/>
      <c r="CJ9" s="473"/>
      <c r="CK9" s="473"/>
      <c r="CL9" s="473"/>
      <c r="CM9" s="473"/>
      <c r="CN9" s="473"/>
      <c r="CO9" s="473"/>
      <c r="CP9" s="473"/>
      <c r="CQ9" s="473"/>
      <c r="CR9" s="473"/>
      <c r="CS9" s="474"/>
      <c r="CT9" s="466">
        <v>14.2</v>
      </c>
      <c r="CU9" s="467"/>
      <c r="CV9" s="467"/>
      <c r="CW9" s="467"/>
      <c r="CX9" s="467"/>
      <c r="CY9" s="467"/>
      <c r="CZ9" s="467"/>
      <c r="DA9" s="468"/>
      <c r="DB9" s="466">
        <v>16.100000000000001</v>
      </c>
      <c r="DC9" s="467"/>
      <c r="DD9" s="467"/>
      <c r="DE9" s="467"/>
      <c r="DF9" s="467"/>
      <c r="DG9" s="467"/>
      <c r="DH9" s="467"/>
      <c r="DI9" s="468"/>
      <c r="DJ9" s="186"/>
      <c r="DK9" s="186"/>
      <c r="DL9" s="186"/>
      <c r="DM9" s="186"/>
      <c r="DN9" s="186"/>
      <c r="DO9" s="186"/>
    </row>
    <row r="10" spans="1:119" ht="18.75" customHeight="1" thickBot="1" x14ac:dyDescent="0.2">
      <c r="A10" s="187"/>
      <c r="B10" s="463"/>
      <c r="C10" s="464"/>
      <c r="D10" s="464"/>
      <c r="E10" s="464"/>
      <c r="F10" s="464"/>
      <c r="G10" s="464"/>
      <c r="H10" s="464"/>
      <c r="I10" s="464"/>
      <c r="J10" s="464"/>
      <c r="K10" s="512"/>
      <c r="L10" s="519" t="s">
        <v>118</v>
      </c>
      <c r="M10" s="499"/>
      <c r="N10" s="499"/>
      <c r="O10" s="499"/>
      <c r="P10" s="499"/>
      <c r="Q10" s="500"/>
      <c r="R10" s="520">
        <v>50128</v>
      </c>
      <c r="S10" s="521"/>
      <c r="T10" s="521"/>
      <c r="U10" s="521"/>
      <c r="V10" s="522"/>
      <c r="W10" s="457"/>
      <c r="X10" s="458"/>
      <c r="Y10" s="458"/>
      <c r="Z10" s="458"/>
      <c r="AA10" s="458"/>
      <c r="AB10" s="458"/>
      <c r="AC10" s="458"/>
      <c r="AD10" s="458"/>
      <c r="AE10" s="458"/>
      <c r="AF10" s="458"/>
      <c r="AG10" s="458"/>
      <c r="AH10" s="458"/>
      <c r="AI10" s="458"/>
      <c r="AJ10" s="458"/>
      <c r="AK10" s="458"/>
      <c r="AL10" s="461"/>
      <c r="AM10" s="498" t="s">
        <v>119</v>
      </c>
      <c r="AN10" s="499"/>
      <c r="AO10" s="499"/>
      <c r="AP10" s="499"/>
      <c r="AQ10" s="499"/>
      <c r="AR10" s="499"/>
      <c r="AS10" s="499"/>
      <c r="AT10" s="500"/>
      <c r="AU10" s="501" t="s">
        <v>94</v>
      </c>
      <c r="AV10" s="502"/>
      <c r="AW10" s="502"/>
      <c r="AX10" s="502"/>
      <c r="AY10" s="503" t="s">
        <v>120</v>
      </c>
      <c r="AZ10" s="504"/>
      <c r="BA10" s="504"/>
      <c r="BB10" s="504"/>
      <c r="BC10" s="504"/>
      <c r="BD10" s="504"/>
      <c r="BE10" s="504"/>
      <c r="BF10" s="504"/>
      <c r="BG10" s="504"/>
      <c r="BH10" s="504"/>
      <c r="BI10" s="504"/>
      <c r="BJ10" s="504"/>
      <c r="BK10" s="504"/>
      <c r="BL10" s="504"/>
      <c r="BM10" s="505"/>
      <c r="BN10" s="469">
        <v>1041</v>
      </c>
      <c r="BO10" s="470"/>
      <c r="BP10" s="470"/>
      <c r="BQ10" s="470"/>
      <c r="BR10" s="470"/>
      <c r="BS10" s="470"/>
      <c r="BT10" s="470"/>
      <c r="BU10" s="471"/>
      <c r="BV10" s="469">
        <v>260622</v>
      </c>
      <c r="BW10" s="470"/>
      <c r="BX10" s="470"/>
      <c r="BY10" s="470"/>
      <c r="BZ10" s="470"/>
      <c r="CA10" s="470"/>
      <c r="CB10" s="470"/>
      <c r="CC10" s="471"/>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3"/>
      <c r="C11" s="464"/>
      <c r="D11" s="464"/>
      <c r="E11" s="464"/>
      <c r="F11" s="464"/>
      <c r="G11" s="464"/>
      <c r="H11" s="464"/>
      <c r="I11" s="464"/>
      <c r="J11" s="464"/>
      <c r="K11" s="512"/>
      <c r="L11" s="523" t="s">
        <v>122</v>
      </c>
      <c r="M11" s="524"/>
      <c r="N11" s="524"/>
      <c r="O11" s="524"/>
      <c r="P11" s="524"/>
      <c r="Q11" s="525"/>
      <c r="R11" s="526" t="s">
        <v>123</v>
      </c>
      <c r="S11" s="527"/>
      <c r="T11" s="527"/>
      <c r="U11" s="527"/>
      <c r="V11" s="528"/>
      <c r="W11" s="457"/>
      <c r="X11" s="458"/>
      <c r="Y11" s="458"/>
      <c r="Z11" s="458"/>
      <c r="AA11" s="458"/>
      <c r="AB11" s="458"/>
      <c r="AC11" s="458"/>
      <c r="AD11" s="458"/>
      <c r="AE11" s="458"/>
      <c r="AF11" s="458"/>
      <c r="AG11" s="458"/>
      <c r="AH11" s="458"/>
      <c r="AI11" s="458"/>
      <c r="AJ11" s="458"/>
      <c r="AK11" s="458"/>
      <c r="AL11" s="461"/>
      <c r="AM11" s="498" t="s">
        <v>124</v>
      </c>
      <c r="AN11" s="499"/>
      <c r="AO11" s="499"/>
      <c r="AP11" s="499"/>
      <c r="AQ11" s="499"/>
      <c r="AR11" s="499"/>
      <c r="AS11" s="499"/>
      <c r="AT11" s="500"/>
      <c r="AU11" s="501" t="s">
        <v>94</v>
      </c>
      <c r="AV11" s="502"/>
      <c r="AW11" s="502"/>
      <c r="AX11" s="502"/>
      <c r="AY11" s="503" t="s">
        <v>125</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126</v>
      </c>
      <c r="CE11" s="473"/>
      <c r="CF11" s="473"/>
      <c r="CG11" s="473"/>
      <c r="CH11" s="473"/>
      <c r="CI11" s="473"/>
      <c r="CJ11" s="473"/>
      <c r="CK11" s="473"/>
      <c r="CL11" s="473"/>
      <c r="CM11" s="473"/>
      <c r="CN11" s="473"/>
      <c r="CO11" s="473"/>
      <c r="CP11" s="473"/>
      <c r="CQ11" s="473"/>
      <c r="CR11" s="473"/>
      <c r="CS11" s="474"/>
      <c r="CT11" s="509" t="s">
        <v>127</v>
      </c>
      <c r="CU11" s="510"/>
      <c r="CV11" s="510"/>
      <c r="CW11" s="510"/>
      <c r="CX11" s="510"/>
      <c r="CY11" s="510"/>
      <c r="CZ11" s="510"/>
      <c r="DA11" s="511"/>
      <c r="DB11" s="509" t="s">
        <v>128</v>
      </c>
      <c r="DC11" s="510"/>
      <c r="DD11" s="510"/>
      <c r="DE11" s="510"/>
      <c r="DF11" s="510"/>
      <c r="DG11" s="510"/>
      <c r="DH11" s="510"/>
      <c r="DI11" s="511"/>
      <c r="DJ11" s="186"/>
      <c r="DK11" s="186"/>
      <c r="DL11" s="186"/>
      <c r="DM11" s="186"/>
      <c r="DN11" s="186"/>
      <c r="DO11" s="186"/>
    </row>
    <row r="12" spans="1:119" ht="18.75" customHeight="1" x14ac:dyDescent="0.15">
      <c r="A12" s="187"/>
      <c r="B12" s="529" t="s">
        <v>129</v>
      </c>
      <c r="C12" s="530"/>
      <c r="D12" s="530"/>
      <c r="E12" s="530"/>
      <c r="F12" s="530"/>
      <c r="G12" s="530"/>
      <c r="H12" s="530"/>
      <c r="I12" s="530"/>
      <c r="J12" s="530"/>
      <c r="K12" s="531"/>
      <c r="L12" s="538" t="s">
        <v>130</v>
      </c>
      <c r="M12" s="539"/>
      <c r="N12" s="539"/>
      <c r="O12" s="539"/>
      <c r="P12" s="539"/>
      <c r="Q12" s="540"/>
      <c r="R12" s="541">
        <v>48825</v>
      </c>
      <c r="S12" s="542"/>
      <c r="T12" s="542"/>
      <c r="U12" s="542"/>
      <c r="V12" s="543"/>
      <c r="W12" s="544" t="s">
        <v>1</v>
      </c>
      <c r="X12" s="502"/>
      <c r="Y12" s="502"/>
      <c r="Z12" s="502"/>
      <c r="AA12" s="502"/>
      <c r="AB12" s="545"/>
      <c r="AC12" s="546" t="s">
        <v>131</v>
      </c>
      <c r="AD12" s="547"/>
      <c r="AE12" s="547"/>
      <c r="AF12" s="547"/>
      <c r="AG12" s="548"/>
      <c r="AH12" s="546" t="s">
        <v>132</v>
      </c>
      <c r="AI12" s="547"/>
      <c r="AJ12" s="547"/>
      <c r="AK12" s="547"/>
      <c r="AL12" s="549"/>
      <c r="AM12" s="498" t="s">
        <v>133</v>
      </c>
      <c r="AN12" s="499"/>
      <c r="AO12" s="499"/>
      <c r="AP12" s="499"/>
      <c r="AQ12" s="499"/>
      <c r="AR12" s="499"/>
      <c r="AS12" s="499"/>
      <c r="AT12" s="500"/>
      <c r="AU12" s="501" t="s">
        <v>134</v>
      </c>
      <c r="AV12" s="502"/>
      <c r="AW12" s="502"/>
      <c r="AX12" s="502"/>
      <c r="AY12" s="503" t="s">
        <v>135</v>
      </c>
      <c r="AZ12" s="504"/>
      <c r="BA12" s="504"/>
      <c r="BB12" s="504"/>
      <c r="BC12" s="504"/>
      <c r="BD12" s="504"/>
      <c r="BE12" s="504"/>
      <c r="BF12" s="504"/>
      <c r="BG12" s="504"/>
      <c r="BH12" s="504"/>
      <c r="BI12" s="504"/>
      <c r="BJ12" s="504"/>
      <c r="BK12" s="504"/>
      <c r="BL12" s="504"/>
      <c r="BM12" s="505"/>
      <c r="BN12" s="469">
        <v>0</v>
      </c>
      <c r="BO12" s="470"/>
      <c r="BP12" s="470"/>
      <c r="BQ12" s="470"/>
      <c r="BR12" s="470"/>
      <c r="BS12" s="470"/>
      <c r="BT12" s="470"/>
      <c r="BU12" s="471"/>
      <c r="BV12" s="469">
        <v>0</v>
      </c>
      <c r="BW12" s="470"/>
      <c r="BX12" s="470"/>
      <c r="BY12" s="470"/>
      <c r="BZ12" s="470"/>
      <c r="CA12" s="470"/>
      <c r="CB12" s="470"/>
      <c r="CC12" s="471"/>
      <c r="CD12" s="472" t="s">
        <v>136</v>
      </c>
      <c r="CE12" s="473"/>
      <c r="CF12" s="473"/>
      <c r="CG12" s="473"/>
      <c r="CH12" s="473"/>
      <c r="CI12" s="473"/>
      <c r="CJ12" s="473"/>
      <c r="CK12" s="473"/>
      <c r="CL12" s="473"/>
      <c r="CM12" s="473"/>
      <c r="CN12" s="473"/>
      <c r="CO12" s="473"/>
      <c r="CP12" s="473"/>
      <c r="CQ12" s="473"/>
      <c r="CR12" s="473"/>
      <c r="CS12" s="474"/>
      <c r="CT12" s="509" t="s">
        <v>127</v>
      </c>
      <c r="CU12" s="510"/>
      <c r="CV12" s="510"/>
      <c r="CW12" s="510"/>
      <c r="CX12" s="510"/>
      <c r="CY12" s="510"/>
      <c r="CZ12" s="510"/>
      <c r="DA12" s="511"/>
      <c r="DB12" s="509" t="s">
        <v>127</v>
      </c>
      <c r="DC12" s="510"/>
      <c r="DD12" s="510"/>
      <c r="DE12" s="510"/>
      <c r="DF12" s="510"/>
      <c r="DG12" s="510"/>
      <c r="DH12" s="510"/>
      <c r="DI12" s="511"/>
      <c r="DJ12" s="186"/>
      <c r="DK12" s="186"/>
      <c r="DL12" s="186"/>
      <c r="DM12" s="186"/>
      <c r="DN12" s="186"/>
      <c r="DO12" s="186"/>
    </row>
    <row r="13" spans="1:119" ht="18.75" customHeight="1" x14ac:dyDescent="0.15">
      <c r="A13" s="187"/>
      <c r="B13" s="532"/>
      <c r="C13" s="533"/>
      <c r="D13" s="533"/>
      <c r="E13" s="533"/>
      <c r="F13" s="533"/>
      <c r="G13" s="533"/>
      <c r="H13" s="533"/>
      <c r="I13" s="533"/>
      <c r="J13" s="533"/>
      <c r="K13" s="534"/>
      <c r="L13" s="197"/>
      <c r="M13" s="560" t="s">
        <v>137</v>
      </c>
      <c r="N13" s="561"/>
      <c r="O13" s="561"/>
      <c r="P13" s="561"/>
      <c r="Q13" s="562"/>
      <c r="R13" s="553">
        <v>48006</v>
      </c>
      <c r="S13" s="554"/>
      <c r="T13" s="554"/>
      <c r="U13" s="554"/>
      <c r="V13" s="555"/>
      <c r="W13" s="485" t="s">
        <v>138</v>
      </c>
      <c r="X13" s="486"/>
      <c r="Y13" s="486"/>
      <c r="Z13" s="486"/>
      <c r="AA13" s="486"/>
      <c r="AB13" s="476"/>
      <c r="AC13" s="520">
        <v>373</v>
      </c>
      <c r="AD13" s="521"/>
      <c r="AE13" s="521"/>
      <c r="AF13" s="521"/>
      <c r="AG13" s="563"/>
      <c r="AH13" s="520">
        <v>460</v>
      </c>
      <c r="AI13" s="521"/>
      <c r="AJ13" s="521"/>
      <c r="AK13" s="521"/>
      <c r="AL13" s="522"/>
      <c r="AM13" s="498" t="s">
        <v>139</v>
      </c>
      <c r="AN13" s="499"/>
      <c r="AO13" s="499"/>
      <c r="AP13" s="499"/>
      <c r="AQ13" s="499"/>
      <c r="AR13" s="499"/>
      <c r="AS13" s="499"/>
      <c r="AT13" s="500"/>
      <c r="AU13" s="501" t="s">
        <v>140</v>
      </c>
      <c r="AV13" s="502"/>
      <c r="AW13" s="502"/>
      <c r="AX13" s="502"/>
      <c r="AY13" s="503" t="s">
        <v>141</v>
      </c>
      <c r="AZ13" s="504"/>
      <c r="BA13" s="504"/>
      <c r="BB13" s="504"/>
      <c r="BC13" s="504"/>
      <c r="BD13" s="504"/>
      <c r="BE13" s="504"/>
      <c r="BF13" s="504"/>
      <c r="BG13" s="504"/>
      <c r="BH13" s="504"/>
      <c r="BI13" s="504"/>
      <c r="BJ13" s="504"/>
      <c r="BK13" s="504"/>
      <c r="BL13" s="504"/>
      <c r="BM13" s="505"/>
      <c r="BN13" s="469">
        <v>-53420</v>
      </c>
      <c r="BO13" s="470"/>
      <c r="BP13" s="470"/>
      <c r="BQ13" s="470"/>
      <c r="BR13" s="470"/>
      <c r="BS13" s="470"/>
      <c r="BT13" s="470"/>
      <c r="BU13" s="471"/>
      <c r="BV13" s="469">
        <v>286395</v>
      </c>
      <c r="BW13" s="470"/>
      <c r="BX13" s="470"/>
      <c r="BY13" s="470"/>
      <c r="BZ13" s="470"/>
      <c r="CA13" s="470"/>
      <c r="CB13" s="470"/>
      <c r="CC13" s="471"/>
      <c r="CD13" s="472" t="s">
        <v>142</v>
      </c>
      <c r="CE13" s="473"/>
      <c r="CF13" s="473"/>
      <c r="CG13" s="473"/>
      <c r="CH13" s="473"/>
      <c r="CI13" s="473"/>
      <c r="CJ13" s="473"/>
      <c r="CK13" s="473"/>
      <c r="CL13" s="473"/>
      <c r="CM13" s="473"/>
      <c r="CN13" s="473"/>
      <c r="CO13" s="473"/>
      <c r="CP13" s="473"/>
      <c r="CQ13" s="473"/>
      <c r="CR13" s="473"/>
      <c r="CS13" s="474"/>
      <c r="CT13" s="466">
        <v>9.1999999999999993</v>
      </c>
      <c r="CU13" s="467"/>
      <c r="CV13" s="467"/>
      <c r="CW13" s="467"/>
      <c r="CX13" s="467"/>
      <c r="CY13" s="467"/>
      <c r="CZ13" s="467"/>
      <c r="DA13" s="468"/>
      <c r="DB13" s="466">
        <v>9.6999999999999993</v>
      </c>
      <c r="DC13" s="467"/>
      <c r="DD13" s="467"/>
      <c r="DE13" s="467"/>
      <c r="DF13" s="467"/>
      <c r="DG13" s="467"/>
      <c r="DH13" s="467"/>
      <c r="DI13" s="468"/>
      <c r="DJ13" s="186"/>
      <c r="DK13" s="186"/>
      <c r="DL13" s="186"/>
      <c r="DM13" s="186"/>
      <c r="DN13" s="186"/>
      <c r="DO13" s="186"/>
    </row>
    <row r="14" spans="1:119" ht="18.75" customHeight="1" thickBot="1" x14ac:dyDescent="0.2">
      <c r="A14" s="187"/>
      <c r="B14" s="532"/>
      <c r="C14" s="533"/>
      <c r="D14" s="533"/>
      <c r="E14" s="533"/>
      <c r="F14" s="533"/>
      <c r="G14" s="533"/>
      <c r="H14" s="533"/>
      <c r="I14" s="533"/>
      <c r="J14" s="533"/>
      <c r="K14" s="534"/>
      <c r="L14" s="550" t="s">
        <v>143</v>
      </c>
      <c r="M14" s="551"/>
      <c r="N14" s="551"/>
      <c r="O14" s="551"/>
      <c r="P14" s="551"/>
      <c r="Q14" s="552"/>
      <c r="R14" s="553">
        <v>49413</v>
      </c>
      <c r="S14" s="554"/>
      <c r="T14" s="554"/>
      <c r="U14" s="554"/>
      <c r="V14" s="555"/>
      <c r="W14" s="459"/>
      <c r="X14" s="460"/>
      <c r="Y14" s="460"/>
      <c r="Z14" s="460"/>
      <c r="AA14" s="460"/>
      <c r="AB14" s="449"/>
      <c r="AC14" s="556">
        <v>1.6</v>
      </c>
      <c r="AD14" s="557"/>
      <c r="AE14" s="557"/>
      <c r="AF14" s="557"/>
      <c r="AG14" s="558"/>
      <c r="AH14" s="556">
        <v>1.8</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144</v>
      </c>
      <c r="CE14" s="565"/>
      <c r="CF14" s="565"/>
      <c r="CG14" s="565"/>
      <c r="CH14" s="565"/>
      <c r="CI14" s="565"/>
      <c r="CJ14" s="565"/>
      <c r="CK14" s="565"/>
      <c r="CL14" s="565"/>
      <c r="CM14" s="565"/>
      <c r="CN14" s="565"/>
      <c r="CO14" s="565"/>
      <c r="CP14" s="565"/>
      <c r="CQ14" s="565"/>
      <c r="CR14" s="565"/>
      <c r="CS14" s="566"/>
      <c r="CT14" s="567">
        <v>68.3</v>
      </c>
      <c r="CU14" s="568"/>
      <c r="CV14" s="568"/>
      <c r="CW14" s="568"/>
      <c r="CX14" s="568"/>
      <c r="CY14" s="568"/>
      <c r="CZ14" s="568"/>
      <c r="DA14" s="569"/>
      <c r="DB14" s="567">
        <v>76.900000000000006</v>
      </c>
      <c r="DC14" s="568"/>
      <c r="DD14" s="568"/>
      <c r="DE14" s="568"/>
      <c r="DF14" s="568"/>
      <c r="DG14" s="568"/>
      <c r="DH14" s="568"/>
      <c r="DI14" s="569"/>
      <c r="DJ14" s="186"/>
      <c r="DK14" s="186"/>
      <c r="DL14" s="186"/>
      <c r="DM14" s="186"/>
      <c r="DN14" s="186"/>
      <c r="DO14" s="186"/>
    </row>
    <row r="15" spans="1:119" ht="18.75" customHeight="1" x14ac:dyDescent="0.15">
      <c r="A15" s="187"/>
      <c r="B15" s="532"/>
      <c r="C15" s="533"/>
      <c r="D15" s="533"/>
      <c r="E15" s="533"/>
      <c r="F15" s="533"/>
      <c r="G15" s="533"/>
      <c r="H15" s="533"/>
      <c r="I15" s="533"/>
      <c r="J15" s="533"/>
      <c r="K15" s="534"/>
      <c r="L15" s="197"/>
      <c r="M15" s="560" t="s">
        <v>145</v>
      </c>
      <c r="N15" s="561"/>
      <c r="O15" s="561"/>
      <c r="P15" s="561"/>
      <c r="Q15" s="562"/>
      <c r="R15" s="553">
        <v>48522</v>
      </c>
      <c r="S15" s="554"/>
      <c r="T15" s="554"/>
      <c r="U15" s="554"/>
      <c r="V15" s="555"/>
      <c r="W15" s="485" t="s">
        <v>146</v>
      </c>
      <c r="X15" s="486"/>
      <c r="Y15" s="486"/>
      <c r="Z15" s="486"/>
      <c r="AA15" s="486"/>
      <c r="AB15" s="476"/>
      <c r="AC15" s="520">
        <v>9935</v>
      </c>
      <c r="AD15" s="521"/>
      <c r="AE15" s="521"/>
      <c r="AF15" s="521"/>
      <c r="AG15" s="563"/>
      <c r="AH15" s="520">
        <v>10686</v>
      </c>
      <c r="AI15" s="521"/>
      <c r="AJ15" s="521"/>
      <c r="AK15" s="521"/>
      <c r="AL15" s="522"/>
      <c r="AM15" s="498"/>
      <c r="AN15" s="499"/>
      <c r="AO15" s="499"/>
      <c r="AP15" s="499"/>
      <c r="AQ15" s="499"/>
      <c r="AR15" s="499"/>
      <c r="AS15" s="499"/>
      <c r="AT15" s="500"/>
      <c r="AU15" s="501"/>
      <c r="AV15" s="502"/>
      <c r="AW15" s="502"/>
      <c r="AX15" s="502"/>
      <c r="AY15" s="429" t="s">
        <v>147</v>
      </c>
      <c r="AZ15" s="430"/>
      <c r="BA15" s="430"/>
      <c r="BB15" s="430"/>
      <c r="BC15" s="430"/>
      <c r="BD15" s="430"/>
      <c r="BE15" s="430"/>
      <c r="BF15" s="430"/>
      <c r="BG15" s="430"/>
      <c r="BH15" s="430"/>
      <c r="BI15" s="430"/>
      <c r="BJ15" s="430"/>
      <c r="BK15" s="430"/>
      <c r="BL15" s="430"/>
      <c r="BM15" s="431"/>
      <c r="BN15" s="432">
        <v>6347704</v>
      </c>
      <c r="BO15" s="433"/>
      <c r="BP15" s="433"/>
      <c r="BQ15" s="433"/>
      <c r="BR15" s="433"/>
      <c r="BS15" s="433"/>
      <c r="BT15" s="433"/>
      <c r="BU15" s="434"/>
      <c r="BV15" s="432">
        <v>6056534</v>
      </c>
      <c r="BW15" s="433"/>
      <c r="BX15" s="433"/>
      <c r="BY15" s="433"/>
      <c r="BZ15" s="433"/>
      <c r="CA15" s="433"/>
      <c r="CB15" s="433"/>
      <c r="CC15" s="434"/>
      <c r="CD15" s="570" t="s">
        <v>148</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2"/>
      <c r="C16" s="533"/>
      <c r="D16" s="533"/>
      <c r="E16" s="533"/>
      <c r="F16" s="533"/>
      <c r="G16" s="533"/>
      <c r="H16" s="533"/>
      <c r="I16" s="533"/>
      <c r="J16" s="533"/>
      <c r="K16" s="534"/>
      <c r="L16" s="550" t="s">
        <v>149</v>
      </c>
      <c r="M16" s="581"/>
      <c r="N16" s="581"/>
      <c r="O16" s="581"/>
      <c r="P16" s="581"/>
      <c r="Q16" s="582"/>
      <c r="R16" s="573" t="s">
        <v>150</v>
      </c>
      <c r="S16" s="574"/>
      <c r="T16" s="574"/>
      <c r="U16" s="574"/>
      <c r="V16" s="575"/>
      <c r="W16" s="459"/>
      <c r="X16" s="460"/>
      <c r="Y16" s="460"/>
      <c r="Z16" s="460"/>
      <c r="AA16" s="460"/>
      <c r="AB16" s="449"/>
      <c r="AC16" s="556">
        <v>41.8</v>
      </c>
      <c r="AD16" s="557"/>
      <c r="AE16" s="557"/>
      <c r="AF16" s="557"/>
      <c r="AG16" s="558"/>
      <c r="AH16" s="556">
        <v>42.9</v>
      </c>
      <c r="AI16" s="557"/>
      <c r="AJ16" s="557"/>
      <c r="AK16" s="557"/>
      <c r="AL16" s="559"/>
      <c r="AM16" s="498"/>
      <c r="AN16" s="499"/>
      <c r="AO16" s="499"/>
      <c r="AP16" s="499"/>
      <c r="AQ16" s="499"/>
      <c r="AR16" s="499"/>
      <c r="AS16" s="499"/>
      <c r="AT16" s="500"/>
      <c r="AU16" s="501"/>
      <c r="AV16" s="502"/>
      <c r="AW16" s="502"/>
      <c r="AX16" s="502"/>
      <c r="AY16" s="503" t="s">
        <v>151</v>
      </c>
      <c r="AZ16" s="504"/>
      <c r="BA16" s="504"/>
      <c r="BB16" s="504"/>
      <c r="BC16" s="504"/>
      <c r="BD16" s="504"/>
      <c r="BE16" s="504"/>
      <c r="BF16" s="504"/>
      <c r="BG16" s="504"/>
      <c r="BH16" s="504"/>
      <c r="BI16" s="504"/>
      <c r="BJ16" s="504"/>
      <c r="BK16" s="504"/>
      <c r="BL16" s="504"/>
      <c r="BM16" s="505"/>
      <c r="BN16" s="469">
        <v>9709263</v>
      </c>
      <c r="BO16" s="470"/>
      <c r="BP16" s="470"/>
      <c r="BQ16" s="470"/>
      <c r="BR16" s="470"/>
      <c r="BS16" s="470"/>
      <c r="BT16" s="470"/>
      <c r="BU16" s="471"/>
      <c r="BV16" s="469">
        <v>9407341</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
      <c r="A17" s="187"/>
      <c r="B17" s="535"/>
      <c r="C17" s="536"/>
      <c r="D17" s="536"/>
      <c r="E17" s="536"/>
      <c r="F17" s="536"/>
      <c r="G17" s="536"/>
      <c r="H17" s="536"/>
      <c r="I17" s="536"/>
      <c r="J17" s="536"/>
      <c r="K17" s="537"/>
      <c r="L17" s="202"/>
      <c r="M17" s="576" t="s">
        <v>152</v>
      </c>
      <c r="N17" s="577"/>
      <c r="O17" s="577"/>
      <c r="P17" s="577"/>
      <c r="Q17" s="578"/>
      <c r="R17" s="573" t="s">
        <v>153</v>
      </c>
      <c r="S17" s="574"/>
      <c r="T17" s="574"/>
      <c r="U17" s="574"/>
      <c r="V17" s="575"/>
      <c r="W17" s="485" t="s">
        <v>154</v>
      </c>
      <c r="X17" s="486"/>
      <c r="Y17" s="486"/>
      <c r="Z17" s="486"/>
      <c r="AA17" s="486"/>
      <c r="AB17" s="476"/>
      <c r="AC17" s="520">
        <v>13449</v>
      </c>
      <c r="AD17" s="521"/>
      <c r="AE17" s="521"/>
      <c r="AF17" s="521"/>
      <c r="AG17" s="563"/>
      <c r="AH17" s="520">
        <v>13776</v>
      </c>
      <c r="AI17" s="521"/>
      <c r="AJ17" s="521"/>
      <c r="AK17" s="521"/>
      <c r="AL17" s="522"/>
      <c r="AM17" s="498"/>
      <c r="AN17" s="499"/>
      <c r="AO17" s="499"/>
      <c r="AP17" s="499"/>
      <c r="AQ17" s="499"/>
      <c r="AR17" s="499"/>
      <c r="AS17" s="499"/>
      <c r="AT17" s="500"/>
      <c r="AU17" s="501"/>
      <c r="AV17" s="502"/>
      <c r="AW17" s="502"/>
      <c r="AX17" s="502"/>
      <c r="AY17" s="503" t="s">
        <v>155</v>
      </c>
      <c r="AZ17" s="504"/>
      <c r="BA17" s="504"/>
      <c r="BB17" s="504"/>
      <c r="BC17" s="504"/>
      <c r="BD17" s="504"/>
      <c r="BE17" s="504"/>
      <c r="BF17" s="504"/>
      <c r="BG17" s="504"/>
      <c r="BH17" s="504"/>
      <c r="BI17" s="504"/>
      <c r="BJ17" s="504"/>
      <c r="BK17" s="504"/>
      <c r="BL17" s="504"/>
      <c r="BM17" s="505"/>
      <c r="BN17" s="469">
        <v>8049841</v>
      </c>
      <c r="BO17" s="470"/>
      <c r="BP17" s="470"/>
      <c r="BQ17" s="470"/>
      <c r="BR17" s="470"/>
      <c r="BS17" s="470"/>
      <c r="BT17" s="470"/>
      <c r="BU17" s="471"/>
      <c r="BV17" s="469">
        <v>7754388</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
      <c r="A18" s="187"/>
      <c r="B18" s="583" t="s">
        <v>156</v>
      </c>
      <c r="C18" s="512"/>
      <c r="D18" s="512"/>
      <c r="E18" s="584"/>
      <c r="F18" s="584"/>
      <c r="G18" s="584"/>
      <c r="H18" s="584"/>
      <c r="I18" s="584"/>
      <c r="J18" s="584"/>
      <c r="K18" s="584"/>
      <c r="L18" s="585">
        <v>85.1</v>
      </c>
      <c r="M18" s="585"/>
      <c r="N18" s="585"/>
      <c r="O18" s="585"/>
      <c r="P18" s="585"/>
      <c r="Q18" s="585"/>
      <c r="R18" s="586"/>
      <c r="S18" s="586"/>
      <c r="T18" s="586"/>
      <c r="U18" s="586"/>
      <c r="V18" s="587"/>
      <c r="W18" s="487"/>
      <c r="X18" s="488"/>
      <c r="Y18" s="488"/>
      <c r="Z18" s="488"/>
      <c r="AA18" s="488"/>
      <c r="AB18" s="479"/>
      <c r="AC18" s="588">
        <v>56.6</v>
      </c>
      <c r="AD18" s="589"/>
      <c r="AE18" s="589"/>
      <c r="AF18" s="589"/>
      <c r="AG18" s="590"/>
      <c r="AH18" s="588">
        <v>55.3</v>
      </c>
      <c r="AI18" s="589"/>
      <c r="AJ18" s="589"/>
      <c r="AK18" s="589"/>
      <c r="AL18" s="591"/>
      <c r="AM18" s="498"/>
      <c r="AN18" s="499"/>
      <c r="AO18" s="499"/>
      <c r="AP18" s="499"/>
      <c r="AQ18" s="499"/>
      <c r="AR18" s="499"/>
      <c r="AS18" s="499"/>
      <c r="AT18" s="500"/>
      <c r="AU18" s="501"/>
      <c r="AV18" s="502"/>
      <c r="AW18" s="502"/>
      <c r="AX18" s="502"/>
      <c r="AY18" s="503" t="s">
        <v>157</v>
      </c>
      <c r="AZ18" s="504"/>
      <c r="BA18" s="504"/>
      <c r="BB18" s="504"/>
      <c r="BC18" s="504"/>
      <c r="BD18" s="504"/>
      <c r="BE18" s="504"/>
      <c r="BF18" s="504"/>
      <c r="BG18" s="504"/>
      <c r="BH18" s="504"/>
      <c r="BI18" s="504"/>
      <c r="BJ18" s="504"/>
      <c r="BK18" s="504"/>
      <c r="BL18" s="504"/>
      <c r="BM18" s="505"/>
      <c r="BN18" s="469">
        <v>10926524</v>
      </c>
      <c r="BO18" s="470"/>
      <c r="BP18" s="470"/>
      <c r="BQ18" s="470"/>
      <c r="BR18" s="470"/>
      <c r="BS18" s="470"/>
      <c r="BT18" s="470"/>
      <c r="BU18" s="471"/>
      <c r="BV18" s="469">
        <v>10810952</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
      <c r="A19" s="187"/>
      <c r="B19" s="583" t="s">
        <v>158</v>
      </c>
      <c r="C19" s="512"/>
      <c r="D19" s="512"/>
      <c r="E19" s="584"/>
      <c r="F19" s="584"/>
      <c r="G19" s="584"/>
      <c r="H19" s="584"/>
      <c r="I19" s="584"/>
      <c r="J19" s="584"/>
      <c r="K19" s="584"/>
      <c r="L19" s="592">
        <v>562</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159</v>
      </c>
      <c r="AZ19" s="504"/>
      <c r="BA19" s="504"/>
      <c r="BB19" s="504"/>
      <c r="BC19" s="504"/>
      <c r="BD19" s="504"/>
      <c r="BE19" s="504"/>
      <c r="BF19" s="504"/>
      <c r="BG19" s="504"/>
      <c r="BH19" s="504"/>
      <c r="BI19" s="504"/>
      <c r="BJ19" s="504"/>
      <c r="BK19" s="504"/>
      <c r="BL19" s="504"/>
      <c r="BM19" s="505"/>
      <c r="BN19" s="469">
        <v>14566003</v>
      </c>
      <c r="BO19" s="470"/>
      <c r="BP19" s="470"/>
      <c r="BQ19" s="470"/>
      <c r="BR19" s="470"/>
      <c r="BS19" s="470"/>
      <c r="BT19" s="470"/>
      <c r="BU19" s="471"/>
      <c r="BV19" s="469">
        <v>14061201</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
      <c r="A20" s="187"/>
      <c r="B20" s="583" t="s">
        <v>160</v>
      </c>
      <c r="C20" s="512"/>
      <c r="D20" s="512"/>
      <c r="E20" s="584"/>
      <c r="F20" s="584"/>
      <c r="G20" s="584"/>
      <c r="H20" s="584"/>
      <c r="I20" s="584"/>
      <c r="J20" s="584"/>
      <c r="K20" s="584"/>
      <c r="L20" s="592">
        <v>19274</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15">
      <c r="A21" s="187"/>
      <c r="B21" s="603" t="s">
        <v>161</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
      <c r="A22" s="187"/>
      <c r="B22" s="606" t="s">
        <v>162</v>
      </c>
      <c r="C22" s="607"/>
      <c r="D22" s="608"/>
      <c r="E22" s="481" t="s">
        <v>1</v>
      </c>
      <c r="F22" s="486"/>
      <c r="G22" s="486"/>
      <c r="H22" s="486"/>
      <c r="I22" s="486"/>
      <c r="J22" s="486"/>
      <c r="K22" s="476"/>
      <c r="L22" s="481" t="s">
        <v>163</v>
      </c>
      <c r="M22" s="486"/>
      <c r="N22" s="486"/>
      <c r="O22" s="486"/>
      <c r="P22" s="476"/>
      <c r="Q22" s="615" t="s">
        <v>164</v>
      </c>
      <c r="R22" s="616"/>
      <c r="S22" s="616"/>
      <c r="T22" s="616"/>
      <c r="U22" s="616"/>
      <c r="V22" s="617"/>
      <c r="W22" s="621" t="s">
        <v>165</v>
      </c>
      <c r="X22" s="607"/>
      <c r="Y22" s="608"/>
      <c r="Z22" s="481" t="s">
        <v>1</v>
      </c>
      <c r="AA22" s="486"/>
      <c r="AB22" s="486"/>
      <c r="AC22" s="486"/>
      <c r="AD22" s="486"/>
      <c r="AE22" s="486"/>
      <c r="AF22" s="486"/>
      <c r="AG22" s="476"/>
      <c r="AH22" s="634" t="s">
        <v>166</v>
      </c>
      <c r="AI22" s="486"/>
      <c r="AJ22" s="486"/>
      <c r="AK22" s="486"/>
      <c r="AL22" s="476"/>
      <c r="AM22" s="634" t="s">
        <v>167</v>
      </c>
      <c r="AN22" s="635"/>
      <c r="AO22" s="635"/>
      <c r="AP22" s="635"/>
      <c r="AQ22" s="635"/>
      <c r="AR22" s="636"/>
      <c r="AS22" s="615" t="s">
        <v>164</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15">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168</v>
      </c>
      <c r="AZ23" s="430"/>
      <c r="BA23" s="430"/>
      <c r="BB23" s="430"/>
      <c r="BC23" s="430"/>
      <c r="BD23" s="430"/>
      <c r="BE23" s="430"/>
      <c r="BF23" s="430"/>
      <c r="BG23" s="430"/>
      <c r="BH23" s="430"/>
      <c r="BI23" s="430"/>
      <c r="BJ23" s="430"/>
      <c r="BK23" s="430"/>
      <c r="BL23" s="430"/>
      <c r="BM23" s="431"/>
      <c r="BN23" s="469">
        <v>22560615</v>
      </c>
      <c r="BO23" s="470"/>
      <c r="BP23" s="470"/>
      <c r="BQ23" s="470"/>
      <c r="BR23" s="470"/>
      <c r="BS23" s="470"/>
      <c r="BT23" s="470"/>
      <c r="BU23" s="471"/>
      <c r="BV23" s="469">
        <v>22597026</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
      <c r="A24" s="187"/>
      <c r="B24" s="609"/>
      <c r="C24" s="610"/>
      <c r="D24" s="611"/>
      <c r="E24" s="519" t="s">
        <v>169</v>
      </c>
      <c r="F24" s="499"/>
      <c r="G24" s="499"/>
      <c r="H24" s="499"/>
      <c r="I24" s="499"/>
      <c r="J24" s="499"/>
      <c r="K24" s="500"/>
      <c r="L24" s="520">
        <v>1</v>
      </c>
      <c r="M24" s="521"/>
      <c r="N24" s="521"/>
      <c r="O24" s="521"/>
      <c r="P24" s="563"/>
      <c r="Q24" s="520">
        <v>8145</v>
      </c>
      <c r="R24" s="521"/>
      <c r="S24" s="521"/>
      <c r="T24" s="521"/>
      <c r="U24" s="521"/>
      <c r="V24" s="563"/>
      <c r="W24" s="622"/>
      <c r="X24" s="610"/>
      <c r="Y24" s="611"/>
      <c r="Z24" s="519" t="s">
        <v>170</v>
      </c>
      <c r="AA24" s="499"/>
      <c r="AB24" s="499"/>
      <c r="AC24" s="499"/>
      <c r="AD24" s="499"/>
      <c r="AE24" s="499"/>
      <c r="AF24" s="499"/>
      <c r="AG24" s="500"/>
      <c r="AH24" s="520">
        <v>393</v>
      </c>
      <c r="AI24" s="521"/>
      <c r="AJ24" s="521"/>
      <c r="AK24" s="521"/>
      <c r="AL24" s="563"/>
      <c r="AM24" s="520">
        <v>1200222</v>
      </c>
      <c r="AN24" s="521"/>
      <c r="AO24" s="521"/>
      <c r="AP24" s="521"/>
      <c r="AQ24" s="521"/>
      <c r="AR24" s="563"/>
      <c r="AS24" s="520">
        <v>3054</v>
      </c>
      <c r="AT24" s="521"/>
      <c r="AU24" s="521"/>
      <c r="AV24" s="521"/>
      <c r="AW24" s="521"/>
      <c r="AX24" s="522"/>
      <c r="AY24" s="642" t="s">
        <v>171</v>
      </c>
      <c r="AZ24" s="643"/>
      <c r="BA24" s="643"/>
      <c r="BB24" s="643"/>
      <c r="BC24" s="643"/>
      <c r="BD24" s="643"/>
      <c r="BE24" s="643"/>
      <c r="BF24" s="643"/>
      <c r="BG24" s="643"/>
      <c r="BH24" s="643"/>
      <c r="BI24" s="643"/>
      <c r="BJ24" s="643"/>
      <c r="BK24" s="643"/>
      <c r="BL24" s="643"/>
      <c r="BM24" s="644"/>
      <c r="BN24" s="469">
        <v>9577143</v>
      </c>
      <c r="BO24" s="470"/>
      <c r="BP24" s="470"/>
      <c r="BQ24" s="470"/>
      <c r="BR24" s="470"/>
      <c r="BS24" s="470"/>
      <c r="BT24" s="470"/>
      <c r="BU24" s="471"/>
      <c r="BV24" s="469">
        <v>9857170</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15">
      <c r="A25" s="187"/>
      <c r="B25" s="609"/>
      <c r="C25" s="610"/>
      <c r="D25" s="611"/>
      <c r="E25" s="519" t="s">
        <v>172</v>
      </c>
      <c r="F25" s="499"/>
      <c r="G25" s="499"/>
      <c r="H25" s="499"/>
      <c r="I25" s="499"/>
      <c r="J25" s="499"/>
      <c r="K25" s="500"/>
      <c r="L25" s="520">
        <v>2</v>
      </c>
      <c r="M25" s="521"/>
      <c r="N25" s="521"/>
      <c r="O25" s="521"/>
      <c r="P25" s="563"/>
      <c r="Q25" s="520">
        <v>6844</v>
      </c>
      <c r="R25" s="521"/>
      <c r="S25" s="521"/>
      <c r="T25" s="521"/>
      <c r="U25" s="521"/>
      <c r="V25" s="563"/>
      <c r="W25" s="622"/>
      <c r="X25" s="610"/>
      <c r="Y25" s="611"/>
      <c r="Z25" s="519" t="s">
        <v>173</v>
      </c>
      <c r="AA25" s="499"/>
      <c r="AB25" s="499"/>
      <c r="AC25" s="499"/>
      <c r="AD25" s="499"/>
      <c r="AE25" s="499"/>
      <c r="AF25" s="499"/>
      <c r="AG25" s="500"/>
      <c r="AH25" s="520" t="s">
        <v>128</v>
      </c>
      <c r="AI25" s="521"/>
      <c r="AJ25" s="521"/>
      <c r="AK25" s="521"/>
      <c r="AL25" s="563"/>
      <c r="AM25" s="520" t="s">
        <v>174</v>
      </c>
      <c r="AN25" s="521"/>
      <c r="AO25" s="521"/>
      <c r="AP25" s="521"/>
      <c r="AQ25" s="521"/>
      <c r="AR25" s="563"/>
      <c r="AS25" s="520" t="s">
        <v>174</v>
      </c>
      <c r="AT25" s="521"/>
      <c r="AU25" s="521"/>
      <c r="AV25" s="521"/>
      <c r="AW25" s="521"/>
      <c r="AX25" s="522"/>
      <c r="AY25" s="429" t="s">
        <v>175</v>
      </c>
      <c r="AZ25" s="430"/>
      <c r="BA25" s="430"/>
      <c r="BB25" s="430"/>
      <c r="BC25" s="430"/>
      <c r="BD25" s="430"/>
      <c r="BE25" s="430"/>
      <c r="BF25" s="430"/>
      <c r="BG25" s="430"/>
      <c r="BH25" s="430"/>
      <c r="BI25" s="430"/>
      <c r="BJ25" s="430"/>
      <c r="BK25" s="430"/>
      <c r="BL25" s="430"/>
      <c r="BM25" s="431"/>
      <c r="BN25" s="432">
        <v>947905</v>
      </c>
      <c r="BO25" s="433"/>
      <c r="BP25" s="433"/>
      <c r="BQ25" s="433"/>
      <c r="BR25" s="433"/>
      <c r="BS25" s="433"/>
      <c r="BT25" s="433"/>
      <c r="BU25" s="434"/>
      <c r="BV25" s="432">
        <v>1612974</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15">
      <c r="A26" s="187"/>
      <c r="B26" s="609"/>
      <c r="C26" s="610"/>
      <c r="D26" s="611"/>
      <c r="E26" s="519" t="s">
        <v>176</v>
      </c>
      <c r="F26" s="499"/>
      <c r="G26" s="499"/>
      <c r="H26" s="499"/>
      <c r="I26" s="499"/>
      <c r="J26" s="499"/>
      <c r="K26" s="500"/>
      <c r="L26" s="520">
        <v>1</v>
      </c>
      <c r="M26" s="521"/>
      <c r="N26" s="521"/>
      <c r="O26" s="521"/>
      <c r="P26" s="563"/>
      <c r="Q26" s="520">
        <v>6217</v>
      </c>
      <c r="R26" s="521"/>
      <c r="S26" s="521"/>
      <c r="T26" s="521"/>
      <c r="U26" s="521"/>
      <c r="V26" s="563"/>
      <c r="W26" s="622"/>
      <c r="X26" s="610"/>
      <c r="Y26" s="611"/>
      <c r="Z26" s="519" t="s">
        <v>177</v>
      </c>
      <c r="AA26" s="632"/>
      <c r="AB26" s="632"/>
      <c r="AC26" s="632"/>
      <c r="AD26" s="632"/>
      <c r="AE26" s="632"/>
      <c r="AF26" s="632"/>
      <c r="AG26" s="633"/>
      <c r="AH26" s="520">
        <v>2</v>
      </c>
      <c r="AI26" s="521"/>
      <c r="AJ26" s="521"/>
      <c r="AK26" s="521"/>
      <c r="AL26" s="563"/>
      <c r="AM26" s="520" t="s">
        <v>178</v>
      </c>
      <c r="AN26" s="521"/>
      <c r="AO26" s="521"/>
      <c r="AP26" s="521"/>
      <c r="AQ26" s="521"/>
      <c r="AR26" s="563"/>
      <c r="AS26" s="520" t="s">
        <v>178</v>
      </c>
      <c r="AT26" s="521"/>
      <c r="AU26" s="521"/>
      <c r="AV26" s="521"/>
      <c r="AW26" s="521"/>
      <c r="AX26" s="522"/>
      <c r="AY26" s="472" t="s">
        <v>179</v>
      </c>
      <c r="AZ26" s="473"/>
      <c r="BA26" s="473"/>
      <c r="BB26" s="473"/>
      <c r="BC26" s="473"/>
      <c r="BD26" s="473"/>
      <c r="BE26" s="473"/>
      <c r="BF26" s="473"/>
      <c r="BG26" s="473"/>
      <c r="BH26" s="473"/>
      <c r="BI26" s="473"/>
      <c r="BJ26" s="473"/>
      <c r="BK26" s="473"/>
      <c r="BL26" s="473"/>
      <c r="BM26" s="474"/>
      <c r="BN26" s="469" t="s">
        <v>174</v>
      </c>
      <c r="BO26" s="470"/>
      <c r="BP26" s="470"/>
      <c r="BQ26" s="470"/>
      <c r="BR26" s="470"/>
      <c r="BS26" s="470"/>
      <c r="BT26" s="470"/>
      <c r="BU26" s="471"/>
      <c r="BV26" s="469" t="s">
        <v>128</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
      <c r="A27" s="187"/>
      <c r="B27" s="609"/>
      <c r="C27" s="610"/>
      <c r="D27" s="611"/>
      <c r="E27" s="519" t="s">
        <v>180</v>
      </c>
      <c r="F27" s="499"/>
      <c r="G27" s="499"/>
      <c r="H27" s="499"/>
      <c r="I27" s="499"/>
      <c r="J27" s="499"/>
      <c r="K27" s="500"/>
      <c r="L27" s="520">
        <v>1</v>
      </c>
      <c r="M27" s="521"/>
      <c r="N27" s="521"/>
      <c r="O27" s="521"/>
      <c r="P27" s="563"/>
      <c r="Q27" s="520">
        <v>4650</v>
      </c>
      <c r="R27" s="521"/>
      <c r="S27" s="521"/>
      <c r="T27" s="521"/>
      <c r="U27" s="521"/>
      <c r="V27" s="563"/>
      <c r="W27" s="622"/>
      <c r="X27" s="610"/>
      <c r="Y27" s="611"/>
      <c r="Z27" s="519" t="s">
        <v>181</v>
      </c>
      <c r="AA27" s="499"/>
      <c r="AB27" s="499"/>
      <c r="AC27" s="499"/>
      <c r="AD27" s="499"/>
      <c r="AE27" s="499"/>
      <c r="AF27" s="499"/>
      <c r="AG27" s="500"/>
      <c r="AH27" s="520">
        <v>1</v>
      </c>
      <c r="AI27" s="521"/>
      <c r="AJ27" s="521"/>
      <c r="AK27" s="521"/>
      <c r="AL27" s="563"/>
      <c r="AM27" s="520" t="s">
        <v>182</v>
      </c>
      <c r="AN27" s="521"/>
      <c r="AO27" s="521"/>
      <c r="AP27" s="521"/>
      <c r="AQ27" s="521"/>
      <c r="AR27" s="563"/>
      <c r="AS27" s="520" t="s">
        <v>178</v>
      </c>
      <c r="AT27" s="521"/>
      <c r="AU27" s="521"/>
      <c r="AV27" s="521"/>
      <c r="AW27" s="521"/>
      <c r="AX27" s="522"/>
      <c r="AY27" s="564" t="s">
        <v>183</v>
      </c>
      <c r="AZ27" s="565"/>
      <c r="BA27" s="565"/>
      <c r="BB27" s="565"/>
      <c r="BC27" s="565"/>
      <c r="BD27" s="565"/>
      <c r="BE27" s="565"/>
      <c r="BF27" s="565"/>
      <c r="BG27" s="565"/>
      <c r="BH27" s="565"/>
      <c r="BI27" s="565"/>
      <c r="BJ27" s="565"/>
      <c r="BK27" s="565"/>
      <c r="BL27" s="565"/>
      <c r="BM27" s="566"/>
      <c r="BN27" s="645" t="s">
        <v>174</v>
      </c>
      <c r="BO27" s="646"/>
      <c r="BP27" s="646"/>
      <c r="BQ27" s="646"/>
      <c r="BR27" s="646"/>
      <c r="BS27" s="646"/>
      <c r="BT27" s="646"/>
      <c r="BU27" s="647"/>
      <c r="BV27" s="645" t="s">
        <v>174</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15">
      <c r="A28" s="187"/>
      <c r="B28" s="609"/>
      <c r="C28" s="610"/>
      <c r="D28" s="611"/>
      <c r="E28" s="519" t="s">
        <v>184</v>
      </c>
      <c r="F28" s="499"/>
      <c r="G28" s="499"/>
      <c r="H28" s="499"/>
      <c r="I28" s="499"/>
      <c r="J28" s="499"/>
      <c r="K28" s="500"/>
      <c r="L28" s="520">
        <v>1</v>
      </c>
      <c r="M28" s="521"/>
      <c r="N28" s="521"/>
      <c r="O28" s="521"/>
      <c r="P28" s="563"/>
      <c r="Q28" s="520">
        <v>3960</v>
      </c>
      <c r="R28" s="521"/>
      <c r="S28" s="521"/>
      <c r="T28" s="521"/>
      <c r="U28" s="521"/>
      <c r="V28" s="563"/>
      <c r="W28" s="622"/>
      <c r="X28" s="610"/>
      <c r="Y28" s="611"/>
      <c r="Z28" s="519" t="s">
        <v>185</v>
      </c>
      <c r="AA28" s="499"/>
      <c r="AB28" s="499"/>
      <c r="AC28" s="499"/>
      <c r="AD28" s="499"/>
      <c r="AE28" s="499"/>
      <c r="AF28" s="499"/>
      <c r="AG28" s="500"/>
      <c r="AH28" s="520" t="s">
        <v>174</v>
      </c>
      <c r="AI28" s="521"/>
      <c r="AJ28" s="521"/>
      <c r="AK28" s="521"/>
      <c r="AL28" s="563"/>
      <c r="AM28" s="520" t="s">
        <v>174</v>
      </c>
      <c r="AN28" s="521"/>
      <c r="AO28" s="521"/>
      <c r="AP28" s="521"/>
      <c r="AQ28" s="521"/>
      <c r="AR28" s="563"/>
      <c r="AS28" s="520" t="s">
        <v>174</v>
      </c>
      <c r="AT28" s="521"/>
      <c r="AU28" s="521"/>
      <c r="AV28" s="521"/>
      <c r="AW28" s="521"/>
      <c r="AX28" s="522"/>
      <c r="AY28" s="648" t="s">
        <v>186</v>
      </c>
      <c r="AZ28" s="649"/>
      <c r="BA28" s="649"/>
      <c r="BB28" s="650"/>
      <c r="BC28" s="429" t="s">
        <v>48</v>
      </c>
      <c r="BD28" s="430"/>
      <c r="BE28" s="430"/>
      <c r="BF28" s="430"/>
      <c r="BG28" s="430"/>
      <c r="BH28" s="430"/>
      <c r="BI28" s="430"/>
      <c r="BJ28" s="430"/>
      <c r="BK28" s="430"/>
      <c r="BL28" s="430"/>
      <c r="BM28" s="431"/>
      <c r="BN28" s="432">
        <v>1473741</v>
      </c>
      <c r="BO28" s="433"/>
      <c r="BP28" s="433"/>
      <c r="BQ28" s="433"/>
      <c r="BR28" s="433"/>
      <c r="BS28" s="433"/>
      <c r="BT28" s="433"/>
      <c r="BU28" s="434"/>
      <c r="BV28" s="432">
        <v>1472700</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15">
      <c r="A29" s="187"/>
      <c r="B29" s="609"/>
      <c r="C29" s="610"/>
      <c r="D29" s="611"/>
      <c r="E29" s="519" t="s">
        <v>187</v>
      </c>
      <c r="F29" s="499"/>
      <c r="G29" s="499"/>
      <c r="H29" s="499"/>
      <c r="I29" s="499"/>
      <c r="J29" s="499"/>
      <c r="K29" s="500"/>
      <c r="L29" s="520">
        <v>16</v>
      </c>
      <c r="M29" s="521"/>
      <c r="N29" s="521"/>
      <c r="O29" s="521"/>
      <c r="P29" s="563"/>
      <c r="Q29" s="520">
        <v>3530</v>
      </c>
      <c r="R29" s="521"/>
      <c r="S29" s="521"/>
      <c r="T29" s="521"/>
      <c r="U29" s="521"/>
      <c r="V29" s="563"/>
      <c r="W29" s="623"/>
      <c r="X29" s="624"/>
      <c r="Y29" s="625"/>
      <c r="Z29" s="519" t="s">
        <v>188</v>
      </c>
      <c r="AA29" s="499"/>
      <c r="AB29" s="499"/>
      <c r="AC29" s="499"/>
      <c r="AD29" s="499"/>
      <c r="AE29" s="499"/>
      <c r="AF29" s="499"/>
      <c r="AG29" s="500"/>
      <c r="AH29" s="520">
        <v>394</v>
      </c>
      <c r="AI29" s="521"/>
      <c r="AJ29" s="521"/>
      <c r="AK29" s="521"/>
      <c r="AL29" s="563"/>
      <c r="AM29" s="520">
        <v>1204757</v>
      </c>
      <c r="AN29" s="521"/>
      <c r="AO29" s="521"/>
      <c r="AP29" s="521"/>
      <c r="AQ29" s="521"/>
      <c r="AR29" s="563"/>
      <c r="AS29" s="520">
        <v>3058</v>
      </c>
      <c r="AT29" s="521"/>
      <c r="AU29" s="521"/>
      <c r="AV29" s="521"/>
      <c r="AW29" s="521"/>
      <c r="AX29" s="522"/>
      <c r="AY29" s="651"/>
      <c r="AZ29" s="652"/>
      <c r="BA29" s="652"/>
      <c r="BB29" s="653"/>
      <c r="BC29" s="503" t="s">
        <v>189</v>
      </c>
      <c r="BD29" s="504"/>
      <c r="BE29" s="504"/>
      <c r="BF29" s="504"/>
      <c r="BG29" s="504"/>
      <c r="BH29" s="504"/>
      <c r="BI29" s="504"/>
      <c r="BJ29" s="504"/>
      <c r="BK29" s="504"/>
      <c r="BL29" s="504"/>
      <c r="BM29" s="505"/>
      <c r="BN29" s="469">
        <v>229989</v>
      </c>
      <c r="BO29" s="470"/>
      <c r="BP29" s="470"/>
      <c r="BQ29" s="470"/>
      <c r="BR29" s="470"/>
      <c r="BS29" s="470"/>
      <c r="BT29" s="470"/>
      <c r="BU29" s="471"/>
      <c r="BV29" s="469">
        <v>229834</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190</v>
      </c>
      <c r="X30" s="630"/>
      <c r="Y30" s="630"/>
      <c r="Z30" s="630"/>
      <c r="AA30" s="630"/>
      <c r="AB30" s="630"/>
      <c r="AC30" s="630"/>
      <c r="AD30" s="630"/>
      <c r="AE30" s="630"/>
      <c r="AF30" s="630"/>
      <c r="AG30" s="631"/>
      <c r="AH30" s="588">
        <v>97</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50</v>
      </c>
      <c r="BD30" s="643"/>
      <c r="BE30" s="643"/>
      <c r="BF30" s="643"/>
      <c r="BG30" s="643"/>
      <c r="BH30" s="643"/>
      <c r="BI30" s="643"/>
      <c r="BJ30" s="643"/>
      <c r="BK30" s="643"/>
      <c r="BL30" s="643"/>
      <c r="BM30" s="644"/>
      <c r="BN30" s="645">
        <v>2082688</v>
      </c>
      <c r="BO30" s="646"/>
      <c r="BP30" s="646"/>
      <c r="BQ30" s="646"/>
      <c r="BR30" s="646"/>
      <c r="BS30" s="646"/>
      <c r="BT30" s="646"/>
      <c r="BU30" s="647"/>
      <c r="BV30" s="645">
        <v>2020722</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3" t="s">
        <v>197</v>
      </c>
      <c r="D33" s="493"/>
      <c r="E33" s="458" t="s">
        <v>198</v>
      </c>
      <c r="F33" s="458"/>
      <c r="G33" s="458"/>
      <c r="H33" s="458"/>
      <c r="I33" s="458"/>
      <c r="J33" s="458"/>
      <c r="K33" s="458"/>
      <c r="L33" s="458"/>
      <c r="M33" s="458"/>
      <c r="N33" s="458"/>
      <c r="O33" s="458"/>
      <c r="P33" s="458"/>
      <c r="Q33" s="458"/>
      <c r="R33" s="458"/>
      <c r="S33" s="458"/>
      <c r="T33" s="216"/>
      <c r="U33" s="493" t="s">
        <v>199</v>
      </c>
      <c r="V33" s="493"/>
      <c r="W33" s="458" t="s">
        <v>200</v>
      </c>
      <c r="X33" s="458"/>
      <c r="Y33" s="458"/>
      <c r="Z33" s="458"/>
      <c r="AA33" s="458"/>
      <c r="AB33" s="458"/>
      <c r="AC33" s="458"/>
      <c r="AD33" s="458"/>
      <c r="AE33" s="458"/>
      <c r="AF33" s="458"/>
      <c r="AG33" s="458"/>
      <c r="AH33" s="458"/>
      <c r="AI33" s="458"/>
      <c r="AJ33" s="458"/>
      <c r="AK33" s="458"/>
      <c r="AL33" s="216"/>
      <c r="AM33" s="493" t="s">
        <v>197</v>
      </c>
      <c r="AN33" s="493"/>
      <c r="AO33" s="458" t="s">
        <v>198</v>
      </c>
      <c r="AP33" s="458"/>
      <c r="AQ33" s="458"/>
      <c r="AR33" s="458"/>
      <c r="AS33" s="458"/>
      <c r="AT33" s="458"/>
      <c r="AU33" s="458"/>
      <c r="AV33" s="458"/>
      <c r="AW33" s="458"/>
      <c r="AX33" s="458"/>
      <c r="AY33" s="458"/>
      <c r="AZ33" s="458"/>
      <c r="BA33" s="458"/>
      <c r="BB33" s="458"/>
      <c r="BC33" s="458"/>
      <c r="BD33" s="217"/>
      <c r="BE33" s="458" t="s">
        <v>201</v>
      </c>
      <c r="BF33" s="458"/>
      <c r="BG33" s="458" t="s">
        <v>202</v>
      </c>
      <c r="BH33" s="458"/>
      <c r="BI33" s="458"/>
      <c r="BJ33" s="458"/>
      <c r="BK33" s="458"/>
      <c r="BL33" s="458"/>
      <c r="BM33" s="458"/>
      <c r="BN33" s="458"/>
      <c r="BO33" s="458"/>
      <c r="BP33" s="458"/>
      <c r="BQ33" s="458"/>
      <c r="BR33" s="458"/>
      <c r="BS33" s="458"/>
      <c r="BT33" s="458"/>
      <c r="BU33" s="458"/>
      <c r="BV33" s="217"/>
      <c r="BW33" s="493" t="s">
        <v>201</v>
      </c>
      <c r="BX33" s="493"/>
      <c r="BY33" s="458" t="s">
        <v>203</v>
      </c>
      <c r="BZ33" s="458"/>
      <c r="CA33" s="458"/>
      <c r="CB33" s="458"/>
      <c r="CC33" s="458"/>
      <c r="CD33" s="458"/>
      <c r="CE33" s="458"/>
      <c r="CF33" s="458"/>
      <c r="CG33" s="458"/>
      <c r="CH33" s="458"/>
      <c r="CI33" s="458"/>
      <c r="CJ33" s="458"/>
      <c r="CK33" s="458"/>
      <c r="CL33" s="458"/>
      <c r="CM33" s="458"/>
      <c r="CN33" s="216"/>
      <c r="CO33" s="493" t="s">
        <v>197</v>
      </c>
      <c r="CP33" s="493"/>
      <c r="CQ33" s="458" t="s">
        <v>204</v>
      </c>
      <c r="CR33" s="458"/>
      <c r="CS33" s="458"/>
      <c r="CT33" s="458"/>
      <c r="CU33" s="458"/>
      <c r="CV33" s="458"/>
      <c r="CW33" s="458"/>
      <c r="CX33" s="458"/>
      <c r="CY33" s="458"/>
      <c r="CZ33" s="458"/>
      <c r="DA33" s="458"/>
      <c r="DB33" s="458"/>
      <c r="DC33" s="458"/>
      <c r="DD33" s="458"/>
      <c r="DE33" s="458"/>
      <c r="DF33" s="216"/>
      <c r="DG33" s="657" t="s">
        <v>205</v>
      </c>
      <c r="DH33" s="657"/>
      <c r="DI33" s="218"/>
      <c r="DJ33" s="186"/>
      <c r="DK33" s="186"/>
      <c r="DL33" s="186"/>
      <c r="DM33" s="186"/>
      <c r="DN33" s="186"/>
      <c r="DO33" s="186"/>
    </row>
    <row r="34" spans="1:119" ht="32.25" customHeight="1" x14ac:dyDescent="0.15">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5</v>
      </c>
      <c r="V34" s="658"/>
      <c r="W34" s="659" t="str">
        <f>IF('各会計、関係団体の財政状況及び健全化判断比率'!B28="","",'各会計、関係団体の財政状況及び健全化判断比率'!B28)</f>
        <v>国民健康保険事業特別会計</v>
      </c>
      <c r="X34" s="659"/>
      <c r="Y34" s="659"/>
      <c r="Z34" s="659"/>
      <c r="AA34" s="659"/>
      <c r="AB34" s="659"/>
      <c r="AC34" s="659"/>
      <c r="AD34" s="659"/>
      <c r="AE34" s="659"/>
      <c r="AF34" s="659"/>
      <c r="AG34" s="659"/>
      <c r="AH34" s="659"/>
      <c r="AI34" s="659"/>
      <c r="AJ34" s="659"/>
      <c r="AK34" s="659"/>
      <c r="AL34" s="214"/>
      <c r="AM34" s="658">
        <f>IF(AO34="","",MAX(C34:D43,U34:V43)+1)</f>
        <v>7</v>
      </c>
      <c r="AN34" s="658"/>
      <c r="AO34" s="659" t="str">
        <f>IF('各会計、関係団体の財政状況及び健全化判断比率'!B30="","",'各会計、関係団体の財政状況及び健全化判断比率'!B30)</f>
        <v>水道事業会計</v>
      </c>
      <c r="AP34" s="659"/>
      <c r="AQ34" s="659"/>
      <c r="AR34" s="659"/>
      <c r="AS34" s="659"/>
      <c r="AT34" s="659"/>
      <c r="AU34" s="659"/>
      <c r="AV34" s="659"/>
      <c r="AW34" s="659"/>
      <c r="AX34" s="659"/>
      <c r="AY34" s="659"/>
      <c r="AZ34" s="659"/>
      <c r="BA34" s="659"/>
      <c r="BB34" s="659"/>
      <c r="BC34" s="659"/>
      <c r="BD34" s="214"/>
      <c r="BE34" s="658">
        <f>IF(BG34="","",MAX(C34:D43,U34:V43,AM34:AN43)+1)</f>
        <v>10</v>
      </c>
      <c r="BF34" s="658"/>
      <c r="BG34" s="659" t="str">
        <f>IF('各会計、関係団体の財政状況及び健全化判断比率'!B33="","",'各会計、関係団体の財政状況及び健全化判断比率'!B33)</f>
        <v>温泉事業特別会計</v>
      </c>
      <c r="BH34" s="659"/>
      <c r="BI34" s="659"/>
      <c r="BJ34" s="659"/>
      <c r="BK34" s="659"/>
      <c r="BL34" s="659"/>
      <c r="BM34" s="659"/>
      <c r="BN34" s="659"/>
      <c r="BO34" s="659"/>
      <c r="BP34" s="659"/>
      <c r="BQ34" s="659"/>
      <c r="BR34" s="659"/>
      <c r="BS34" s="659"/>
      <c r="BT34" s="659"/>
      <c r="BU34" s="659"/>
      <c r="BV34" s="214"/>
      <c r="BW34" s="658">
        <f>IF(BY34="","",MAX(C34:D43,U34:V43,AM34:AN43,BE34:BF43)+1)</f>
        <v>11</v>
      </c>
      <c r="BX34" s="658"/>
      <c r="BY34" s="659" t="str">
        <f>IF('各会計、関係団体の財政状況及び健全化判断比率'!B68="","",'各会計、関係団体の財政状況及び健全化判断比率'!B68)</f>
        <v>諏訪広域連合</v>
      </c>
      <c r="BZ34" s="659"/>
      <c r="CA34" s="659"/>
      <c r="CB34" s="659"/>
      <c r="CC34" s="659"/>
      <c r="CD34" s="659"/>
      <c r="CE34" s="659"/>
      <c r="CF34" s="659"/>
      <c r="CG34" s="659"/>
      <c r="CH34" s="659"/>
      <c r="CI34" s="659"/>
      <c r="CJ34" s="659"/>
      <c r="CK34" s="659"/>
      <c r="CL34" s="659"/>
      <c r="CM34" s="659"/>
      <c r="CN34" s="214"/>
      <c r="CO34" s="658">
        <f>IF(CQ34="","",MAX(C34:D43,U34:V43,AM34:AN43,BE34:BF43,BW34:BX43)+1)</f>
        <v>21</v>
      </c>
      <c r="CP34" s="658"/>
      <c r="CQ34" s="659" t="str">
        <f>IF('各会計、関係団体の財政状況及び健全化判断比率'!BS7="","",'各会計、関係団体の財政状況及び健全化判断比率'!BS7)</f>
        <v>おかや文化振興事業団</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15">
      <c r="A35" s="187"/>
      <c r="B35" s="213"/>
      <c r="C35" s="658">
        <f>IF(E35="","",C34+1)</f>
        <v>2</v>
      </c>
      <c r="D35" s="658"/>
      <c r="E35" s="659" t="str">
        <f>IF('各会計、関係団体の財政状況及び健全化判断比率'!B8="","",'各会計、関係団体の財政状況及び健全化判断比率'!B8)</f>
        <v>分収造林事業特別会計</v>
      </c>
      <c r="F35" s="659"/>
      <c r="G35" s="659"/>
      <c r="H35" s="659"/>
      <c r="I35" s="659"/>
      <c r="J35" s="659"/>
      <c r="K35" s="659"/>
      <c r="L35" s="659"/>
      <c r="M35" s="659"/>
      <c r="N35" s="659"/>
      <c r="O35" s="659"/>
      <c r="P35" s="659"/>
      <c r="Q35" s="659"/>
      <c r="R35" s="659"/>
      <c r="S35" s="659"/>
      <c r="T35" s="214"/>
      <c r="U35" s="658">
        <f>IF(W35="","",U34+1)</f>
        <v>6</v>
      </c>
      <c r="V35" s="658"/>
      <c r="W35" s="659" t="str">
        <f>IF('各会計、関係団体の財政状況及び健全化判断比率'!B29="","",'各会計、関係団体の財政状況及び健全化判断比率'!B29)</f>
        <v>後期高齢者医療事業特別会計</v>
      </c>
      <c r="X35" s="659"/>
      <c r="Y35" s="659"/>
      <c r="Z35" s="659"/>
      <c r="AA35" s="659"/>
      <c r="AB35" s="659"/>
      <c r="AC35" s="659"/>
      <c r="AD35" s="659"/>
      <c r="AE35" s="659"/>
      <c r="AF35" s="659"/>
      <c r="AG35" s="659"/>
      <c r="AH35" s="659"/>
      <c r="AI35" s="659"/>
      <c r="AJ35" s="659"/>
      <c r="AK35" s="659"/>
      <c r="AL35" s="214"/>
      <c r="AM35" s="658">
        <f t="shared" ref="AM35:AM43" si="0">IF(AO35="","",AM34+1)</f>
        <v>8</v>
      </c>
      <c r="AN35" s="658"/>
      <c r="AO35" s="659" t="str">
        <f>IF('各会計、関係団体の財政状況及び健全化判断比率'!B31="","",'各会計、関係団体の財政状況及び健全化判断比率'!B31)</f>
        <v>下水道事業会計</v>
      </c>
      <c r="AP35" s="659"/>
      <c r="AQ35" s="659"/>
      <c r="AR35" s="659"/>
      <c r="AS35" s="659"/>
      <c r="AT35" s="659"/>
      <c r="AU35" s="659"/>
      <c r="AV35" s="659"/>
      <c r="AW35" s="659"/>
      <c r="AX35" s="659"/>
      <c r="AY35" s="659"/>
      <c r="AZ35" s="659"/>
      <c r="BA35" s="659"/>
      <c r="BB35" s="659"/>
      <c r="BC35" s="659"/>
      <c r="BD35" s="214"/>
      <c r="BE35" s="658" t="str">
        <f t="shared" ref="BE35:BE43" si="1">IF(BG35="","",BE34+1)</f>
        <v/>
      </c>
      <c r="BF35" s="658"/>
      <c r="BG35" s="659"/>
      <c r="BH35" s="659"/>
      <c r="BI35" s="659"/>
      <c r="BJ35" s="659"/>
      <c r="BK35" s="659"/>
      <c r="BL35" s="659"/>
      <c r="BM35" s="659"/>
      <c r="BN35" s="659"/>
      <c r="BO35" s="659"/>
      <c r="BP35" s="659"/>
      <c r="BQ35" s="659"/>
      <c r="BR35" s="659"/>
      <c r="BS35" s="659"/>
      <c r="BT35" s="659"/>
      <c r="BU35" s="659"/>
      <c r="BV35" s="214"/>
      <c r="BW35" s="658">
        <f t="shared" ref="BW35:BW43" si="2">IF(BY35="","",BW34+1)</f>
        <v>12</v>
      </c>
      <c r="BX35" s="658"/>
      <c r="BY35" s="659" t="str">
        <f>IF('各会計、関係団体の財政状況及び健全化判断比率'!B69="","",'各会計、関係団体の財政状況及び健全化判断比率'!B69)</f>
        <v>　（一般会計）</v>
      </c>
      <c r="BZ35" s="659"/>
      <c r="CA35" s="659"/>
      <c r="CB35" s="659"/>
      <c r="CC35" s="659"/>
      <c r="CD35" s="659"/>
      <c r="CE35" s="659"/>
      <c r="CF35" s="659"/>
      <c r="CG35" s="659"/>
      <c r="CH35" s="659"/>
      <c r="CI35" s="659"/>
      <c r="CJ35" s="659"/>
      <c r="CK35" s="659"/>
      <c r="CL35" s="659"/>
      <c r="CM35" s="659"/>
      <c r="CN35" s="214"/>
      <c r="CO35" s="658">
        <f t="shared" ref="CO35:CO43" si="3">IF(CQ35="","",CO34+1)</f>
        <v>22</v>
      </c>
      <c r="CP35" s="658"/>
      <c r="CQ35" s="659" t="str">
        <f>IF('各会計、関係団体の財政状況及び健全化判断比率'!BS8="","",'各会計、関係団体の財政状況及び健全化判断比率'!BS8)</f>
        <v>諏訪湖勤労者福祉サービスセンター</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15">
      <c r="A36" s="187"/>
      <c r="B36" s="213"/>
      <c r="C36" s="658">
        <f>IF(E36="","",C35+1)</f>
        <v>3</v>
      </c>
      <c r="D36" s="658"/>
      <c r="E36" s="659" t="str">
        <f>IF('各会計、関係団体の財政状況及び健全化判断比率'!B9="","",'各会計、関係団体の財政状況及び健全化判断比率'!B9)</f>
        <v>霊園事業特別会計</v>
      </c>
      <c r="F36" s="659"/>
      <c r="G36" s="659"/>
      <c r="H36" s="659"/>
      <c r="I36" s="659"/>
      <c r="J36" s="659"/>
      <c r="K36" s="659"/>
      <c r="L36" s="659"/>
      <c r="M36" s="659"/>
      <c r="N36" s="659"/>
      <c r="O36" s="659"/>
      <c r="P36" s="659"/>
      <c r="Q36" s="659"/>
      <c r="R36" s="659"/>
      <c r="S36" s="659"/>
      <c r="T36" s="214"/>
      <c r="U36" s="658" t="str">
        <f t="shared" ref="U36:U43" si="4">IF(W36="","",U35+1)</f>
        <v/>
      </c>
      <c r="V36" s="658"/>
      <c r="W36" s="659"/>
      <c r="X36" s="659"/>
      <c r="Y36" s="659"/>
      <c r="Z36" s="659"/>
      <c r="AA36" s="659"/>
      <c r="AB36" s="659"/>
      <c r="AC36" s="659"/>
      <c r="AD36" s="659"/>
      <c r="AE36" s="659"/>
      <c r="AF36" s="659"/>
      <c r="AG36" s="659"/>
      <c r="AH36" s="659"/>
      <c r="AI36" s="659"/>
      <c r="AJ36" s="659"/>
      <c r="AK36" s="659"/>
      <c r="AL36" s="214"/>
      <c r="AM36" s="658">
        <f t="shared" si="0"/>
        <v>9</v>
      </c>
      <c r="AN36" s="658"/>
      <c r="AO36" s="659" t="str">
        <f>IF('各会計、関係団体の財政状況及び健全化判断比率'!B32="","",'各会計、関係団体の財政状況及び健全化判断比率'!B32)</f>
        <v>病院事業会計</v>
      </c>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13</v>
      </c>
      <c r="BX36" s="658"/>
      <c r="BY36" s="659" t="str">
        <f>IF('各会計、関係団体の財政状況及び健全化判断比率'!B70="","",'各会計、関係団体の財政状況及び健全化判断比率'!B70)</f>
        <v>　（救護施設八ヶ岳寮特別会計）</v>
      </c>
      <c r="BZ36" s="659"/>
      <c r="CA36" s="659"/>
      <c r="CB36" s="659"/>
      <c r="CC36" s="659"/>
      <c r="CD36" s="659"/>
      <c r="CE36" s="659"/>
      <c r="CF36" s="659"/>
      <c r="CG36" s="659"/>
      <c r="CH36" s="659"/>
      <c r="CI36" s="659"/>
      <c r="CJ36" s="659"/>
      <c r="CK36" s="659"/>
      <c r="CL36" s="659"/>
      <c r="CM36" s="659"/>
      <c r="CN36" s="214"/>
      <c r="CO36" s="658">
        <f t="shared" si="3"/>
        <v>23</v>
      </c>
      <c r="CP36" s="658"/>
      <c r="CQ36" s="659" t="str">
        <f>IF('各会計、関係団体の財政状況及び健全化判断比率'!BS9="","",'各会計、関係団体の財政状況及び健全化判断比率'!BS9)</f>
        <v>やまびこスケートの森</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15">
      <c r="A37" s="187"/>
      <c r="B37" s="213"/>
      <c r="C37" s="658">
        <f>IF(E37="","",C36+1)</f>
        <v>4</v>
      </c>
      <c r="D37" s="658"/>
      <c r="E37" s="659" t="str">
        <f>IF('各会計、関係団体の財政状況及び健全化判断比率'!B10="","",'各会計、関係団体の財政状況及び健全化判断比率'!B10)</f>
        <v>地域開発事業特別会計</v>
      </c>
      <c r="F37" s="659"/>
      <c r="G37" s="659"/>
      <c r="H37" s="659"/>
      <c r="I37" s="659"/>
      <c r="J37" s="659"/>
      <c r="K37" s="659"/>
      <c r="L37" s="659"/>
      <c r="M37" s="659"/>
      <c r="N37" s="659"/>
      <c r="O37" s="659"/>
      <c r="P37" s="659"/>
      <c r="Q37" s="659"/>
      <c r="R37" s="659"/>
      <c r="S37" s="659"/>
      <c r="T37" s="214"/>
      <c r="U37" s="658" t="str">
        <f t="shared" si="4"/>
        <v/>
      </c>
      <c r="V37" s="658"/>
      <c r="W37" s="659"/>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14</v>
      </c>
      <c r="BX37" s="658"/>
      <c r="BY37" s="659" t="str">
        <f>IF('各会計、関係団体の財政状況及び健全化判断比率'!B71="","",'各会計、関係団体の財政状況及び健全化判断比率'!B71)</f>
        <v>　（介護保険特別会計）</v>
      </c>
      <c r="BZ37" s="659"/>
      <c r="CA37" s="659"/>
      <c r="CB37" s="659"/>
      <c r="CC37" s="659"/>
      <c r="CD37" s="659"/>
      <c r="CE37" s="659"/>
      <c r="CF37" s="659"/>
      <c r="CG37" s="659"/>
      <c r="CH37" s="659"/>
      <c r="CI37" s="659"/>
      <c r="CJ37" s="659"/>
      <c r="CK37" s="659"/>
      <c r="CL37" s="659"/>
      <c r="CM37" s="659"/>
      <c r="CN37" s="214"/>
      <c r="CO37" s="658">
        <f t="shared" si="3"/>
        <v>24</v>
      </c>
      <c r="CP37" s="658"/>
      <c r="CQ37" s="659" t="str">
        <f>IF('各会計、関係団体の財政状況及び健全化判断比率'!BS10="","",'各会計、関係団体の財政状況及び健全化判断比率'!BS10)</f>
        <v>岡谷市スポーツ協会</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15">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15</v>
      </c>
      <c r="BX38" s="658"/>
      <c r="BY38" s="659" t="str">
        <f>IF('各会計、関係団体の財政状況及び健全化判断比率'!B72="","",'各会計、関係団体の財政状況及び健全化判断比率'!B72)</f>
        <v>　（諏訪広域消防特別会計）</v>
      </c>
      <c r="BZ38" s="659"/>
      <c r="CA38" s="659"/>
      <c r="CB38" s="659"/>
      <c r="CC38" s="659"/>
      <c r="CD38" s="659"/>
      <c r="CE38" s="659"/>
      <c r="CF38" s="659"/>
      <c r="CG38" s="659"/>
      <c r="CH38" s="659"/>
      <c r="CI38" s="659"/>
      <c r="CJ38" s="659"/>
      <c r="CK38" s="659"/>
      <c r="CL38" s="659"/>
      <c r="CM38" s="659"/>
      <c r="CN38" s="214"/>
      <c r="CO38" s="658">
        <f t="shared" si="3"/>
        <v>25</v>
      </c>
      <c r="CP38" s="658"/>
      <c r="CQ38" s="659" t="str">
        <f>IF('各会計、関係団体の財政状況及び健全化判断比率'!BS11="","",'各会計、関係団体の財政状況及び健全化判断比率'!BS11)</f>
        <v>岡谷市土地開発公社</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15">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16</v>
      </c>
      <c r="BX39" s="658"/>
      <c r="BY39" s="659" t="str">
        <f>IF('各会計、関係団体の財政状況及び健全化判断比率'!B73="","",'各会計、関係団体の財政状況及び健全化判断比率'!B73)</f>
        <v>　（ふるさと市町村県基金事業特別会計）</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15">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f t="shared" si="2"/>
        <v>17</v>
      </c>
      <c r="BX40" s="658"/>
      <c r="BY40" s="659" t="str">
        <f>IF('各会計、関係団体の財政状況及び健全化判断比率'!B74="","",'各会計、関係団体の財政状況及び健全化判断比率'!B74)</f>
        <v>湖北行政事務組合</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15">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f t="shared" si="2"/>
        <v>18</v>
      </c>
      <c r="BX41" s="658"/>
      <c r="BY41" s="659" t="str">
        <f>IF('各会計、関係団体の財政状況及び健全化判断比率'!B75="","",'各会計、関係団体の財政状況及び健全化判断比率'!B75)</f>
        <v>　（一般会計）</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15">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f t="shared" si="2"/>
        <v>19</v>
      </c>
      <c r="BX42" s="658"/>
      <c r="BY42" s="659" t="str">
        <f>IF('各会計、関係団体の財政状況及び健全化判断比率'!B76="","",'各会計、関係団体の財政状況及び健全化判断比率'!B76)</f>
        <v>　（湖北衛生センター事業特別会計）</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15">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f t="shared" si="2"/>
        <v>20</v>
      </c>
      <c r="BX43" s="658"/>
      <c r="BY43" s="659" t="str">
        <f>IF('各会計、関係団体の財政状況及び健全化判断比率'!B77="","",'各会計、関係団体の財政状況及び健全化判断比率'!B77)</f>
        <v>　（湖北火葬場事業特別会計）</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206</v>
      </c>
      <c r="C46" s="186"/>
      <c r="D46" s="186"/>
      <c r="E46" s="186" t="s">
        <v>207</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208</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209</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210</v>
      </c>
    </row>
    <row r="50" spans="5:5" x14ac:dyDescent="0.15">
      <c r="E50" s="188" t="s">
        <v>211</v>
      </c>
    </row>
    <row r="51" spans="5:5" x14ac:dyDescent="0.15">
      <c r="E51" s="188" t="s">
        <v>212</v>
      </c>
    </row>
    <row r="52" spans="5:5" x14ac:dyDescent="0.15">
      <c r="E52" s="188" t="s">
        <v>213</v>
      </c>
    </row>
    <row r="53" spans="5:5" x14ac:dyDescent="0.15"/>
    <row r="54" spans="5:5" x14ac:dyDescent="0.15"/>
    <row r="55" spans="5:5" x14ac:dyDescent="0.15"/>
    <row r="56" spans="5:5" x14ac:dyDescent="0.15"/>
  </sheetData>
  <sheetProtection algorithmName="SHA-512" hashValue="mr51T0sXbR/kzSzNsAY4u9DxoSzoowWszwRVw93ih85+trFZQ2ofb109pxyzj/TIB5Ntt8bQb7wC4spml6lK4g==" saltValue="RFzGYuXTcux279vzgk9Nd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559</v>
      </c>
      <c r="G33" s="29" t="s">
        <v>560</v>
      </c>
      <c r="H33" s="29" t="s">
        <v>561</v>
      </c>
      <c r="I33" s="29" t="s">
        <v>562</v>
      </c>
      <c r="J33" s="30" t="s">
        <v>563</v>
      </c>
      <c r="K33" s="22"/>
      <c r="L33" s="22"/>
      <c r="M33" s="22"/>
      <c r="N33" s="22"/>
      <c r="O33" s="22"/>
      <c r="P33" s="22"/>
    </row>
    <row r="34" spans="1:16" ht="39" customHeight="1" x14ac:dyDescent="0.15">
      <c r="A34" s="22"/>
      <c r="B34" s="31"/>
      <c r="C34" s="1250" t="s">
        <v>566</v>
      </c>
      <c r="D34" s="1250"/>
      <c r="E34" s="1251"/>
      <c r="F34" s="32" t="s">
        <v>567</v>
      </c>
      <c r="G34" s="33" t="s">
        <v>568</v>
      </c>
      <c r="H34" s="33" t="s">
        <v>568</v>
      </c>
      <c r="I34" s="33" t="s">
        <v>569</v>
      </c>
      <c r="J34" s="34" t="s">
        <v>570</v>
      </c>
      <c r="K34" s="22"/>
      <c r="L34" s="22"/>
      <c r="M34" s="22"/>
      <c r="N34" s="22"/>
      <c r="O34" s="22"/>
      <c r="P34" s="22"/>
    </row>
    <row r="35" spans="1:16" ht="39" customHeight="1" x14ac:dyDescent="0.15">
      <c r="A35" s="22"/>
      <c r="B35" s="35"/>
      <c r="C35" s="1244" t="s">
        <v>571</v>
      </c>
      <c r="D35" s="1245"/>
      <c r="E35" s="1246"/>
      <c r="F35" s="36">
        <v>12.81</v>
      </c>
      <c r="G35" s="37">
        <v>12.53</v>
      </c>
      <c r="H35" s="37">
        <v>12.91</v>
      </c>
      <c r="I35" s="37">
        <v>12.28</v>
      </c>
      <c r="J35" s="38">
        <v>12</v>
      </c>
      <c r="K35" s="22"/>
      <c r="L35" s="22"/>
      <c r="M35" s="22"/>
      <c r="N35" s="22"/>
      <c r="O35" s="22"/>
      <c r="P35" s="22"/>
    </row>
    <row r="36" spans="1:16" ht="39" customHeight="1" x14ac:dyDescent="0.15">
      <c r="A36" s="22"/>
      <c r="B36" s="35"/>
      <c r="C36" s="1244" t="s">
        <v>572</v>
      </c>
      <c r="D36" s="1245"/>
      <c r="E36" s="1246"/>
      <c r="F36" s="36">
        <v>13.36</v>
      </c>
      <c r="G36" s="37">
        <v>13.93</v>
      </c>
      <c r="H36" s="37">
        <v>13.59</v>
      </c>
      <c r="I36" s="37">
        <v>12.72</v>
      </c>
      <c r="J36" s="38">
        <v>11.16</v>
      </c>
      <c r="K36" s="22"/>
      <c r="L36" s="22"/>
      <c r="M36" s="22"/>
      <c r="N36" s="22"/>
      <c r="O36" s="22"/>
      <c r="P36" s="22"/>
    </row>
    <row r="37" spans="1:16" ht="39" customHeight="1" x14ac:dyDescent="0.15">
      <c r="A37" s="22"/>
      <c r="B37" s="35"/>
      <c r="C37" s="1244" t="s">
        <v>573</v>
      </c>
      <c r="D37" s="1245"/>
      <c r="E37" s="1246"/>
      <c r="F37" s="36">
        <v>5.4</v>
      </c>
      <c r="G37" s="37">
        <v>5.65</v>
      </c>
      <c r="H37" s="37">
        <v>5.63</v>
      </c>
      <c r="I37" s="37">
        <v>5.75</v>
      </c>
      <c r="J37" s="38">
        <v>5.15</v>
      </c>
      <c r="K37" s="22"/>
      <c r="L37" s="22"/>
      <c r="M37" s="22"/>
      <c r="N37" s="22"/>
      <c r="O37" s="22"/>
      <c r="P37" s="22"/>
    </row>
    <row r="38" spans="1:16" ht="39" customHeight="1" x14ac:dyDescent="0.15">
      <c r="A38" s="22"/>
      <c r="B38" s="35"/>
      <c r="C38" s="1244" t="s">
        <v>574</v>
      </c>
      <c r="D38" s="1245"/>
      <c r="E38" s="1246"/>
      <c r="F38" s="36">
        <v>0.99</v>
      </c>
      <c r="G38" s="37">
        <v>1.88</v>
      </c>
      <c r="H38" s="37">
        <v>0.56999999999999995</v>
      </c>
      <c r="I38" s="37">
        <v>0.5</v>
      </c>
      <c r="J38" s="38">
        <v>0.85</v>
      </c>
      <c r="K38" s="22"/>
      <c r="L38" s="22"/>
      <c r="M38" s="22"/>
      <c r="N38" s="22"/>
      <c r="O38" s="22"/>
      <c r="P38" s="22"/>
    </row>
    <row r="39" spans="1:16" ht="39" customHeight="1" x14ac:dyDescent="0.15">
      <c r="A39" s="22"/>
      <c r="B39" s="35"/>
      <c r="C39" s="1244" t="s">
        <v>575</v>
      </c>
      <c r="D39" s="1245"/>
      <c r="E39" s="1246"/>
      <c r="F39" s="36">
        <v>0.27</v>
      </c>
      <c r="G39" s="37">
        <v>0.54</v>
      </c>
      <c r="H39" s="37">
        <v>0.42</v>
      </c>
      <c r="I39" s="37">
        <v>0.49</v>
      </c>
      <c r="J39" s="38">
        <v>0.49</v>
      </c>
      <c r="K39" s="22"/>
      <c r="L39" s="22"/>
      <c r="M39" s="22"/>
      <c r="N39" s="22"/>
      <c r="O39" s="22"/>
      <c r="P39" s="22"/>
    </row>
    <row r="40" spans="1:16" ht="39" customHeight="1" x14ac:dyDescent="0.15">
      <c r="A40" s="22"/>
      <c r="B40" s="35"/>
      <c r="C40" s="1244" t="s">
        <v>576</v>
      </c>
      <c r="D40" s="1245"/>
      <c r="E40" s="1246"/>
      <c r="F40" s="36">
        <v>0.16</v>
      </c>
      <c r="G40" s="37">
        <v>0.16</v>
      </c>
      <c r="H40" s="37">
        <v>0.18</v>
      </c>
      <c r="I40" s="37">
        <v>0.18</v>
      </c>
      <c r="J40" s="38">
        <v>0.17</v>
      </c>
      <c r="K40" s="22"/>
      <c r="L40" s="22"/>
      <c r="M40" s="22"/>
      <c r="N40" s="22"/>
      <c r="O40" s="22"/>
      <c r="P40" s="22"/>
    </row>
    <row r="41" spans="1:16" ht="39" customHeight="1" x14ac:dyDescent="0.15">
      <c r="A41" s="22"/>
      <c r="B41" s="35"/>
      <c r="C41" s="1244" t="s">
        <v>577</v>
      </c>
      <c r="D41" s="1245"/>
      <c r="E41" s="1246"/>
      <c r="F41" s="36">
        <v>0.11</v>
      </c>
      <c r="G41" s="37">
        <v>0.12</v>
      </c>
      <c r="H41" s="37">
        <v>0.12</v>
      </c>
      <c r="I41" s="37">
        <v>0.19</v>
      </c>
      <c r="J41" s="38">
        <v>0.17</v>
      </c>
      <c r="K41" s="22"/>
      <c r="L41" s="22"/>
      <c r="M41" s="22"/>
      <c r="N41" s="22"/>
      <c r="O41" s="22"/>
      <c r="P41" s="22"/>
    </row>
    <row r="42" spans="1:16" ht="39" customHeight="1" x14ac:dyDescent="0.15">
      <c r="A42" s="22"/>
      <c r="B42" s="39"/>
      <c r="C42" s="1244" t="s">
        <v>578</v>
      </c>
      <c r="D42" s="1245"/>
      <c r="E42" s="1246"/>
      <c r="F42" s="36" t="s">
        <v>517</v>
      </c>
      <c r="G42" s="37" t="s">
        <v>517</v>
      </c>
      <c r="H42" s="37" t="s">
        <v>517</v>
      </c>
      <c r="I42" s="37" t="s">
        <v>517</v>
      </c>
      <c r="J42" s="38" t="s">
        <v>517</v>
      </c>
      <c r="K42" s="22"/>
      <c r="L42" s="22"/>
      <c r="M42" s="22"/>
      <c r="N42" s="22"/>
      <c r="O42" s="22"/>
      <c r="P42" s="22"/>
    </row>
    <row r="43" spans="1:16" ht="39" customHeight="1" thickBot="1" x14ac:dyDescent="0.2">
      <c r="A43" s="22"/>
      <c r="B43" s="40"/>
      <c r="C43" s="1247" t="s">
        <v>579</v>
      </c>
      <c r="D43" s="1248"/>
      <c r="E43" s="1249"/>
      <c r="F43" s="41">
        <v>8.67</v>
      </c>
      <c r="G43" s="42">
        <v>7.16</v>
      </c>
      <c r="H43" s="42">
        <v>6.35</v>
      </c>
      <c r="I43" s="42">
        <v>2.5499999999999998</v>
      </c>
      <c r="J43" s="43">
        <v>0.01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i7iQqexGuGyHPkQFKhQTcuJvD9Jc3evLo6h/Ma1kTinHryoUBFXVjWMmkZjjXDYuNun6T4Ygaoeje+HDyd2mYA==" saltValue="bvIFsKHJpbuiquzV6zG/I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559</v>
      </c>
      <c r="L44" s="56" t="s">
        <v>560</v>
      </c>
      <c r="M44" s="56" t="s">
        <v>561</v>
      </c>
      <c r="N44" s="56" t="s">
        <v>562</v>
      </c>
      <c r="O44" s="57" t="s">
        <v>563</v>
      </c>
      <c r="P44" s="48"/>
      <c r="Q44" s="48"/>
      <c r="R44" s="48"/>
      <c r="S44" s="48"/>
      <c r="T44" s="48"/>
      <c r="U44" s="48"/>
    </row>
    <row r="45" spans="1:21" ht="30.75" customHeight="1" x14ac:dyDescent="0.15">
      <c r="A45" s="48"/>
      <c r="B45" s="1252" t="s">
        <v>11</v>
      </c>
      <c r="C45" s="1253"/>
      <c r="D45" s="58"/>
      <c r="E45" s="1258" t="s">
        <v>12</v>
      </c>
      <c r="F45" s="1258"/>
      <c r="G45" s="1258"/>
      <c r="H45" s="1258"/>
      <c r="I45" s="1258"/>
      <c r="J45" s="1259"/>
      <c r="K45" s="59">
        <v>2671</v>
      </c>
      <c r="L45" s="60">
        <v>2587</v>
      </c>
      <c r="M45" s="60">
        <v>2516</v>
      </c>
      <c r="N45" s="60">
        <v>2299</v>
      </c>
      <c r="O45" s="61">
        <v>2102</v>
      </c>
      <c r="P45" s="48"/>
      <c r="Q45" s="48"/>
      <c r="R45" s="48"/>
      <c r="S45" s="48"/>
      <c r="T45" s="48"/>
      <c r="U45" s="48"/>
    </row>
    <row r="46" spans="1:21" ht="30.75" customHeight="1" x14ac:dyDescent="0.15">
      <c r="A46" s="48"/>
      <c r="B46" s="1254"/>
      <c r="C46" s="1255"/>
      <c r="D46" s="62"/>
      <c r="E46" s="1260" t="s">
        <v>13</v>
      </c>
      <c r="F46" s="1260"/>
      <c r="G46" s="1260"/>
      <c r="H46" s="1260"/>
      <c r="I46" s="1260"/>
      <c r="J46" s="1261"/>
      <c r="K46" s="63" t="s">
        <v>517</v>
      </c>
      <c r="L46" s="64" t="s">
        <v>517</v>
      </c>
      <c r="M46" s="64" t="s">
        <v>517</v>
      </c>
      <c r="N46" s="64" t="s">
        <v>517</v>
      </c>
      <c r="O46" s="65" t="s">
        <v>517</v>
      </c>
      <c r="P46" s="48"/>
      <c r="Q46" s="48"/>
      <c r="R46" s="48"/>
      <c r="S46" s="48"/>
      <c r="T46" s="48"/>
      <c r="U46" s="48"/>
    </row>
    <row r="47" spans="1:21" ht="30.75" customHeight="1" x14ac:dyDescent="0.15">
      <c r="A47" s="48"/>
      <c r="B47" s="1254"/>
      <c r="C47" s="1255"/>
      <c r="D47" s="62"/>
      <c r="E47" s="1260" t="s">
        <v>14</v>
      </c>
      <c r="F47" s="1260"/>
      <c r="G47" s="1260"/>
      <c r="H47" s="1260"/>
      <c r="I47" s="1260"/>
      <c r="J47" s="1261"/>
      <c r="K47" s="63" t="s">
        <v>517</v>
      </c>
      <c r="L47" s="64" t="s">
        <v>517</v>
      </c>
      <c r="M47" s="64" t="s">
        <v>517</v>
      </c>
      <c r="N47" s="64" t="s">
        <v>517</v>
      </c>
      <c r="O47" s="65" t="s">
        <v>517</v>
      </c>
      <c r="P47" s="48"/>
      <c r="Q47" s="48"/>
      <c r="R47" s="48"/>
      <c r="S47" s="48"/>
      <c r="T47" s="48"/>
      <c r="U47" s="48"/>
    </row>
    <row r="48" spans="1:21" ht="30.75" customHeight="1" x14ac:dyDescent="0.15">
      <c r="A48" s="48"/>
      <c r="B48" s="1254"/>
      <c r="C48" s="1255"/>
      <c r="D48" s="62"/>
      <c r="E48" s="1260" t="s">
        <v>15</v>
      </c>
      <c r="F48" s="1260"/>
      <c r="G48" s="1260"/>
      <c r="H48" s="1260"/>
      <c r="I48" s="1260"/>
      <c r="J48" s="1261"/>
      <c r="K48" s="63">
        <v>596</v>
      </c>
      <c r="L48" s="64">
        <v>608</v>
      </c>
      <c r="M48" s="64">
        <v>572</v>
      </c>
      <c r="N48" s="64">
        <v>555</v>
      </c>
      <c r="O48" s="65">
        <v>611</v>
      </c>
      <c r="P48" s="48"/>
      <c r="Q48" s="48"/>
      <c r="R48" s="48"/>
      <c r="S48" s="48"/>
      <c r="T48" s="48"/>
      <c r="U48" s="48"/>
    </row>
    <row r="49" spans="1:21" ht="30.75" customHeight="1" x14ac:dyDescent="0.15">
      <c r="A49" s="48"/>
      <c r="B49" s="1254"/>
      <c r="C49" s="1255"/>
      <c r="D49" s="62"/>
      <c r="E49" s="1260" t="s">
        <v>16</v>
      </c>
      <c r="F49" s="1260"/>
      <c r="G49" s="1260"/>
      <c r="H49" s="1260"/>
      <c r="I49" s="1260"/>
      <c r="J49" s="1261"/>
      <c r="K49" s="63">
        <v>83</v>
      </c>
      <c r="L49" s="64">
        <v>106</v>
      </c>
      <c r="M49" s="64">
        <v>129</v>
      </c>
      <c r="N49" s="64">
        <v>208</v>
      </c>
      <c r="O49" s="65">
        <v>254</v>
      </c>
      <c r="P49" s="48"/>
      <c r="Q49" s="48"/>
      <c r="R49" s="48"/>
      <c r="S49" s="48"/>
      <c r="T49" s="48"/>
      <c r="U49" s="48"/>
    </row>
    <row r="50" spans="1:21" ht="30.75" customHeight="1" x14ac:dyDescent="0.15">
      <c r="A50" s="48"/>
      <c r="B50" s="1254"/>
      <c r="C50" s="1255"/>
      <c r="D50" s="62"/>
      <c r="E50" s="1260" t="s">
        <v>17</v>
      </c>
      <c r="F50" s="1260"/>
      <c r="G50" s="1260"/>
      <c r="H50" s="1260"/>
      <c r="I50" s="1260"/>
      <c r="J50" s="1261"/>
      <c r="K50" s="63">
        <v>36</v>
      </c>
      <c r="L50" s="64">
        <v>28</v>
      </c>
      <c r="M50" s="64">
        <v>12</v>
      </c>
      <c r="N50" s="64">
        <v>12</v>
      </c>
      <c r="O50" s="65">
        <v>12</v>
      </c>
      <c r="P50" s="48"/>
      <c r="Q50" s="48"/>
      <c r="R50" s="48"/>
      <c r="S50" s="48"/>
      <c r="T50" s="48"/>
      <c r="U50" s="48"/>
    </row>
    <row r="51" spans="1:21" ht="30.75" customHeight="1" x14ac:dyDescent="0.15">
      <c r="A51" s="48"/>
      <c r="B51" s="1256"/>
      <c r="C51" s="1257"/>
      <c r="D51" s="66"/>
      <c r="E51" s="1260" t="s">
        <v>18</v>
      </c>
      <c r="F51" s="1260"/>
      <c r="G51" s="1260"/>
      <c r="H51" s="1260"/>
      <c r="I51" s="1260"/>
      <c r="J51" s="1261"/>
      <c r="K51" s="63">
        <v>1</v>
      </c>
      <c r="L51" s="64">
        <v>0</v>
      </c>
      <c r="M51" s="64" t="s">
        <v>517</v>
      </c>
      <c r="N51" s="64" t="s">
        <v>517</v>
      </c>
      <c r="O51" s="65" t="s">
        <v>517</v>
      </c>
      <c r="P51" s="48"/>
      <c r="Q51" s="48"/>
      <c r="R51" s="48"/>
      <c r="S51" s="48"/>
      <c r="T51" s="48"/>
      <c r="U51" s="48"/>
    </row>
    <row r="52" spans="1:21" ht="30.75" customHeight="1" x14ac:dyDescent="0.15">
      <c r="A52" s="48"/>
      <c r="B52" s="1262" t="s">
        <v>19</v>
      </c>
      <c r="C52" s="1263"/>
      <c r="D52" s="66"/>
      <c r="E52" s="1260" t="s">
        <v>20</v>
      </c>
      <c r="F52" s="1260"/>
      <c r="G52" s="1260"/>
      <c r="H52" s="1260"/>
      <c r="I52" s="1260"/>
      <c r="J52" s="1261"/>
      <c r="K52" s="63">
        <v>2278</v>
      </c>
      <c r="L52" s="64">
        <v>2311</v>
      </c>
      <c r="M52" s="64">
        <v>2250</v>
      </c>
      <c r="N52" s="64">
        <v>2192</v>
      </c>
      <c r="O52" s="65">
        <v>2082</v>
      </c>
      <c r="P52" s="48"/>
      <c r="Q52" s="48"/>
      <c r="R52" s="48"/>
      <c r="S52" s="48"/>
      <c r="T52" s="48"/>
      <c r="U52" s="48"/>
    </row>
    <row r="53" spans="1:21" ht="30.75" customHeight="1" thickBot="1" x14ac:dyDescent="0.2">
      <c r="A53" s="48"/>
      <c r="B53" s="1264" t="s">
        <v>21</v>
      </c>
      <c r="C53" s="1265"/>
      <c r="D53" s="67"/>
      <c r="E53" s="1266" t="s">
        <v>22</v>
      </c>
      <c r="F53" s="1266"/>
      <c r="G53" s="1266"/>
      <c r="H53" s="1266"/>
      <c r="I53" s="1266"/>
      <c r="J53" s="1267"/>
      <c r="K53" s="68">
        <v>1109</v>
      </c>
      <c r="L53" s="69">
        <v>1018</v>
      </c>
      <c r="M53" s="69">
        <v>979</v>
      </c>
      <c r="N53" s="69">
        <v>882</v>
      </c>
      <c r="O53" s="70">
        <v>897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580</v>
      </c>
      <c r="P55" s="48"/>
      <c r="Q55" s="48"/>
      <c r="R55" s="48"/>
      <c r="S55" s="48"/>
      <c r="T55" s="48"/>
      <c r="U55" s="48"/>
    </row>
    <row r="56" spans="1:21" ht="31.5" customHeight="1" thickBot="1" x14ac:dyDescent="0.2">
      <c r="A56" s="48"/>
      <c r="B56" s="76"/>
      <c r="C56" s="77"/>
      <c r="D56" s="77"/>
      <c r="E56" s="78"/>
      <c r="F56" s="78"/>
      <c r="G56" s="78"/>
      <c r="H56" s="78"/>
      <c r="I56" s="78"/>
      <c r="J56" s="79" t="s">
        <v>2</v>
      </c>
      <c r="K56" s="80" t="s">
        <v>581</v>
      </c>
      <c r="L56" s="81" t="s">
        <v>582</v>
      </c>
      <c r="M56" s="81" t="s">
        <v>583</v>
      </c>
      <c r="N56" s="81" t="s">
        <v>584</v>
      </c>
      <c r="O56" s="82" t="s">
        <v>585</v>
      </c>
      <c r="P56" s="48"/>
      <c r="Q56" s="48"/>
      <c r="R56" s="48"/>
      <c r="S56" s="48"/>
      <c r="T56" s="48"/>
      <c r="U56" s="48"/>
    </row>
    <row r="57" spans="1:21" ht="31.5" customHeight="1" x14ac:dyDescent="0.15">
      <c r="B57" s="1268" t="s">
        <v>25</v>
      </c>
      <c r="C57" s="1269"/>
      <c r="D57" s="1272" t="s">
        <v>26</v>
      </c>
      <c r="E57" s="1273"/>
      <c r="F57" s="1273"/>
      <c r="G57" s="1273"/>
      <c r="H57" s="1273"/>
      <c r="I57" s="1273"/>
      <c r="J57" s="1274"/>
      <c r="K57" s="83" t="s">
        <v>614</v>
      </c>
      <c r="L57" s="84" t="s">
        <v>615</v>
      </c>
      <c r="M57" s="84" t="s">
        <v>616</v>
      </c>
      <c r="N57" s="84" t="s">
        <v>615</v>
      </c>
      <c r="O57" s="85" t="s">
        <v>617</v>
      </c>
    </row>
    <row r="58" spans="1:21" ht="31.5" customHeight="1" thickBot="1" x14ac:dyDescent="0.2">
      <c r="B58" s="1270"/>
      <c r="C58" s="1271"/>
      <c r="D58" s="1275" t="s">
        <v>27</v>
      </c>
      <c r="E58" s="1276"/>
      <c r="F58" s="1276"/>
      <c r="G58" s="1276"/>
      <c r="H58" s="1276"/>
      <c r="I58" s="1276"/>
      <c r="J58" s="1277"/>
      <c r="K58" s="86" t="s">
        <v>615</v>
      </c>
      <c r="L58" s="87" t="s">
        <v>615</v>
      </c>
      <c r="M58" s="87" t="s">
        <v>615</v>
      </c>
      <c r="N58" s="87" t="s">
        <v>615</v>
      </c>
      <c r="O58" s="88" t="s">
        <v>617</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p7VyJFmMMOS3l6nfXB8w//SGUhBU7yMpbP4/s+jxHTiw8AVM/reL15udCcF8EEPucGNrFol+AusujE/o+Brn1g==" saltValue="yzYYUNc/0myDu8zWU2DJG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8"/>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559</v>
      </c>
      <c r="J40" s="100" t="s">
        <v>560</v>
      </c>
      <c r="K40" s="100" t="s">
        <v>561</v>
      </c>
      <c r="L40" s="100" t="s">
        <v>562</v>
      </c>
      <c r="M40" s="101" t="s">
        <v>563</v>
      </c>
    </row>
    <row r="41" spans="2:13" ht="27.75" customHeight="1" x14ac:dyDescent="0.15">
      <c r="B41" s="1278" t="s">
        <v>30</v>
      </c>
      <c r="C41" s="1279"/>
      <c r="D41" s="102"/>
      <c r="E41" s="1284" t="s">
        <v>31</v>
      </c>
      <c r="F41" s="1284"/>
      <c r="G41" s="1284"/>
      <c r="H41" s="1285"/>
      <c r="I41" s="103">
        <v>25115</v>
      </c>
      <c r="J41" s="104">
        <v>24073</v>
      </c>
      <c r="K41" s="104">
        <v>22903</v>
      </c>
      <c r="L41" s="104">
        <v>22597</v>
      </c>
      <c r="M41" s="105">
        <v>22561</v>
      </c>
    </row>
    <row r="42" spans="2:13" ht="27.75" customHeight="1" x14ac:dyDescent="0.15">
      <c r="B42" s="1280"/>
      <c r="C42" s="1281"/>
      <c r="D42" s="106"/>
      <c r="E42" s="1286" t="s">
        <v>32</v>
      </c>
      <c r="F42" s="1286"/>
      <c r="G42" s="1286"/>
      <c r="H42" s="1287"/>
      <c r="I42" s="107">
        <v>43</v>
      </c>
      <c r="J42" s="108">
        <v>12</v>
      </c>
      <c r="K42" s="108" t="s">
        <v>517</v>
      </c>
      <c r="L42" s="108">
        <v>92</v>
      </c>
      <c r="M42" s="109">
        <v>81</v>
      </c>
    </row>
    <row r="43" spans="2:13" ht="27.75" customHeight="1" x14ac:dyDescent="0.15">
      <c r="B43" s="1280"/>
      <c r="C43" s="1281"/>
      <c r="D43" s="106"/>
      <c r="E43" s="1286" t="s">
        <v>33</v>
      </c>
      <c r="F43" s="1286"/>
      <c r="G43" s="1286"/>
      <c r="H43" s="1287"/>
      <c r="I43" s="107">
        <v>9928</v>
      </c>
      <c r="J43" s="108">
        <v>8996</v>
      </c>
      <c r="K43" s="108">
        <v>6989</v>
      </c>
      <c r="L43" s="108">
        <v>6704</v>
      </c>
      <c r="M43" s="109">
        <v>6298</v>
      </c>
    </row>
    <row r="44" spans="2:13" ht="27.75" customHeight="1" x14ac:dyDescent="0.15">
      <c r="B44" s="1280"/>
      <c r="C44" s="1281"/>
      <c r="D44" s="106"/>
      <c r="E44" s="1286" t="s">
        <v>34</v>
      </c>
      <c r="F44" s="1286"/>
      <c r="G44" s="1286"/>
      <c r="H44" s="1287"/>
      <c r="I44" s="107">
        <v>2412</v>
      </c>
      <c r="J44" s="108">
        <v>2315</v>
      </c>
      <c r="K44" s="108">
        <v>2242</v>
      </c>
      <c r="L44" s="108">
        <v>2050</v>
      </c>
      <c r="M44" s="109">
        <v>1807</v>
      </c>
    </row>
    <row r="45" spans="2:13" ht="27.75" customHeight="1" x14ac:dyDescent="0.15">
      <c r="B45" s="1280"/>
      <c r="C45" s="1281"/>
      <c r="D45" s="106"/>
      <c r="E45" s="1286" t="s">
        <v>35</v>
      </c>
      <c r="F45" s="1286"/>
      <c r="G45" s="1286"/>
      <c r="H45" s="1287"/>
      <c r="I45" s="107">
        <v>3343</v>
      </c>
      <c r="J45" s="108">
        <v>3385</v>
      </c>
      <c r="K45" s="108">
        <v>2842</v>
      </c>
      <c r="L45" s="108">
        <v>2929</v>
      </c>
      <c r="M45" s="109">
        <v>2940</v>
      </c>
    </row>
    <row r="46" spans="2:13" ht="27.75" customHeight="1" x14ac:dyDescent="0.15">
      <c r="B46" s="1280"/>
      <c r="C46" s="1281"/>
      <c r="D46" s="110"/>
      <c r="E46" s="1286" t="s">
        <v>36</v>
      </c>
      <c r="F46" s="1286"/>
      <c r="G46" s="1286"/>
      <c r="H46" s="1287"/>
      <c r="I46" s="107" t="s">
        <v>517</v>
      </c>
      <c r="J46" s="108" t="s">
        <v>517</v>
      </c>
      <c r="K46" s="108" t="s">
        <v>517</v>
      </c>
      <c r="L46" s="108" t="s">
        <v>517</v>
      </c>
      <c r="M46" s="109" t="s">
        <v>517</v>
      </c>
    </row>
    <row r="47" spans="2:13" ht="27.75" customHeight="1" x14ac:dyDescent="0.15">
      <c r="B47" s="1280"/>
      <c r="C47" s="1281"/>
      <c r="D47" s="111"/>
      <c r="E47" s="1288" t="s">
        <v>37</v>
      </c>
      <c r="F47" s="1289"/>
      <c r="G47" s="1289"/>
      <c r="H47" s="1290"/>
      <c r="I47" s="107" t="s">
        <v>517</v>
      </c>
      <c r="J47" s="108" t="s">
        <v>517</v>
      </c>
      <c r="K47" s="108" t="s">
        <v>517</v>
      </c>
      <c r="L47" s="108" t="s">
        <v>517</v>
      </c>
      <c r="M47" s="109" t="s">
        <v>517</v>
      </c>
    </row>
    <row r="48" spans="2:13" ht="27.75" customHeight="1" x14ac:dyDescent="0.15">
      <c r="B48" s="1280"/>
      <c r="C48" s="1281"/>
      <c r="D48" s="106"/>
      <c r="E48" s="1286" t="s">
        <v>38</v>
      </c>
      <c r="F48" s="1286"/>
      <c r="G48" s="1286"/>
      <c r="H48" s="1287"/>
      <c r="I48" s="107" t="s">
        <v>517</v>
      </c>
      <c r="J48" s="108" t="s">
        <v>517</v>
      </c>
      <c r="K48" s="108" t="s">
        <v>517</v>
      </c>
      <c r="L48" s="108" t="s">
        <v>517</v>
      </c>
      <c r="M48" s="109" t="s">
        <v>517</v>
      </c>
    </row>
    <row r="49" spans="2:13" ht="27.75" customHeight="1" x14ac:dyDescent="0.15">
      <c r="B49" s="1282"/>
      <c r="C49" s="1283"/>
      <c r="D49" s="106"/>
      <c r="E49" s="1286" t="s">
        <v>39</v>
      </c>
      <c r="F49" s="1286"/>
      <c r="G49" s="1286"/>
      <c r="H49" s="1287"/>
      <c r="I49" s="107" t="s">
        <v>517</v>
      </c>
      <c r="J49" s="108" t="s">
        <v>517</v>
      </c>
      <c r="K49" s="108" t="s">
        <v>517</v>
      </c>
      <c r="L49" s="108" t="s">
        <v>517</v>
      </c>
      <c r="M49" s="109" t="s">
        <v>517</v>
      </c>
    </row>
    <row r="50" spans="2:13" ht="27.75" customHeight="1" x14ac:dyDescent="0.15">
      <c r="B50" s="1291" t="s">
        <v>40</v>
      </c>
      <c r="C50" s="1292"/>
      <c r="D50" s="112"/>
      <c r="E50" s="1286" t="s">
        <v>41</v>
      </c>
      <c r="F50" s="1286"/>
      <c r="G50" s="1286"/>
      <c r="H50" s="1287"/>
      <c r="I50" s="107">
        <v>2550</v>
      </c>
      <c r="J50" s="108">
        <v>3066</v>
      </c>
      <c r="K50" s="108">
        <v>3549</v>
      </c>
      <c r="L50" s="108">
        <v>3896</v>
      </c>
      <c r="M50" s="109">
        <v>3962</v>
      </c>
    </row>
    <row r="51" spans="2:13" ht="27.75" customHeight="1" x14ac:dyDescent="0.15">
      <c r="B51" s="1280"/>
      <c r="C51" s="1281"/>
      <c r="D51" s="106"/>
      <c r="E51" s="1286" t="s">
        <v>42</v>
      </c>
      <c r="F51" s="1286"/>
      <c r="G51" s="1286"/>
      <c r="H51" s="1287"/>
      <c r="I51" s="107">
        <v>2124</v>
      </c>
      <c r="J51" s="108">
        <v>1845</v>
      </c>
      <c r="K51" s="108">
        <v>1580</v>
      </c>
      <c r="L51" s="108">
        <v>1466</v>
      </c>
      <c r="M51" s="109">
        <v>1396</v>
      </c>
    </row>
    <row r="52" spans="2:13" ht="27.75" customHeight="1" x14ac:dyDescent="0.15">
      <c r="B52" s="1282"/>
      <c r="C52" s="1283"/>
      <c r="D52" s="106"/>
      <c r="E52" s="1286" t="s">
        <v>43</v>
      </c>
      <c r="F52" s="1286"/>
      <c r="G52" s="1286"/>
      <c r="H52" s="1287"/>
      <c r="I52" s="107">
        <v>23159</v>
      </c>
      <c r="J52" s="108">
        <v>22332</v>
      </c>
      <c r="K52" s="108">
        <v>21906</v>
      </c>
      <c r="L52" s="108">
        <v>21394</v>
      </c>
      <c r="M52" s="109">
        <v>21315</v>
      </c>
    </row>
    <row r="53" spans="2:13" ht="27.75" customHeight="1" thickBot="1" x14ac:dyDescent="0.2">
      <c r="B53" s="1293" t="s">
        <v>44</v>
      </c>
      <c r="C53" s="1294"/>
      <c r="D53" s="113"/>
      <c r="E53" s="1295" t="s">
        <v>45</v>
      </c>
      <c r="F53" s="1295"/>
      <c r="G53" s="1295"/>
      <c r="H53" s="1296"/>
      <c r="I53" s="114">
        <v>13007</v>
      </c>
      <c r="J53" s="115">
        <v>11538</v>
      </c>
      <c r="K53" s="115">
        <v>7941</v>
      </c>
      <c r="L53" s="115">
        <v>7617</v>
      </c>
      <c r="M53" s="116">
        <v>7013</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sheetData>
  <sheetProtection algorithmName="SHA-512" hashValue="qTPSOuKAdOPYQtaGOIRPcg9DCiSlP7ecFpTgb8a8ddINkLSmbTKiuafOPL05aqWoEUIV44ffYHOBzA7l30kxXQ==" saltValue="Xkv/OK9Pc5a894LiDpSEm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561</v>
      </c>
      <c r="G54" s="125" t="s">
        <v>562</v>
      </c>
      <c r="H54" s="126" t="s">
        <v>563</v>
      </c>
    </row>
    <row r="55" spans="2:8" ht="52.5" customHeight="1" x14ac:dyDescent="0.15">
      <c r="B55" s="127"/>
      <c r="C55" s="1305" t="s">
        <v>48</v>
      </c>
      <c r="D55" s="1305"/>
      <c r="E55" s="1306"/>
      <c r="F55" s="128">
        <v>1212</v>
      </c>
      <c r="G55" s="128">
        <v>1473</v>
      </c>
      <c r="H55" s="129">
        <v>1474</v>
      </c>
    </row>
    <row r="56" spans="2:8" ht="52.5" customHeight="1" x14ac:dyDescent="0.15">
      <c r="B56" s="130"/>
      <c r="C56" s="1307" t="s">
        <v>49</v>
      </c>
      <c r="D56" s="1307"/>
      <c r="E56" s="1308"/>
      <c r="F56" s="131">
        <v>180</v>
      </c>
      <c r="G56" s="131">
        <v>230</v>
      </c>
      <c r="H56" s="132">
        <v>230</v>
      </c>
    </row>
    <row r="57" spans="2:8" ht="53.25" customHeight="1" x14ac:dyDescent="0.15">
      <c r="B57" s="130"/>
      <c r="C57" s="1309" t="s">
        <v>50</v>
      </c>
      <c r="D57" s="1309"/>
      <c r="E57" s="1310"/>
      <c r="F57" s="133">
        <v>1982</v>
      </c>
      <c r="G57" s="133">
        <v>2021</v>
      </c>
      <c r="H57" s="134">
        <v>2083</v>
      </c>
    </row>
    <row r="58" spans="2:8" ht="45.75" customHeight="1" x14ac:dyDescent="0.15">
      <c r="B58" s="135"/>
      <c r="C58" s="1297" t="s">
        <v>608</v>
      </c>
      <c r="D58" s="1298"/>
      <c r="E58" s="1299"/>
      <c r="F58" s="136">
        <v>988</v>
      </c>
      <c r="G58" s="136">
        <v>1090</v>
      </c>
      <c r="H58" s="137">
        <v>1195</v>
      </c>
    </row>
    <row r="59" spans="2:8" ht="45.75" customHeight="1" x14ac:dyDescent="0.15">
      <c r="B59" s="135"/>
      <c r="C59" s="1297" t="s">
        <v>609</v>
      </c>
      <c r="D59" s="1298"/>
      <c r="E59" s="1299"/>
      <c r="F59" s="136">
        <v>518</v>
      </c>
      <c r="G59" s="136">
        <v>451</v>
      </c>
      <c r="H59" s="137">
        <v>352</v>
      </c>
    </row>
    <row r="60" spans="2:8" ht="45.75" customHeight="1" x14ac:dyDescent="0.15">
      <c r="B60" s="135"/>
      <c r="C60" s="1297" t="s">
        <v>610</v>
      </c>
      <c r="D60" s="1298"/>
      <c r="E60" s="1299"/>
      <c r="F60" s="136">
        <v>179</v>
      </c>
      <c r="G60" s="136">
        <v>180</v>
      </c>
      <c r="H60" s="137">
        <v>180</v>
      </c>
    </row>
    <row r="61" spans="2:8" ht="45.75" customHeight="1" x14ac:dyDescent="0.15">
      <c r="B61" s="135"/>
      <c r="C61" s="1297" t="s">
        <v>611</v>
      </c>
      <c r="D61" s="1298"/>
      <c r="E61" s="1299"/>
      <c r="F61" s="136">
        <v>126</v>
      </c>
      <c r="G61" s="136">
        <v>126</v>
      </c>
      <c r="H61" s="137">
        <v>103</v>
      </c>
    </row>
    <row r="62" spans="2:8" ht="45.75" customHeight="1" thickBot="1" x14ac:dyDescent="0.2">
      <c r="B62" s="138"/>
      <c r="C62" s="1300" t="s">
        <v>612</v>
      </c>
      <c r="D62" s="1301"/>
      <c r="E62" s="1302"/>
      <c r="F62" s="139">
        <v>14</v>
      </c>
      <c r="G62" s="139">
        <v>16</v>
      </c>
      <c r="H62" s="140">
        <v>70</v>
      </c>
    </row>
    <row r="63" spans="2:8" ht="52.5" customHeight="1" thickBot="1" x14ac:dyDescent="0.2">
      <c r="B63" s="141"/>
      <c r="C63" s="1303" t="s">
        <v>51</v>
      </c>
      <c r="D63" s="1303"/>
      <c r="E63" s="1304"/>
      <c r="F63" s="142">
        <v>3374</v>
      </c>
      <c r="G63" s="142">
        <v>3723</v>
      </c>
      <c r="H63" s="143">
        <v>3786</v>
      </c>
    </row>
    <row r="64" spans="2:8" ht="15" customHeight="1" x14ac:dyDescent="0.15"/>
  </sheetData>
  <sheetProtection algorithmName="SHA-512" hashValue="YkgmWVAjhTZlaomIUGsq4kuuGffU3nYiAdRupbkRbp04AD7Me7lA82OcTef9DszMF5mKm0rQrYLjPS6H0PafcQ==" saltValue="UXbXLcYQLohSHH6pBo4AM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618</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618</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619</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620</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11" t="s">
        <v>628</v>
      </c>
      <c r="AO43" s="1312"/>
      <c r="AP43" s="1312"/>
      <c r="AQ43" s="1312"/>
      <c r="AR43" s="1312"/>
      <c r="AS43" s="1312"/>
      <c r="AT43" s="1312"/>
      <c r="AU43" s="1312"/>
      <c r="AV43" s="1312"/>
      <c r="AW43" s="1312"/>
      <c r="AX43" s="1312"/>
      <c r="AY43" s="1312"/>
      <c r="AZ43" s="1312"/>
      <c r="BA43" s="1312"/>
      <c r="BB43" s="1312"/>
      <c r="BC43" s="1312"/>
      <c r="BD43" s="1312"/>
      <c r="BE43" s="1312"/>
      <c r="BF43" s="1312"/>
      <c r="BG43" s="1312"/>
      <c r="BH43" s="1312"/>
      <c r="BI43" s="1312"/>
      <c r="BJ43" s="1312"/>
      <c r="BK43" s="1312"/>
      <c r="BL43" s="1312"/>
      <c r="BM43" s="1312"/>
      <c r="BN43" s="1312"/>
      <c r="BO43" s="1312"/>
      <c r="BP43" s="1312"/>
      <c r="BQ43" s="1312"/>
      <c r="BR43" s="1312"/>
      <c r="BS43" s="1312"/>
      <c r="BT43" s="1312"/>
      <c r="BU43" s="1312"/>
      <c r="BV43" s="1312"/>
      <c r="BW43" s="1312"/>
      <c r="BX43" s="1312"/>
      <c r="BY43" s="1312"/>
      <c r="BZ43" s="1312"/>
      <c r="CA43" s="1312"/>
      <c r="CB43" s="1312"/>
      <c r="CC43" s="1312"/>
      <c r="CD43" s="1312"/>
      <c r="CE43" s="1312"/>
      <c r="CF43" s="1312"/>
      <c r="CG43" s="1312"/>
      <c r="CH43" s="1312"/>
      <c r="CI43" s="1312"/>
      <c r="CJ43" s="1312"/>
      <c r="CK43" s="1312"/>
      <c r="CL43" s="1312"/>
      <c r="CM43" s="1312"/>
      <c r="CN43" s="1312"/>
      <c r="CO43" s="1312"/>
      <c r="CP43" s="1312"/>
      <c r="CQ43" s="1312"/>
      <c r="CR43" s="1312"/>
      <c r="CS43" s="1312"/>
      <c r="CT43" s="1312"/>
      <c r="CU43" s="1312"/>
      <c r="CV43" s="1312"/>
      <c r="CW43" s="1312"/>
      <c r="CX43" s="1312"/>
      <c r="CY43" s="1312"/>
      <c r="CZ43" s="1312"/>
      <c r="DA43" s="1312"/>
      <c r="DB43" s="1312"/>
      <c r="DC43" s="1313"/>
    </row>
    <row r="44" spans="2:109" x14ac:dyDescent="0.15">
      <c r="B44" s="397"/>
      <c r="AN44" s="1314"/>
      <c r="AO44" s="1315"/>
      <c r="AP44" s="1315"/>
      <c r="AQ44" s="1315"/>
      <c r="AR44" s="1315"/>
      <c r="AS44" s="1315"/>
      <c r="AT44" s="1315"/>
      <c r="AU44" s="1315"/>
      <c r="AV44" s="1315"/>
      <c r="AW44" s="1315"/>
      <c r="AX44" s="1315"/>
      <c r="AY44" s="1315"/>
      <c r="AZ44" s="1315"/>
      <c r="BA44" s="1315"/>
      <c r="BB44" s="1315"/>
      <c r="BC44" s="1315"/>
      <c r="BD44" s="1315"/>
      <c r="BE44" s="1315"/>
      <c r="BF44" s="1315"/>
      <c r="BG44" s="1315"/>
      <c r="BH44" s="1315"/>
      <c r="BI44" s="1315"/>
      <c r="BJ44" s="1315"/>
      <c r="BK44" s="1315"/>
      <c r="BL44" s="1315"/>
      <c r="BM44" s="1315"/>
      <c r="BN44" s="1315"/>
      <c r="BO44" s="1315"/>
      <c r="BP44" s="1315"/>
      <c r="BQ44" s="1315"/>
      <c r="BR44" s="1315"/>
      <c r="BS44" s="1315"/>
      <c r="BT44" s="1315"/>
      <c r="BU44" s="1315"/>
      <c r="BV44" s="1315"/>
      <c r="BW44" s="1315"/>
      <c r="BX44" s="1315"/>
      <c r="BY44" s="1315"/>
      <c r="BZ44" s="1315"/>
      <c r="CA44" s="1315"/>
      <c r="CB44" s="1315"/>
      <c r="CC44" s="1315"/>
      <c r="CD44" s="1315"/>
      <c r="CE44" s="1315"/>
      <c r="CF44" s="1315"/>
      <c r="CG44" s="1315"/>
      <c r="CH44" s="1315"/>
      <c r="CI44" s="1315"/>
      <c r="CJ44" s="1315"/>
      <c r="CK44" s="1315"/>
      <c r="CL44" s="1315"/>
      <c r="CM44" s="1315"/>
      <c r="CN44" s="1315"/>
      <c r="CO44" s="1315"/>
      <c r="CP44" s="1315"/>
      <c r="CQ44" s="1315"/>
      <c r="CR44" s="1315"/>
      <c r="CS44" s="1315"/>
      <c r="CT44" s="1315"/>
      <c r="CU44" s="1315"/>
      <c r="CV44" s="1315"/>
      <c r="CW44" s="1315"/>
      <c r="CX44" s="1315"/>
      <c r="CY44" s="1315"/>
      <c r="CZ44" s="1315"/>
      <c r="DA44" s="1315"/>
      <c r="DB44" s="1315"/>
      <c r="DC44" s="1316"/>
    </row>
    <row r="45" spans="2:109" x14ac:dyDescent="0.15">
      <c r="B45" s="397"/>
      <c r="AN45" s="1314"/>
      <c r="AO45" s="1315"/>
      <c r="AP45" s="1315"/>
      <c r="AQ45" s="1315"/>
      <c r="AR45" s="1315"/>
      <c r="AS45" s="1315"/>
      <c r="AT45" s="1315"/>
      <c r="AU45" s="1315"/>
      <c r="AV45" s="1315"/>
      <c r="AW45" s="1315"/>
      <c r="AX45" s="1315"/>
      <c r="AY45" s="1315"/>
      <c r="AZ45" s="1315"/>
      <c r="BA45" s="1315"/>
      <c r="BB45" s="1315"/>
      <c r="BC45" s="1315"/>
      <c r="BD45" s="1315"/>
      <c r="BE45" s="1315"/>
      <c r="BF45" s="1315"/>
      <c r="BG45" s="1315"/>
      <c r="BH45" s="1315"/>
      <c r="BI45" s="1315"/>
      <c r="BJ45" s="1315"/>
      <c r="BK45" s="1315"/>
      <c r="BL45" s="1315"/>
      <c r="BM45" s="1315"/>
      <c r="BN45" s="1315"/>
      <c r="BO45" s="1315"/>
      <c r="BP45" s="1315"/>
      <c r="BQ45" s="1315"/>
      <c r="BR45" s="1315"/>
      <c r="BS45" s="1315"/>
      <c r="BT45" s="1315"/>
      <c r="BU45" s="1315"/>
      <c r="BV45" s="1315"/>
      <c r="BW45" s="1315"/>
      <c r="BX45" s="1315"/>
      <c r="BY45" s="1315"/>
      <c r="BZ45" s="1315"/>
      <c r="CA45" s="1315"/>
      <c r="CB45" s="1315"/>
      <c r="CC45" s="1315"/>
      <c r="CD45" s="1315"/>
      <c r="CE45" s="1315"/>
      <c r="CF45" s="1315"/>
      <c r="CG45" s="1315"/>
      <c r="CH45" s="1315"/>
      <c r="CI45" s="1315"/>
      <c r="CJ45" s="1315"/>
      <c r="CK45" s="1315"/>
      <c r="CL45" s="1315"/>
      <c r="CM45" s="1315"/>
      <c r="CN45" s="1315"/>
      <c r="CO45" s="1315"/>
      <c r="CP45" s="1315"/>
      <c r="CQ45" s="1315"/>
      <c r="CR45" s="1315"/>
      <c r="CS45" s="1315"/>
      <c r="CT45" s="1315"/>
      <c r="CU45" s="1315"/>
      <c r="CV45" s="1315"/>
      <c r="CW45" s="1315"/>
      <c r="CX45" s="1315"/>
      <c r="CY45" s="1315"/>
      <c r="CZ45" s="1315"/>
      <c r="DA45" s="1315"/>
      <c r="DB45" s="1315"/>
      <c r="DC45" s="1316"/>
    </row>
    <row r="46" spans="2:109" x14ac:dyDescent="0.15">
      <c r="B46" s="397"/>
      <c r="AN46" s="1314"/>
      <c r="AO46" s="1315"/>
      <c r="AP46" s="1315"/>
      <c r="AQ46" s="1315"/>
      <c r="AR46" s="1315"/>
      <c r="AS46" s="1315"/>
      <c r="AT46" s="1315"/>
      <c r="AU46" s="1315"/>
      <c r="AV46" s="1315"/>
      <c r="AW46" s="1315"/>
      <c r="AX46" s="1315"/>
      <c r="AY46" s="1315"/>
      <c r="AZ46" s="1315"/>
      <c r="BA46" s="1315"/>
      <c r="BB46" s="1315"/>
      <c r="BC46" s="1315"/>
      <c r="BD46" s="1315"/>
      <c r="BE46" s="1315"/>
      <c r="BF46" s="1315"/>
      <c r="BG46" s="1315"/>
      <c r="BH46" s="1315"/>
      <c r="BI46" s="1315"/>
      <c r="BJ46" s="1315"/>
      <c r="BK46" s="1315"/>
      <c r="BL46" s="1315"/>
      <c r="BM46" s="1315"/>
      <c r="BN46" s="1315"/>
      <c r="BO46" s="1315"/>
      <c r="BP46" s="1315"/>
      <c r="BQ46" s="1315"/>
      <c r="BR46" s="1315"/>
      <c r="BS46" s="1315"/>
      <c r="BT46" s="1315"/>
      <c r="BU46" s="1315"/>
      <c r="BV46" s="1315"/>
      <c r="BW46" s="1315"/>
      <c r="BX46" s="1315"/>
      <c r="BY46" s="1315"/>
      <c r="BZ46" s="1315"/>
      <c r="CA46" s="1315"/>
      <c r="CB46" s="1315"/>
      <c r="CC46" s="1315"/>
      <c r="CD46" s="1315"/>
      <c r="CE46" s="1315"/>
      <c r="CF46" s="1315"/>
      <c r="CG46" s="1315"/>
      <c r="CH46" s="1315"/>
      <c r="CI46" s="1315"/>
      <c r="CJ46" s="1315"/>
      <c r="CK46" s="1315"/>
      <c r="CL46" s="1315"/>
      <c r="CM46" s="1315"/>
      <c r="CN46" s="1315"/>
      <c r="CO46" s="1315"/>
      <c r="CP46" s="1315"/>
      <c r="CQ46" s="1315"/>
      <c r="CR46" s="1315"/>
      <c r="CS46" s="1315"/>
      <c r="CT46" s="1315"/>
      <c r="CU46" s="1315"/>
      <c r="CV46" s="1315"/>
      <c r="CW46" s="1315"/>
      <c r="CX46" s="1315"/>
      <c r="CY46" s="1315"/>
      <c r="CZ46" s="1315"/>
      <c r="DA46" s="1315"/>
      <c r="DB46" s="1315"/>
      <c r="DC46" s="1316"/>
    </row>
    <row r="47" spans="2:109" x14ac:dyDescent="0.15">
      <c r="B47" s="397"/>
      <c r="AN47" s="1317"/>
      <c r="AO47" s="1318"/>
      <c r="AP47" s="1318"/>
      <c r="AQ47" s="1318"/>
      <c r="AR47" s="1318"/>
      <c r="AS47" s="1318"/>
      <c r="AT47" s="1318"/>
      <c r="AU47" s="1318"/>
      <c r="AV47" s="1318"/>
      <c r="AW47" s="1318"/>
      <c r="AX47" s="1318"/>
      <c r="AY47" s="1318"/>
      <c r="AZ47" s="1318"/>
      <c r="BA47" s="1318"/>
      <c r="BB47" s="1318"/>
      <c r="BC47" s="1318"/>
      <c r="BD47" s="1318"/>
      <c r="BE47" s="1318"/>
      <c r="BF47" s="1318"/>
      <c r="BG47" s="1318"/>
      <c r="BH47" s="1318"/>
      <c r="BI47" s="1318"/>
      <c r="BJ47" s="1318"/>
      <c r="BK47" s="1318"/>
      <c r="BL47" s="1318"/>
      <c r="BM47" s="1318"/>
      <c r="BN47" s="1318"/>
      <c r="BO47" s="1318"/>
      <c r="BP47" s="1318"/>
      <c r="BQ47" s="1318"/>
      <c r="BR47" s="1318"/>
      <c r="BS47" s="1318"/>
      <c r="BT47" s="1318"/>
      <c r="BU47" s="1318"/>
      <c r="BV47" s="1318"/>
      <c r="BW47" s="1318"/>
      <c r="BX47" s="1318"/>
      <c r="BY47" s="1318"/>
      <c r="BZ47" s="1318"/>
      <c r="CA47" s="1318"/>
      <c r="CB47" s="1318"/>
      <c r="CC47" s="1318"/>
      <c r="CD47" s="1318"/>
      <c r="CE47" s="1318"/>
      <c r="CF47" s="1318"/>
      <c r="CG47" s="1318"/>
      <c r="CH47" s="1318"/>
      <c r="CI47" s="1318"/>
      <c r="CJ47" s="1318"/>
      <c r="CK47" s="1318"/>
      <c r="CL47" s="1318"/>
      <c r="CM47" s="1318"/>
      <c r="CN47" s="1318"/>
      <c r="CO47" s="1318"/>
      <c r="CP47" s="1318"/>
      <c r="CQ47" s="1318"/>
      <c r="CR47" s="1318"/>
      <c r="CS47" s="1318"/>
      <c r="CT47" s="1318"/>
      <c r="CU47" s="1318"/>
      <c r="CV47" s="1318"/>
      <c r="CW47" s="1318"/>
      <c r="CX47" s="1318"/>
      <c r="CY47" s="1318"/>
      <c r="CZ47" s="1318"/>
      <c r="DA47" s="1318"/>
      <c r="DB47" s="1318"/>
      <c r="DC47" s="1319"/>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621</v>
      </c>
    </row>
    <row r="50" spans="1:109" x14ac:dyDescent="0.15">
      <c r="B50" s="397"/>
      <c r="G50" s="1320"/>
      <c r="H50" s="1320"/>
      <c r="I50" s="1320"/>
      <c r="J50" s="1320"/>
      <c r="K50" s="407"/>
      <c r="L50" s="407"/>
      <c r="M50" s="408"/>
      <c r="N50" s="408"/>
      <c r="AN50" s="1321"/>
      <c r="AO50" s="1322"/>
      <c r="AP50" s="1322"/>
      <c r="AQ50" s="1322"/>
      <c r="AR50" s="1322"/>
      <c r="AS50" s="1322"/>
      <c r="AT50" s="1322"/>
      <c r="AU50" s="1322"/>
      <c r="AV50" s="1322"/>
      <c r="AW50" s="1322"/>
      <c r="AX50" s="1322"/>
      <c r="AY50" s="1322"/>
      <c r="AZ50" s="1322"/>
      <c r="BA50" s="1322"/>
      <c r="BB50" s="1322"/>
      <c r="BC50" s="1322"/>
      <c r="BD50" s="1322"/>
      <c r="BE50" s="1322"/>
      <c r="BF50" s="1322"/>
      <c r="BG50" s="1322"/>
      <c r="BH50" s="1322"/>
      <c r="BI50" s="1322"/>
      <c r="BJ50" s="1322"/>
      <c r="BK50" s="1322"/>
      <c r="BL50" s="1322"/>
      <c r="BM50" s="1322"/>
      <c r="BN50" s="1322"/>
      <c r="BO50" s="1323"/>
      <c r="BP50" s="1324" t="s">
        <v>559</v>
      </c>
      <c r="BQ50" s="1324"/>
      <c r="BR50" s="1324"/>
      <c r="BS50" s="1324"/>
      <c r="BT50" s="1324"/>
      <c r="BU50" s="1324"/>
      <c r="BV50" s="1324"/>
      <c r="BW50" s="1324"/>
      <c r="BX50" s="1324" t="s">
        <v>560</v>
      </c>
      <c r="BY50" s="1324"/>
      <c r="BZ50" s="1324"/>
      <c r="CA50" s="1324"/>
      <c r="CB50" s="1324"/>
      <c r="CC50" s="1324"/>
      <c r="CD50" s="1324"/>
      <c r="CE50" s="1324"/>
      <c r="CF50" s="1324" t="s">
        <v>561</v>
      </c>
      <c r="CG50" s="1324"/>
      <c r="CH50" s="1324"/>
      <c r="CI50" s="1324"/>
      <c r="CJ50" s="1324"/>
      <c r="CK50" s="1324"/>
      <c r="CL50" s="1324"/>
      <c r="CM50" s="1324"/>
      <c r="CN50" s="1324" t="s">
        <v>562</v>
      </c>
      <c r="CO50" s="1324"/>
      <c r="CP50" s="1324"/>
      <c r="CQ50" s="1324"/>
      <c r="CR50" s="1324"/>
      <c r="CS50" s="1324"/>
      <c r="CT50" s="1324"/>
      <c r="CU50" s="1324"/>
      <c r="CV50" s="1324" t="s">
        <v>563</v>
      </c>
      <c r="CW50" s="1324"/>
      <c r="CX50" s="1324"/>
      <c r="CY50" s="1324"/>
      <c r="CZ50" s="1324"/>
      <c r="DA50" s="1324"/>
      <c r="DB50" s="1324"/>
      <c r="DC50" s="1324"/>
    </row>
    <row r="51" spans="1:109" ht="13.5" customHeight="1" x14ac:dyDescent="0.15">
      <c r="B51" s="397"/>
      <c r="G51" s="1330"/>
      <c r="H51" s="1330"/>
      <c r="I51" s="1328"/>
      <c r="J51" s="1328"/>
      <c r="K51" s="1326"/>
      <c r="L51" s="1326"/>
      <c r="M51" s="1326"/>
      <c r="N51" s="1326"/>
      <c r="AM51" s="406"/>
      <c r="AN51" s="1327" t="s">
        <v>622</v>
      </c>
      <c r="AO51" s="1327"/>
      <c r="AP51" s="1327"/>
      <c r="AQ51" s="1327"/>
      <c r="AR51" s="1327"/>
      <c r="AS51" s="1327"/>
      <c r="AT51" s="1327"/>
      <c r="AU51" s="1327"/>
      <c r="AV51" s="1327"/>
      <c r="AW51" s="1327"/>
      <c r="AX51" s="1327"/>
      <c r="AY51" s="1327"/>
      <c r="AZ51" s="1327"/>
      <c r="BA51" s="1327"/>
      <c r="BB51" s="1327" t="s">
        <v>623</v>
      </c>
      <c r="BC51" s="1327"/>
      <c r="BD51" s="1327"/>
      <c r="BE51" s="1327"/>
      <c r="BF51" s="1327"/>
      <c r="BG51" s="1327"/>
      <c r="BH51" s="1327"/>
      <c r="BI51" s="1327"/>
      <c r="BJ51" s="1327"/>
      <c r="BK51" s="1327"/>
      <c r="BL51" s="1327"/>
      <c r="BM51" s="1327"/>
      <c r="BN51" s="1327"/>
      <c r="BO51" s="1327"/>
      <c r="BP51" s="1325">
        <v>131.1</v>
      </c>
      <c r="BQ51" s="1325"/>
      <c r="BR51" s="1325"/>
      <c r="BS51" s="1325"/>
      <c r="BT51" s="1325"/>
      <c r="BU51" s="1325"/>
      <c r="BV51" s="1325"/>
      <c r="BW51" s="1325"/>
      <c r="BX51" s="1325">
        <v>117.4</v>
      </c>
      <c r="BY51" s="1325"/>
      <c r="BZ51" s="1325"/>
      <c r="CA51" s="1325"/>
      <c r="CB51" s="1325"/>
      <c r="CC51" s="1325"/>
      <c r="CD51" s="1325"/>
      <c r="CE51" s="1325"/>
      <c r="CF51" s="1325">
        <v>81.099999999999994</v>
      </c>
      <c r="CG51" s="1325"/>
      <c r="CH51" s="1325"/>
      <c r="CI51" s="1325"/>
      <c r="CJ51" s="1325"/>
      <c r="CK51" s="1325"/>
      <c r="CL51" s="1325"/>
      <c r="CM51" s="1325"/>
      <c r="CN51" s="1325">
        <v>76.900000000000006</v>
      </c>
      <c r="CO51" s="1325"/>
      <c r="CP51" s="1325"/>
      <c r="CQ51" s="1325"/>
      <c r="CR51" s="1325"/>
      <c r="CS51" s="1325"/>
      <c r="CT51" s="1325"/>
      <c r="CU51" s="1325"/>
      <c r="CV51" s="1325">
        <v>68.3</v>
      </c>
      <c r="CW51" s="1325"/>
      <c r="CX51" s="1325"/>
      <c r="CY51" s="1325"/>
      <c r="CZ51" s="1325"/>
      <c r="DA51" s="1325"/>
      <c r="DB51" s="1325"/>
      <c r="DC51" s="1325"/>
    </row>
    <row r="52" spans="1:109" x14ac:dyDescent="0.15">
      <c r="B52" s="397"/>
      <c r="G52" s="1330"/>
      <c r="H52" s="1330"/>
      <c r="I52" s="1328"/>
      <c r="J52" s="1328"/>
      <c r="K52" s="1326"/>
      <c r="L52" s="1326"/>
      <c r="M52" s="1326"/>
      <c r="N52" s="1326"/>
      <c r="AM52" s="406"/>
      <c r="AN52" s="1327"/>
      <c r="AO52" s="1327"/>
      <c r="AP52" s="1327"/>
      <c r="AQ52" s="1327"/>
      <c r="AR52" s="1327"/>
      <c r="AS52" s="1327"/>
      <c r="AT52" s="1327"/>
      <c r="AU52" s="1327"/>
      <c r="AV52" s="1327"/>
      <c r="AW52" s="1327"/>
      <c r="AX52" s="1327"/>
      <c r="AY52" s="1327"/>
      <c r="AZ52" s="1327"/>
      <c r="BA52" s="1327"/>
      <c r="BB52" s="1327"/>
      <c r="BC52" s="1327"/>
      <c r="BD52" s="1327"/>
      <c r="BE52" s="1327"/>
      <c r="BF52" s="1327"/>
      <c r="BG52" s="1327"/>
      <c r="BH52" s="1327"/>
      <c r="BI52" s="1327"/>
      <c r="BJ52" s="1327"/>
      <c r="BK52" s="1327"/>
      <c r="BL52" s="1327"/>
      <c r="BM52" s="1327"/>
      <c r="BN52" s="1327"/>
      <c r="BO52" s="1327"/>
      <c r="BP52" s="1325"/>
      <c r="BQ52" s="1325"/>
      <c r="BR52" s="1325"/>
      <c r="BS52" s="1325"/>
      <c r="BT52" s="1325"/>
      <c r="BU52" s="1325"/>
      <c r="BV52" s="1325"/>
      <c r="BW52" s="1325"/>
      <c r="BX52" s="1325"/>
      <c r="BY52" s="1325"/>
      <c r="BZ52" s="1325"/>
      <c r="CA52" s="1325"/>
      <c r="CB52" s="1325"/>
      <c r="CC52" s="1325"/>
      <c r="CD52" s="1325"/>
      <c r="CE52" s="1325"/>
      <c r="CF52" s="1325"/>
      <c r="CG52" s="1325"/>
      <c r="CH52" s="1325"/>
      <c r="CI52" s="1325"/>
      <c r="CJ52" s="1325"/>
      <c r="CK52" s="1325"/>
      <c r="CL52" s="1325"/>
      <c r="CM52" s="1325"/>
      <c r="CN52" s="1325"/>
      <c r="CO52" s="1325"/>
      <c r="CP52" s="1325"/>
      <c r="CQ52" s="1325"/>
      <c r="CR52" s="1325"/>
      <c r="CS52" s="1325"/>
      <c r="CT52" s="1325"/>
      <c r="CU52" s="1325"/>
      <c r="CV52" s="1325"/>
      <c r="CW52" s="1325"/>
      <c r="CX52" s="1325"/>
      <c r="CY52" s="1325"/>
      <c r="CZ52" s="1325"/>
      <c r="DA52" s="1325"/>
      <c r="DB52" s="1325"/>
      <c r="DC52" s="1325"/>
    </row>
    <row r="53" spans="1:109" x14ac:dyDescent="0.15">
      <c r="A53" s="405"/>
      <c r="B53" s="397"/>
      <c r="G53" s="1330"/>
      <c r="H53" s="1330"/>
      <c r="I53" s="1320"/>
      <c r="J53" s="1320"/>
      <c r="K53" s="1326"/>
      <c r="L53" s="1326"/>
      <c r="M53" s="1326"/>
      <c r="N53" s="1326"/>
      <c r="AM53" s="406"/>
      <c r="AN53" s="1327"/>
      <c r="AO53" s="1327"/>
      <c r="AP53" s="1327"/>
      <c r="AQ53" s="1327"/>
      <c r="AR53" s="1327"/>
      <c r="AS53" s="1327"/>
      <c r="AT53" s="1327"/>
      <c r="AU53" s="1327"/>
      <c r="AV53" s="1327"/>
      <c r="AW53" s="1327"/>
      <c r="AX53" s="1327"/>
      <c r="AY53" s="1327"/>
      <c r="AZ53" s="1327"/>
      <c r="BA53" s="1327"/>
      <c r="BB53" s="1327" t="s">
        <v>624</v>
      </c>
      <c r="BC53" s="1327"/>
      <c r="BD53" s="1327"/>
      <c r="BE53" s="1327"/>
      <c r="BF53" s="1327"/>
      <c r="BG53" s="1327"/>
      <c r="BH53" s="1327"/>
      <c r="BI53" s="1327"/>
      <c r="BJ53" s="1327"/>
      <c r="BK53" s="1327"/>
      <c r="BL53" s="1327"/>
      <c r="BM53" s="1327"/>
      <c r="BN53" s="1327"/>
      <c r="BO53" s="1327"/>
      <c r="BP53" s="1325">
        <v>62.5</v>
      </c>
      <c r="BQ53" s="1325"/>
      <c r="BR53" s="1325"/>
      <c r="BS53" s="1325"/>
      <c r="BT53" s="1325"/>
      <c r="BU53" s="1325"/>
      <c r="BV53" s="1325"/>
      <c r="BW53" s="1325"/>
      <c r="BX53" s="1325">
        <v>63.4</v>
      </c>
      <c r="BY53" s="1325"/>
      <c r="BZ53" s="1325"/>
      <c r="CA53" s="1325"/>
      <c r="CB53" s="1325"/>
      <c r="CC53" s="1325"/>
      <c r="CD53" s="1325"/>
      <c r="CE53" s="1325"/>
      <c r="CF53" s="1325">
        <v>64.8</v>
      </c>
      <c r="CG53" s="1325"/>
      <c r="CH53" s="1325"/>
      <c r="CI53" s="1325"/>
      <c r="CJ53" s="1325"/>
      <c r="CK53" s="1325"/>
      <c r="CL53" s="1325"/>
      <c r="CM53" s="1325"/>
      <c r="CN53" s="1325">
        <v>65.5</v>
      </c>
      <c r="CO53" s="1325"/>
      <c r="CP53" s="1325"/>
      <c r="CQ53" s="1325"/>
      <c r="CR53" s="1325"/>
      <c r="CS53" s="1325"/>
      <c r="CT53" s="1325"/>
      <c r="CU53" s="1325"/>
      <c r="CV53" s="1325">
        <v>66.7</v>
      </c>
      <c r="CW53" s="1325"/>
      <c r="CX53" s="1325"/>
      <c r="CY53" s="1325"/>
      <c r="CZ53" s="1325"/>
      <c r="DA53" s="1325"/>
      <c r="DB53" s="1325"/>
      <c r="DC53" s="1325"/>
    </row>
    <row r="54" spans="1:109" x14ac:dyDescent="0.15">
      <c r="A54" s="405"/>
      <c r="B54" s="397"/>
      <c r="G54" s="1330"/>
      <c r="H54" s="1330"/>
      <c r="I54" s="1320"/>
      <c r="J54" s="1320"/>
      <c r="K54" s="1326"/>
      <c r="L54" s="1326"/>
      <c r="M54" s="1326"/>
      <c r="N54" s="1326"/>
      <c r="AM54" s="406"/>
      <c r="AN54" s="1327"/>
      <c r="AO54" s="1327"/>
      <c r="AP54" s="1327"/>
      <c r="AQ54" s="1327"/>
      <c r="AR54" s="1327"/>
      <c r="AS54" s="1327"/>
      <c r="AT54" s="1327"/>
      <c r="AU54" s="1327"/>
      <c r="AV54" s="1327"/>
      <c r="AW54" s="1327"/>
      <c r="AX54" s="1327"/>
      <c r="AY54" s="1327"/>
      <c r="AZ54" s="1327"/>
      <c r="BA54" s="1327"/>
      <c r="BB54" s="1327"/>
      <c r="BC54" s="1327"/>
      <c r="BD54" s="1327"/>
      <c r="BE54" s="1327"/>
      <c r="BF54" s="1327"/>
      <c r="BG54" s="1327"/>
      <c r="BH54" s="1327"/>
      <c r="BI54" s="1327"/>
      <c r="BJ54" s="1327"/>
      <c r="BK54" s="1327"/>
      <c r="BL54" s="1327"/>
      <c r="BM54" s="1327"/>
      <c r="BN54" s="1327"/>
      <c r="BO54" s="1327"/>
      <c r="BP54" s="1325"/>
      <c r="BQ54" s="1325"/>
      <c r="BR54" s="1325"/>
      <c r="BS54" s="1325"/>
      <c r="BT54" s="1325"/>
      <c r="BU54" s="1325"/>
      <c r="BV54" s="1325"/>
      <c r="BW54" s="1325"/>
      <c r="BX54" s="1325"/>
      <c r="BY54" s="1325"/>
      <c r="BZ54" s="1325"/>
      <c r="CA54" s="1325"/>
      <c r="CB54" s="1325"/>
      <c r="CC54" s="1325"/>
      <c r="CD54" s="1325"/>
      <c r="CE54" s="1325"/>
      <c r="CF54" s="1325"/>
      <c r="CG54" s="1325"/>
      <c r="CH54" s="1325"/>
      <c r="CI54" s="1325"/>
      <c r="CJ54" s="1325"/>
      <c r="CK54" s="1325"/>
      <c r="CL54" s="1325"/>
      <c r="CM54" s="1325"/>
      <c r="CN54" s="1325"/>
      <c r="CO54" s="1325"/>
      <c r="CP54" s="1325"/>
      <c r="CQ54" s="1325"/>
      <c r="CR54" s="1325"/>
      <c r="CS54" s="1325"/>
      <c r="CT54" s="1325"/>
      <c r="CU54" s="1325"/>
      <c r="CV54" s="1325"/>
      <c r="CW54" s="1325"/>
      <c r="CX54" s="1325"/>
      <c r="CY54" s="1325"/>
      <c r="CZ54" s="1325"/>
      <c r="DA54" s="1325"/>
      <c r="DB54" s="1325"/>
      <c r="DC54" s="1325"/>
    </row>
    <row r="55" spans="1:109" x14ac:dyDescent="0.15">
      <c r="A55" s="405"/>
      <c r="B55" s="397"/>
      <c r="G55" s="1320"/>
      <c r="H55" s="1320"/>
      <c r="I55" s="1320"/>
      <c r="J55" s="1320"/>
      <c r="K55" s="1326"/>
      <c r="L55" s="1326"/>
      <c r="M55" s="1326"/>
      <c r="N55" s="1326"/>
      <c r="AN55" s="1324" t="s">
        <v>625</v>
      </c>
      <c r="AO55" s="1324"/>
      <c r="AP55" s="1324"/>
      <c r="AQ55" s="1324"/>
      <c r="AR55" s="1324"/>
      <c r="AS55" s="1324"/>
      <c r="AT55" s="1324"/>
      <c r="AU55" s="1324"/>
      <c r="AV55" s="1324"/>
      <c r="AW55" s="1324"/>
      <c r="AX55" s="1324"/>
      <c r="AY55" s="1324"/>
      <c r="AZ55" s="1324"/>
      <c r="BA55" s="1324"/>
      <c r="BB55" s="1327" t="s">
        <v>623</v>
      </c>
      <c r="BC55" s="1327"/>
      <c r="BD55" s="1327"/>
      <c r="BE55" s="1327"/>
      <c r="BF55" s="1327"/>
      <c r="BG55" s="1327"/>
      <c r="BH55" s="1327"/>
      <c r="BI55" s="1327"/>
      <c r="BJ55" s="1327"/>
      <c r="BK55" s="1327"/>
      <c r="BL55" s="1327"/>
      <c r="BM55" s="1327"/>
      <c r="BN55" s="1327"/>
      <c r="BO55" s="1327"/>
      <c r="BP55" s="1325">
        <v>33.1</v>
      </c>
      <c r="BQ55" s="1325"/>
      <c r="BR55" s="1325"/>
      <c r="BS55" s="1325"/>
      <c r="BT55" s="1325"/>
      <c r="BU55" s="1325"/>
      <c r="BV55" s="1325"/>
      <c r="BW55" s="1325"/>
      <c r="BX55" s="1325">
        <v>31.3</v>
      </c>
      <c r="BY55" s="1325"/>
      <c r="BZ55" s="1325"/>
      <c r="CA55" s="1325"/>
      <c r="CB55" s="1325"/>
      <c r="CC55" s="1325"/>
      <c r="CD55" s="1325"/>
      <c r="CE55" s="1325"/>
      <c r="CF55" s="1325">
        <v>25.3</v>
      </c>
      <c r="CG55" s="1325"/>
      <c r="CH55" s="1325"/>
      <c r="CI55" s="1325"/>
      <c r="CJ55" s="1325"/>
      <c r="CK55" s="1325"/>
      <c r="CL55" s="1325"/>
      <c r="CM55" s="1325"/>
      <c r="CN55" s="1325">
        <v>25.5</v>
      </c>
      <c r="CO55" s="1325"/>
      <c r="CP55" s="1325"/>
      <c r="CQ55" s="1325"/>
      <c r="CR55" s="1325"/>
      <c r="CS55" s="1325"/>
      <c r="CT55" s="1325"/>
      <c r="CU55" s="1325"/>
      <c r="CV55" s="1325">
        <v>37.299999999999997</v>
      </c>
      <c r="CW55" s="1325"/>
      <c r="CX55" s="1325"/>
      <c r="CY55" s="1325"/>
      <c r="CZ55" s="1325"/>
      <c r="DA55" s="1325"/>
      <c r="DB55" s="1325"/>
      <c r="DC55" s="1325"/>
    </row>
    <row r="56" spans="1:109" x14ac:dyDescent="0.15">
      <c r="A56" s="405"/>
      <c r="B56" s="397"/>
      <c r="G56" s="1320"/>
      <c r="H56" s="1320"/>
      <c r="I56" s="1320"/>
      <c r="J56" s="1320"/>
      <c r="K56" s="1326"/>
      <c r="L56" s="1326"/>
      <c r="M56" s="1326"/>
      <c r="N56" s="1326"/>
      <c r="AN56" s="1324"/>
      <c r="AO56" s="1324"/>
      <c r="AP56" s="1324"/>
      <c r="AQ56" s="1324"/>
      <c r="AR56" s="1324"/>
      <c r="AS56" s="1324"/>
      <c r="AT56" s="1324"/>
      <c r="AU56" s="1324"/>
      <c r="AV56" s="1324"/>
      <c r="AW56" s="1324"/>
      <c r="AX56" s="1324"/>
      <c r="AY56" s="1324"/>
      <c r="AZ56" s="1324"/>
      <c r="BA56" s="1324"/>
      <c r="BB56" s="1327"/>
      <c r="BC56" s="1327"/>
      <c r="BD56" s="1327"/>
      <c r="BE56" s="1327"/>
      <c r="BF56" s="1327"/>
      <c r="BG56" s="1327"/>
      <c r="BH56" s="1327"/>
      <c r="BI56" s="1327"/>
      <c r="BJ56" s="1327"/>
      <c r="BK56" s="1327"/>
      <c r="BL56" s="1327"/>
      <c r="BM56" s="1327"/>
      <c r="BN56" s="1327"/>
      <c r="BO56" s="1327"/>
      <c r="BP56" s="1325"/>
      <c r="BQ56" s="1325"/>
      <c r="BR56" s="1325"/>
      <c r="BS56" s="1325"/>
      <c r="BT56" s="1325"/>
      <c r="BU56" s="1325"/>
      <c r="BV56" s="1325"/>
      <c r="BW56" s="1325"/>
      <c r="BX56" s="1325"/>
      <c r="BY56" s="1325"/>
      <c r="BZ56" s="1325"/>
      <c r="CA56" s="1325"/>
      <c r="CB56" s="1325"/>
      <c r="CC56" s="1325"/>
      <c r="CD56" s="1325"/>
      <c r="CE56" s="1325"/>
      <c r="CF56" s="1325"/>
      <c r="CG56" s="1325"/>
      <c r="CH56" s="1325"/>
      <c r="CI56" s="1325"/>
      <c r="CJ56" s="1325"/>
      <c r="CK56" s="1325"/>
      <c r="CL56" s="1325"/>
      <c r="CM56" s="1325"/>
      <c r="CN56" s="1325"/>
      <c r="CO56" s="1325"/>
      <c r="CP56" s="1325"/>
      <c r="CQ56" s="1325"/>
      <c r="CR56" s="1325"/>
      <c r="CS56" s="1325"/>
      <c r="CT56" s="1325"/>
      <c r="CU56" s="1325"/>
      <c r="CV56" s="1325"/>
      <c r="CW56" s="1325"/>
      <c r="CX56" s="1325"/>
      <c r="CY56" s="1325"/>
      <c r="CZ56" s="1325"/>
      <c r="DA56" s="1325"/>
      <c r="DB56" s="1325"/>
      <c r="DC56" s="1325"/>
    </row>
    <row r="57" spans="1:109" s="405" customFormat="1" x14ac:dyDescent="0.15">
      <c r="B57" s="409"/>
      <c r="G57" s="1320"/>
      <c r="H57" s="1320"/>
      <c r="I57" s="1329"/>
      <c r="J57" s="1329"/>
      <c r="K57" s="1326"/>
      <c r="L57" s="1326"/>
      <c r="M57" s="1326"/>
      <c r="N57" s="1326"/>
      <c r="AM57" s="390"/>
      <c r="AN57" s="1324"/>
      <c r="AO57" s="1324"/>
      <c r="AP57" s="1324"/>
      <c r="AQ57" s="1324"/>
      <c r="AR57" s="1324"/>
      <c r="AS57" s="1324"/>
      <c r="AT57" s="1324"/>
      <c r="AU57" s="1324"/>
      <c r="AV57" s="1324"/>
      <c r="AW57" s="1324"/>
      <c r="AX57" s="1324"/>
      <c r="AY57" s="1324"/>
      <c r="AZ57" s="1324"/>
      <c r="BA57" s="1324"/>
      <c r="BB57" s="1327" t="s">
        <v>624</v>
      </c>
      <c r="BC57" s="1327"/>
      <c r="BD57" s="1327"/>
      <c r="BE57" s="1327"/>
      <c r="BF57" s="1327"/>
      <c r="BG57" s="1327"/>
      <c r="BH57" s="1327"/>
      <c r="BI57" s="1327"/>
      <c r="BJ57" s="1327"/>
      <c r="BK57" s="1327"/>
      <c r="BL57" s="1327"/>
      <c r="BM57" s="1327"/>
      <c r="BN57" s="1327"/>
      <c r="BO57" s="1327"/>
      <c r="BP57" s="1325">
        <v>57.2</v>
      </c>
      <c r="BQ57" s="1325"/>
      <c r="BR57" s="1325"/>
      <c r="BS57" s="1325"/>
      <c r="BT57" s="1325"/>
      <c r="BU57" s="1325"/>
      <c r="BV57" s="1325"/>
      <c r="BW57" s="1325"/>
      <c r="BX57" s="1325">
        <v>58.5</v>
      </c>
      <c r="BY57" s="1325"/>
      <c r="BZ57" s="1325"/>
      <c r="CA57" s="1325"/>
      <c r="CB57" s="1325"/>
      <c r="CC57" s="1325"/>
      <c r="CD57" s="1325"/>
      <c r="CE57" s="1325"/>
      <c r="CF57" s="1325">
        <v>59.8</v>
      </c>
      <c r="CG57" s="1325"/>
      <c r="CH57" s="1325"/>
      <c r="CI57" s="1325"/>
      <c r="CJ57" s="1325"/>
      <c r="CK57" s="1325"/>
      <c r="CL57" s="1325"/>
      <c r="CM57" s="1325"/>
      <c r="CN57" s="1325">
        <v>61.1</v>
      </c>
      <c r="CO57" s="1325"/>
      <c r="CP57" s="1325"/>
      <c r="CQ57" s="1325"/>
      <c r="CR57" s="1325"/>
      <c r="CS57" s="1325"/>
      <c r="CT57" s="1325"/>
      <c r="CU57" s="1325"/>
      <c r="CV57" s="1325">
        <v>61.8</v>
      </c>
      <c r="CW57" s="1325"/>
      <c r="CX57" s="1325"/>
      <c r="CY57" s="1325"/>
      <c r="CZ57" s="1325"/>
      <c r="DA57" s="1325"/>
      <c r="DB57" s="1325"/>
      <c r="DC57" s="1325"/>
      <c r="DD57" s="410"/>
      <c r="DE57" s="409"/>
    </row>
    <row r="58" spans="1:109" s="405" customFormat="1" x14ac:dyDescent="0.15">
      <c r="A58" s="390"/>
      <c r="B58" s="409"/>
      <c r="G58" s="1320"/>
      <c r="H58" s="1320"/>
      <c r="I58" s="1329"/>
      <c r="J58" s="1329"/>
      <c r="K58" s="1326"/>
      <c r="L58" s="1326"/>
      <c r="M58" s="1326"/>
      <c r="N58" s="1326"/>
      <c r="AM58" s="390"/>
      <c r="AN58" s="1324"/>
      <c r="AO58" s="1324"/>
      <c r="AP58" s="1324"/>
      <c r="AQ58" s="1324"/>
      <c r="AR58" s="1324"/>
      <c r="AS58" s="1324"/>
      <c r="AT58" s="1324"/>
      <c r="AU58" s="1324"/>
      <c r="AV58" s="1324"/>
      <c r="AW58" s="1324"/>
      <c r="AX58" s="1324"/>
      <c r="AY58" s="1324"/>
      <c r="AZ58" s="1324"/>
      <c r="BA58" s="1324"/>
      <c r="BB58" s="1327"/>
      <c r="BC58" s="1327"/>
      <c r="BD58" s="1327"/>
      <c r="BE58" s="1327"/>
      <c r="BF58" s="1327"/>
      <c r="BG58" s="1327"/>
      <c r="BH58" s="1327"/>
      <c r="BI58" s="1327"/>
      <c r="BJ58" s="1327"/>
      <c r="BK58" s="1327"/>
      <c r="BL58" s="1327"/>
      <c r="BM58" s="1327"/>
      <c r="BN58" s="1327"/>
      <c r="BO58" s="1327"/>
      <c r="BP58" s="1325"/>
      <c r="BQ58" s="1325"/>
      <c r="BR58" s="1325"/>
      <c r="BS58" s="1325"/>
      <c r="BT58" s="1325"/>
      <c r="BU58" s="1325"/>
      <c r="BV58" s="1325"/>
      <c r="BW58" s="1325"/>
      <c r="BX58" s="1325"/>
      <c r="BY58" s="1325"/>
      <c r="BZ58" s="1325"/>
      <c r="CA58" s="1325"/>
      <c r="CB58" s="1325"/>
      <c r="CC58" s="1325"/>
      <c r="CD58" s="1325"/>
      <c r="CE58" s="1325"/>
      <c r="CF58" s="1325"/>
      <c r="CG58" s="1325"/>
      <c r="CH58" s="1325"/>
      <c r="CI58" s="1325"/>
      <c r="CJ58" s="1325"/>
      <c r="CK58" s="1325"/>
      <c r="CL58" s="1325"/>
      <c r="CM58" s="1325"/>
      <c r="CN58" s="1325"/>
      <c r="CO58" s="1325"/>
      <c r="CP58" s="1325"/>
      <c r="CQ58" s="1325"/>
      <c r="CR58" s="1325"/>
      <c r="CS58" s="1325"/>
      <c r="CT58" s="1325"/>
      <c r="CU58" s="1325"/>
      <c r="CV58" s="1325"/>
      <c r="CW58" s="1325"/>
      <c r="CX58" s="1325"/>
      <c r="CY58" s="1325"/>
      <c r="CZ58" s="1325"/>
      <c r="DA58" s="1325"/>
      <c r="DB58" s="1325"/>
      <c r="DC58" s="1325"/>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626</v>
      </c>
    </row>
    <row r="64" spans="1:109" x14ac:dyDescent="0.15">
      <c r="B64" s="397"/>
      <c r="G64" s="404"/>
      <c r="I64" s="417"/>
      <c r="J64" s="417"/>
      <c r="K64" s="417"/>
      <c r="L64" s="417"/>
      <c r="M64" s="417"/>
      <c r="N64" s="418"/>
      <c r="AM64" s="404"/>
      <c r="AN64" s="404" t="s">
        <v>620</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ht="13.5" customHeight="1" x14ac:dyDescent="0.15">
      <c r="B65" s="397"/>
      <c r="AN65" s="1311" t="s">
        <v>629</v>
      </c>
      <c r="AO65" s="1312"/>
      <c r="AP65" s="1312"/>
      <c r="AQ65" s="1312"/>
      <c r="AR65" s="1312"/>
      <c r="AS65" s="1312"/>
      <c r="AT65" s="1312"/>
      <c r="AU65" s="1312"/>
      <c r="AV65" s="1312"/>
      <c r="AW65" s="1312"/>
      <c r="AX65" s="1312"/>
      <c r="AY65" s="1312"/>
      <c r="AZ65" s="1312"/>
      <c r="BA65" s="1312"/>
      <c r="BB65" s="1312"/>
      <c r="BC65" s="1312"/>
      <c r="BD65" s="1312"/>
      <c r="BE65" s="1312"/>
      <c r="BF65" s="1312"/>
      <c r="BG65" s="1312"/>
      <c r="BH65" s="1312"/>
      <c r="BI65" s="1312"/>
      <c r="BJ65" s="1312"/>
      <c r="BK65" s="1312"/>
      <c r="BL65" s="1312"/>
      <c r="BM65" s="1312"/>
      <c r="BN65" s="1312"/>
      <c r="BO65" s="1312"/>
      <c r="BP65" s="1312"/>
      <c r="BQ65" s="1312"/>
      <c r="BR65" s="1312"/>
      <c r="BS65" s="1312"/>
      <c r="BT65" s="1312"/>
      <c r="BU65" s="1312"/>
      <c r="BV65" s="1312"/>
      <c r="BW65" s="1312"/>
      <c r="BX65" s="1312"/>
      <c r="BY65" s="1312"/>
      <c r="BZ65" s="1312"/>
      <c r="CA65" s="1312"/>
      <c r="CB65" s="1312"/>
      <c r="CC65" s="1312"/>
      <c r="CD65" s="1312"/>
      <c r="CE65" s="1312"/>
      <c r="CF65" s="1312"/>
      <c r="CG65" s="1312"/>
      <c r="CH65" s="1312"/>
      <c r="CI65" s="1312"/>
      <c r="CJ65" s="1312"/>
      <c r="CK65" s="1312"/>
      <c r="CL65" s="1312"/>
      <c r="CM65" s="1312"/>
      <c r="CN65" s="1312"/>
      <c r="CO65" s="1312"/>
      <c r="CP65" s="1312"/>
      <c r="CQ65" s="1312"/>
      <c r="CR65" s="1312"/>
      <c r="CS65" s="1312"/>
      <c r="CT65" s="1312"/>
      <c r="CU65" s="1312"/>
      <c r="CV65" s="1312"/>
      <c r="CW65" s="1312"/>
      <c r="CX65" s="1312"/>
      <c r="CY65" s="1312"/>
      <c r="CZ65" s="1312"/>
      <c r="DA65" s="1312"/>
      <c r="DB65" s="1312"/>
      <c r="DC65" s="1313"/>
    </row>
    <row r="66" spans="2:107" x14ac:dyDescent="0.15">
      <c r="B66" s="397"/>
      <c r="AN66" s="1314"/>
      <c r="AO66" s="1315"/>
      <c r="AP66" s="1315"/>
      <c r="AQ66" s="1315"/>
      <c r="AR66" s="1315"/>
      <c r="AS66" s="1315"/>
      <c r="AT66" s="1315"/>
      <c r="AU66" s="1315"/>
      <c r="AV66" s="1315"/>
      <c r="AW66" s="1315"/>
      <c r="AX66" s="1315"/>
      <c r="AY66" s="1315"/>
      <c r="AZ66" s="1315"/>
      <c r="BA66" s="1315"/>
      <c r="BB66" s="1315"/>
      <c r="BC66" s="1315"/>
      <c r="BD66" s="1315"/>
      <c r="BE66" s="1315"/>
      <c r="BF66" s="1315"/>
      <c r="BG66" s="1315"/>
      <c r="BH66" s="1315"/>
      <c r="BI66" s="1315"/>
      <c r="BJ66" s="1315"/>
      <c r="BK66" s="1315"/>
      <c r="BL66" s="1315"/>
      <c r="BM66" s="1315"/>
      <c r="BN66" s="1315"/>
      <c r="BO66" s="1315"/>
      <c r="BP66" s="1315"/>
      <c r="BQ66" s="1315"/>
      <c r="BR66" s="1315"/>
      <c r="BS66" s="1315"/>
      <c r="BT66" s="1315"/>
      <c r="BU66" s="1315"/>
      <c r="BV66" s="1315"/>
      <c r="BW66" s="1315"/>
      <c r="BX66" s="1315"/>
      <c r="BY66" s="1315"/>
      <c r="BZ66" s="1315"/>
      <c r="CA66" s="1315"/>
      <c r="CB66" s="1315"/>
      <c r="CC66" s="1315"/>
      <c r="CD66" s="1315"/>
      <c r="CE66" s="1315"/>
      <c r="CF66" s="1315"/>
      <c r="CG66" s="1315"/>
      <c r="CH66" s="1315"/>
      <c r="CI66" s="1315"/>
      <c r="CJ66" s="1315"/>
      <c r="CK66" s="1315"/>
      <c r="CL66" s="1315"/>
      <c r="CM66" s="1315"/>
      <c r="CN66" s="1315"/>
      <c r="CO66" s="1315"/>
      <c r="CP66" s="1315"/>
      <c r="CQ66" s="1315"/>
      <c r="CR66" s="1315"/>
      <c r="CS66" s="1315"/>
      <c r="CT66" s="1315"/>
      <c r="CU66" s="1315"/>
      <c r="CV66" s="1315"/>
      <c r="CW66" s="1315"/>
      <c r="CX66" s="1315"/>
      <c r="CY66" s="1315"/>
      <c r="CZ66" s="1315"/>
      <c r="DA66" s="1315"/>
      <c r="DB66" s="1315"/>
      <c r="DC66" s="1316"/>
    </row>
    <row r="67" spans="2:107" x14ac:dyDescent="0.15">
      <c r="B67" s="397"/>
      <c r="AN67" s="1314"/>
      <c r="AO67" s="1315"/>
      <c r="AP67" s="1315"/>
      <c r="AQ67" s="1315"/>
      <c r="AR67" s="1315"/>
      <c r="AS67" s="1315"/>
      <c r="AT67" s="1315"/>
      <c r="AU67" s="1315"/>
      <c r="AV67" s="1315"/>
      <c r="AW67" s="1315"/>
      <c r="AX67" s="1315"/>
      <c r="AY67" s="1315"/>
      <c r="AZ67" s="1315"/>
      <c r="BA67" s="1315"/>
      <c r="BB67" s="1315"/>
      <c r="BC67" s="1315"/>
      <c r="BD67" s="1315"/>
      <c r="BE67" s="1315"/>
      <c r="BF67" s="1315"/>
      <c r="BG67" s="1315"/>
      <c r="BH67" s="1315"/>
      <c r="BI67" s="1315"/>
      <c r="BJ67" s="1315"/>
      <c r="BK67" s="1315"/>
      <c r="BL67" s="1315"/>
      <c r="BM67" s="1315"/>
      <c r="BN67" s="1315"/>
      <c r="BO67" s="1315"/>
      <c r="BP67" s="1315"/>
      <c r="BQ67" s="1315"/>
      <c r="BR67" s="1315"/>
      <c r="BS67" s="1315"/>
      <c r="BT67" s="1315"/>
      <c r="BU67" s="1315"/>
      <c r="BV67" s="1315"/>
      <c r="BW67" s="1315"/>
      <c r="BX67" s="1315"/>
      <c r="BY67" s="1315"/>
      <c r="BZ67" s="1315"/>
      <c r="CA67" s="1315"/>
      <c r="CB67" s="1315"/>
      <c r="CC67" s="1315"/>
      <c r="CD67" s="1315"/>
      <c r="CE67" s="1315"/>
      <c r="CF67" s="1315"/>
      <c r="CG67" s="1315"/>
      <c r="CH67" s="1315"/>
      <c r="CI67" s="1315"/>
      <c r="CJ67" s="1315"/>
      <c r="CK67" s="1315"/>
      <c r="CL67" s="1315"/>
      <c r="CM67" s="1315"/>
      <c r="CN67" s="1315"/>
      <c r="CO67" s="1315"/>
      <c r="CP67" s="1315"/>
      <c r="CQ67" s="1315"/>
      <c r="CR67" s="1315"/>
      <c r="CS67" s="1315"/>
      <c r="CT67" s="1315"/>
      <c r="CU67" s="1315"/>
      <c r="CV67" s="1315"/>
      <c r="CW67" s="1315"/>
      <c r="CX67" s="1315"/>
      <c r="CY67" s="1315"/>
      <c r="CZ67" s="1315"/>
      <c r="DA67" s="1315"/>
      <c r="DB67" s="1315"/>
      <c r="DC67" s="1316"/>
    </row>
    <row r="68" spans="2:107" x14ac:dyDescent="0.15">
      <c r="B68" s="397"/>
      <c r="AN68" s="1314"/>
      <c r="AO68" s="1315"/>
      <c r="AP68" s="1315"/>
      <c r="AQ68" s="1315"/>
      <c r="AR68" s="1315"/>
      <c r="AS68" s="1315"/>
      <c r="AT68" s="1315"/>
      <c r="AU68" s="1315"/>
      <c r="AV68" s="1315"/>
      <c r="AW68" s="1315"/>
      <c r="AX68" s="1315"/>
      <c r="AY68" s="1315"/>
      <c r="AZ68" s="1315"/>
      <c r="BA68" s="1315"/>
      <c r="BB68" s="1315"/>
      <c r="BC68" s="1315"/>
      <c r="BD68" s="1315"/>
      <c r="BE68" s="1315"/>
      <c r="BF68" s="1315"/>
      <c r="BG68" s="1315"/>
      <c r="BH68" s="1315"/>
      <c r="BI68" s="1315"/>
      <c r="BJ68" s="1315"/>
      <c r="BK68" s="1315"/>
      <c r="BL68" s="1315"/>
      <c r="BM68" s="1315"/>
      <c r="BN68" s="1315"/>
      <c r="BO68" s="1315"/>
      <c r="BP68" s="1315"/>
      <c r="BQ68" s="1315"/>
      <c r="BR68" s="1315"/>
      <c r="BS68" s="1315"/>
      <c r="BT68" s="1315"/>
      <c r="BU68" s="1315"/>
      <c r="BV68" s="1315"/>
      <c r="BW68" s="1315"/>
      <c r="BX68" s="1315"/>
      <c r="BY68" s="1315"/>
      <c r="BZ68" s="1315"/>
      <c r="CA68" s="1315"/>
      <c r="CB68" s="1315"/>
      <c r="CC68" s="1315"/>
      <c r="CD68" s="1315"/>
      <c r="CE68" s="1315"/>
      <c r="CF68" s="1315"/>
      <c r="CG68" s="1315"/>
      <c r="CH68" s="1315"/>
      <c r="CI68" s="1315"/>
      <c r="CJ68" s="1315"/>
      <c r="CK68" s="1315"/>
      <c r="CL68" s="1315"/>
      <c r="CM68" s="1315"/>
      <c r="CN68" s="1315"/>
      <c r="CO68" s="1315"/>
      <c r="CP68" s="1315"/>
      <c r="CQ68" s="1315"/>
      <c r="CR68" s="1315"/>
      <c r="CS68" s="1315"/>
      <c r="CT68" s="1315"/>
      <c r="CU68" s="1315"/>
      <c r="CV68" s="1315"/>
      <c r="CW68" s="1315"/>
      <c r="CX68" s="1315"/>
      <c r="CY68" s="1315"/>
      <c r="CZ68" s="1315"/>
      <c r="DA68" s="1315"/>
      <c r="DB68" s="1315"/>
      <c r="DC68" s="1316"/>
    </row>
    <row r="69" spans="2:107" x14ac:dyDescent="0.15">
      <c r="B69" s="397"/>
      <c r="AN69" s="1317"/>
      <c r="AO69" s="1318"/>
      <c r="AP69" s="1318"/>
      <c r="AQ69" s="1318"/>
      <c r="AR69" s="1318"/>
      <c r="AS69" s="1318"/>
      <c r="AT69" s="1318"/>
      <c r="AU69" s="1318"/>
      <c r="AV69" s="1318"/>
      <c r="AW69" s="1318"/>
      <c r="AX69" s="1318"/>
      <c r="AY69" s="1318"/>
      <c r="AZ69" s="1318"/>
      <c r="BA69" s="1318"/>
      <c r="BB69" s="1318"/>
      <c r="BC69" s="1318"/>
      <c r="BD69" s="1318"/>
      <c r="BE69" s="1318"/>
      <c r="BF69" s="1318"/>
      <c r="BG69" s="1318"/>
      <c r="BH69" s="1318"/>
      <c r="BI69" s="1318"/>
      <c r="BJ69" s="1318"/>
      <c r="BK69" s="1318"/>
      <c r="BL69" s="1318"/>
      <c r="BM69" s="1318"/>
      <c r="BN69" s="1318"/>
      <c r="BO69" s="1318"/>
      <c r="BP69" s="1318"/>
      <c r="BQ69" s="1318"/>
      <c r="BR69" s="1318"/>
      <c r="BS69" s="1318"/>
      <c r="BT69" s="1318"/>
      <c r="BU69" s="1318"/>
      <c r="BV69" s="1318"/>
      <c r="BW69" s="1318"/>
      <c r="BX69" s="1318"/>
      <c r="BY69" s="1318"/>
      <c r="BZ69" s="1318"/>
      <c r="CA69" s="1318"/>
      <c r="CB69" s="1318"/>
      <c r="CC69" s="1318"/>
      <c r="CD69" s="1318"/>
      <c r="CE69" s="1318"/>
      <c r="CF69" s="1318"/>
      <c r="CG69" s="1318"/>
      <c r="CH69" s="1318"/>
      <c r="CI69" s="1318"/>
      <c r="CJ69" s="1318"/>
      <c r="CK69" s="1318"/>
      <c r="CL69" s="1318"/>
      <c r="CM69" s="1318"/>
      <c r="CN69" s="1318"/>
      <c r="CO69" s="1318"/>
      <c r="CP69" s="1318"/>
      <c r="CQ69" s="1318"/>
      <c r="CR69" s="1318"/>
      <c r="CS69" s="1318"/>
      <c r="CT69" s="1318"/>
      <c r="CU69" s="1318"/>
      <c r="CV69" s="1318"/>
      <c r="CW69" s="1318"/>
      <c r="CX69" s="1318"/>
      <c r="CY69" s="1318"/>
      <c r="CZ69" s="1318"/>
      <c r="DA69" s="1318"/>
      <c r="DB69" s="1318"/>
      <c r="DC69" s="1319"/>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621</v>
      </c>
    </row>
    <row r="72" spans="2:107" x14ac:dyDescent="0.15">
      <c r="B72" s="397"/>
      <c r="G72" s="1320"/>
      <c r="H72" s="1320"/>
      <c r="I72" s="1320"/>
      <c r="J72" s="1320"/>
      <c r="K72" s="407"/>
      <c r="L72" s="407"/>
      <c r="M72" s="408"/>
      <c r="N72" s="408"/>
      <c r="AN72" s="1321"/>
      <c r="AO72" s="1322"/>
      <c r="AP72" s="1322"/>
      <c r="AQ72" s="1322"/>
      <c r="AR72" s="1322"/>
      <c r="AS72" s="1322"/>
      <c r="AT72" s="1322"/>
      <c r="AU72" s="1322"/>
      <c r="AV72" s="1322"/>
      <c r="AW72" s="1322"/>
      <c r="AX72" s="1322"/>
      <c r="AY72" s="1322"/>
      <c r="AZ72" s="1322"/>
      <c r="BA72" s="1322"/>
      <c r="BB72" s="1322"/>
      <c r="BC72" s="1322"/>
      <c r="BD72" s="1322"/>
      <c r="BE72" s="1322"/>
      <c r="BF72" s="1322"/>
      <c r="BG72" s="1322"/>
      <c r="BH72" s="1322"/>
      <c r="BI72" s="1322"/>
      <c r="BJ72" s="1322"/>
      <c r="BK72" s="1322"/>
      <c r="BL72" s="1322"/>
      <c r="BM72" s="1322"/>
      <c r="BN72" s="1322"/>
      <c r="BO72" s="1323"/>
      <c r="BP72" s="1324" t="s">
        <v>559</v>
      </c>
      <c r="BQ72" s="1324"/>
      <c r="BR72" s="1324"/>
      <c r="BS72" s="1324"/>
      <c r="BT72" s="1324"/>
      <c r="BU72" s="1324"/>
      <c r="BV72" s="1324"/>
      <c r="BW72" s="1324"/>
      <c r="BX72" s="1324" t="s">
        <v>560</v>
      </c>
      <c r="BY72" s="1324"/>
      <c r="BZ72" s="1324"/>
      <c r="CA72" s="1324"/>
      <c r="CB72" s="1324"/>
      <c r="CC72" s="1324"/>
      <c r="CD72" s="1324"/>
      <c r="CE72" s="1324"/>
      <c r="CF72" s="1324" t="s">
        <v>561</v>
      </c>
      <c r="CG72" s="1324"/>
      <c r="CH72" s="1324"/>
      <c r="CI72" s="1324"/>
      <c r="CJ72" s="1324"/>
      <c r="CK72" s="1324"/>
      <c r="CL72" s="1324"/>
      <c r="CM72" s="1324"/>
      <c r="CN72" s="1324" t="s">
        <v>562</v>
      </c>
      <c r="CO72" s="1324"/>
      <c r="CP72" s="1324"/>
      <c r="CQ72" s="1324"/>
      <c r="CR72" s="1324"/>
      <c r="CS72" s="1324"/>
      <c r="CT72" s="1324"/>
      <c r="CU72" s="1324"/>
      <c r="CV72" s="1324" t="s">
        <v>563</v>
      </c>
      <c r="CW72" s="1324"/>
      <c r="CX72" s="1324"/>
      <c r="CY72" s="1324"/>
      <c r="CZ72" s="1324"/>
      <c r="DA72" s="1324"/>
      <c r="DB72" s="1324"/>
      <c r="DC72" s="1324"/>
    </row>
    <row r="73" spans="2:107" x14ac:dyDescent="0.15">
      <c r="B73" s="397"/>
      <c r="G73" s="1330"/>
      <c r="H73" s="1330"/>
      <c r="I73" s="1330"/>
      <c r="J73" s="1330"/>
      <c r="K73" s="1331"/>
      <c r="L73" s="1331"/>
      <c r="M73" s="1331"/>
      <c r="N73" s="1331"/>
      <c r="AM73" s="406"/>
      <c r="AN73" s="1327" t="s">
        <v>622</v>
      </c>
      <c r="AO73" s="1327"/>
      <c r="AP73" s="1327"/>
      <c r="AQ73" s="1327"/>
      <c r="AR73" s="1327"/>
      <c r="AS73" s="1327"/>
      <c r="AT73" s="1327"/>
      <c r="AU73" s="1327"/>
      <c r="AV73" s="1327"/>
      <c r="AW73" s="1327"/>
      <c r="AX73" s="1327"/>
      <c r="AY73" s="1327"/>
      <c r="AZ73" s="1327"/>
      <c r="BA73" s="1327"/>
      <c r="BB73" s="1327" t="s">
        <v>623</v>
      </c>
      <c r="BC73" s="1327"/>
      <c r="BD73" s="1327"/>
      <c r="BE73" s="1327"/>
      <c r="BF73" s="1327"/>
      <c r="BG73" s="1327"/>
      <c r="BH73" s="1327"/>
      <c r="BI73" s="1327"/>
      <c r="BJ73" s="1327"/>
      <c r="BK73" s="1327"/>
      <c r="BL73" s="1327"/>
      <c r="BM73" s="1327"/>
      <c r="BN73" s="1327"/>
      <c r="BO73" s="1327"/>
      <c r="BP73" s="1325">
        <v>131.1</v>
      </c>
      <c r="BQ73" s="1325"/>
      <c r="BR73" s="1325"/>
      <c r="BS73" s="1325"/>
      <c r="BT73" s="1325"/>
      <c r="BU73" s="1325"/>
      <c r="BV73" s="1325"/>
      <c r="BW73" s="1325"/>
      <c r="BX73" s="1325">
        <v>117.4</v>
      </c>
      <c r="BY73" s="1325"/>
      <c r="BZ73" s="1325"/>
      <c r="CA73" s="1325"/>
      <c r="CB73" s="1325"/>
      <c r="CC73" s="1325"/>
      <c r="CD73" s="1325"/>
      <c r="CE73" s="1325"/>
      <c r="CF73" s="1325">
        <v>81.099999999999994</v>
      </c>
      <c r="CG73" s="1325"/>
      <c r="CH73" s="1325"/>
      <c r="CI73" s="1325"/>
      <c r="CJ73" s="1325"/>
      <c r="CK73" s="1325"/>
      <c r="CL73" s="1325"/>
      <c r="CM73" s="1325"/>
      <c r="CN73" s="1325">
        <v>76.900000000000006</v>
      </c>
      <c r="CO73" s="1325"/>
      <c r="CP73" s="1325"/>
      <c r="CQ73" s="1325"/>
      <c r="CR73" s="1325"/>
      <c r="CS73" s="1325"/>
      <c r="CT73" s="1325"/>
      <c r="CU73" s="1325"/>
      <c r="CV73" s="1325">
        <v>68.3</v>
      </c>
      <c r="CW73" s="1325"/>
      <c r="CX73" s="1325"/>
      <c r="CY73" s="1325"/>
      <c r="CZ73" s="1325"/>
      <c r="DA73" s="1325"/>
      <c r="DB73" s="1325"/>
      <c r="DC73" s="1325"/>
    </row>
    <row r="74" spans="2:107" x14ac:dyDescent="0.15">
      <c r="B74" s="397"/>
      <c r="G74" s="1330"/>
      <c r="H74" s="1330"/>
      <c r="I74" s="1330"/>
      <c r="J74" s="1330"/>
      <c r="K74" s="1331"/>
      <c r="L74" s="1331"/>
      <c r="M74" s="1331"/>
      <c r="N74" s="1331"/>
      <c r="AM74" s="406"/>
      <c r="AN74" s="1327"/>
      <c r="AO74" s="1327"/>
      <c r="AP74" s="1327"/>
      <c r="AQ74" s="1327"/>
      <c r="AR74" s="1327"/>
      <c r="AS74" s="1327"/>
      <c r="AT74" s="1327"/>
      <c r="AU74" s="1327"/>
      <c r="AV74" s="1327"/>
      <c r="AW74" s="1327"/>
      <c r="AX74" s="1327"/>
      <c r="AY74" s="1327"/>
      <c r="AZ74" s="1327"/>
      <c r="BA74" s="1327"/>
      <c r="BB74" s="1327"/>
      <c r="BC74" s="1327"/>
      <c r="BD74" s="1327"/>
      <c r="BE74" s="1327"/>
      <c r="BF74" s="1327"/>
      <c r="BG74" s="1327"/>
      <c r="BH74" s="1327"/>
      <c r="BI74" s="1327"/>
      <c r="BJ74" s="1327"/>
      <c r="BK74" s="1327"/>
      <c r="BL74" s="1327"/>
      <c r="BM74" s="1327"/>
      <c r="BN74" s="1327"/>
      <c r="BO74" s="1327"/>
      <c r="BP74" s="1325"/>
      <c r="BQ74" s="1325"/>
      <c r="BR74" s="1325"/>
      <c r="BS74" s="1325"/>
      <c r="BT74" s="1325"/>
      <c r="BU74" s="1325"/>
      <c r="BV74" s="1325"/>
      <c r="BW74" s="1325"/>
      <c r="BX74" s="1325"/>
      <c r="BY74" s="1325"/>
      <c r="BZ74" s="1325"/>
      <c r="CA74" s="1325"/>
      <c r="CB74" s="1325"/>
      <c r="CC74" s="1325"/>
      <c r="CD74" s="1325"/>
      <c r="CE74" s="1325"/>
      <c r="CF74" s="1325"/>
      <c r="CG74" s="1325"/>
      <c r="CH74" s="1325"/>
      <c r="CI74" s="1325"/>
      <c r="CJ74" s="1325"/>
      <c r="CK74" s="1325"/>
      <c r="CL74" s="1325"/>
      <c r="CM74" s="1325"/>
      <c r="CN74" s="1325"/>
      <c r="CO74" s="1325"/>
      <c r="CP74" s="1325"/>
      <c r="CQ74" s="1325"/>
      <c r="CR74" s="1325"/>
      <c r="CS74" s="1325"/>
      <c r="CT74" s="1325"/>
      <c r="CU74" s="1325"/>
      <c r="CV74" s="1325"/>
      <c r="CW74" s="1325"/>
      <c r="CX74" s="1325"/>
      <c r="CY74" s="1325"/>
      <c r="CZ74" s="1325"/>
      <c r="DA74" s="1325"/>
      <c r="DB74" s="1325"/>
      <c r="DC74" s="1325"/>
    </row>
    <row r="75" spans="2:107" x14ac:dyDescent="0.15">
      <c r="B75" s="397"/>
      <c r="G75" s="1330"/>
      <c r="H75" s="1330"/>
      <c r="I75" s="1320"/>
      <c r="J75" s="1320"/>
      <c r="K75" s="1326"/>
      <c r="L75" s="1326"/>
      <c r="M75" s="1326"/>
      <c r="N75" s="1326"/>
      <c r="AM75" s="406"/>
      <c r="AN75" s="1327"/>
      <c r="AO75" s="1327"/>
      <c r="AP75" s="1327"/>
      <c r="AQ75" s="1327"/>
      <c r="AR75" s="1327"/>
      <c r="AS75" s="1327"/>
      <c r="AT75" s="1327"/>
      <c r="AU75" s="1327"/>
      <c r="AV75" s="1327"/>
      <c r="AW75" s="1327"/>
      <c r="AX75" s="1327"/>
      <c r="AY75" s="1327"/>
      <c r="AZ75" s="1327"/>
      <c r="BA75" s="1327"/>
      <c r="BB75" s="1327" t="s">
        <v>627</v>
      </c>
      <c r="BC75" s="1327"/>
      <c r="BD75" s="1327"/>
      <c r="BE75" s="1327"/>
      <c r="BF75" s="1327"/>
      <c r="BG75" s="1327"/>
      <c r="BH75" s="1327"/>
      <c r="BI75" s="1327"/>
      <c r="BJ75" s="1327"/>
      <c r="BK75" s="1327"/>
      <c r="BL75" s="1327"/>
      <c r="BM75" s="1327"/>
      <c r="BN75" s="1327"/>
      <c r="BO75" s="1327"/>
      <c r="BP75" s="1325">
        <v>11.8</v>
      </c>
      <c r="BQ75" s="1325"/>
      <c r="BR75" s="1325"/>
      <c r="BS75" s="1325"/>
      <c r="BT75" s="1325"/>
      <c r="BU75" s="1325"/>
      <c r="BV75" s="1325"/>
      <c r="BW75" s="1325"/>
      <c r="BX75" s="1325">
        <v>11.3</v>
      </c>
      <c r="BY75" s="1325"/>
      <c r="BZ75" s="1325"/>
      <c r="CA75" s="1325"/>
      <c r="CB75" s="1325"/>
      <c r="CC75" s="1325"/>
      <c r="CD75" s="1325"/>
      <c r="CE75" s="1325"/>
      <c r="CF75" s="1325">
        <v>10.5</v>
      </c>
      <c r="CG75" s="1325"/>
      <c r="CH75" s="1325"/>
      <c r="CI75" s="1325"/>
      <c r="CJ75" s="1325"/>
      <c r="CK75" s="1325"/>
      <c r="CL75" s="1325"/>
      <c r="CM75" s="1325"/>
      <c r="CN75" s="1325">
        <v>9.6999999999999993</v>
      </c>
      <c r="CO75" s="1325"/>
      <c r="CP75" s="1325"/>
      <c r="CQ75" s="1325"/>
      <c r="CR75" s="1325"/>
      <c r="CS75" s="1325"/>
      <c r="CT75" s="1325"/>
      <c r="CU75" s="1325"/>
      <c r="CV75" s="1325">
        <v>9.1999999999999993</v>
      </c>
      <c r="CW75" s="1325"/>
      <c r="CX75" s="1325"/>
      <c r="CY75" s="1325"/>
      <c r="CZ75" s="1325"/>
      <c r="DA75" s="1325"/>
      <c r="DB75" s="1325"/>
      <c r="DC75" s="1325"/>
    </row>
    <row r="76" spans="2:107" x14ac:dyDescent="0.15">
      <c r="B76" s="397"/>
      <c r="G76" s="1330"/>
      <c r="H76" s="1330"/>
      <c r="I76" s="1320"/>
      <c r="J76" s="1320"/>
      <c r="K76" s="1326"/>
      <c r="L76" s="1326"/>
      <c r="M76" s="1326"/>
      <c r="N76" s="1326"/>
      <c r="AM76" s="406"/>
      <c r="AN76" s="1327"/>
      <c r="AO76" s="1327"/>
      <c r="AP76" s="1327"/>
      <c r="AQ76" s="1327"/>
      <c r="AR76" s="1327"/>
      <c r="AS76" s="1327"/>
      <c r="AT76" s="1327"/>
      <c r="AU76" s="1327"/>
      <c r="AV76" s="1327"/>
      <c r="AW76" s="1327"/>
      <c r="AX76" s="1327"/>
      <c r="AY76" s="1327"/>
      <c r="AZ76" s="1327"/>
      <c r="BA76" s="1327"/>
      <c r="BB76" s="1327"/>
      <c r="BC76" s="1327"/>
      <c r="BD76" s="1327"/>
      <c r="BE76" s="1327"/>
      <c r="BF76" s="1327"/>
      <c r="BG76" s="1327"/>
      <c r="BH76" s="1327"/>
      <c r="BI76" s="1327"/>
      <c r="BJ76" s="1327"/>
      <c r="BK76" s="1327"/>
      <c r="BL76" s="1327"/>
      <c r="BM76" s="1327"/>
      <c r="BN76" s="1327"/>
      <c r="BO76" s="1327"/>
      <c r="BP76" s="1325"/>
      <c r="BQ76" s="1325"/>
      <c r="BR76" s="1325"/>
      <c r="BS76" s="1325"/>
      <c r="BT76" s="1325"/>
      <c r="BU76" s="1325"/>
      <c r="BV76" s="1325"/>
      <c r="BW76" s="1325"/>
      <c r="BX76" s="1325"/>
      <c r="BY76" s="1325"/>
      <c r="BZ76" s="1325"/>
      <c r="CA76" s="1325"/>
      <c r="CB76" s="1325"/>
      <c r="CC76" s="1325"/>
      <c r="CD76" s="1325"/>
      <c r="CE76" s="1325"/>
      <c r="CF76" s="1325"/>
      <c r="CG76" s="1325"/>
      <c r="CH76" s="1325"/>
      <c r="CI76" s="1325"/>
      <c r="CJ76" s="1325"/>
      <c r="CK76" s="1325"/>
      <c r="CL76" s="1325"/>
      <c r="CM76" s="1325"/>
      <c r="CN76" s="1325"/>
      <c r="CO76" s="1325"/>
      <c r="CP76" s="1325"/>
      <c r="CQ76" s="1325"/>
      <c r="CR76" s="1325"/>
      <c r="CS76" s="1325"/>
      <c r="CT76" s="1325"/>
      <c r="CU76" s="1325"/>
      <c r="CV76" s="1325"/>
      <c r="CW76" s="1325"/>
      <c r="CX76" s="1325"/>
      <c r="CY76" s="1325"/>
      <c r="CZ76" s="1325"/>
      <c r="DA76" s="1325"/>
      <c r="DB76" s="1325"/>
      <c r="DC76" s="1325"/>
    </row>
    <row r="77" spans="2:107" x14ac:dyDescent="0.15">
      <c r="B77" s="397"/>
      <c r="G77" s="1320"/>
      <c r="H77" s="1320"/>
      <c r="I77" s="1320"/>
      <c r="J77" s="1320"/>
      <c r="K77" s="1331"/>
      <c r="L77" s="1331"/>
      <c r="M77" s="1331"/>
      <c r="N77" s="1331"/>
      <c r="AN77" s="1324" t="s">
        <v>625</v>
      </c>
      <c r="AO77" s="1324"/>
      <c r="AP77" s="1324"/>
      <c r="AQ77" s="1324"/>
      <c r="AR77" s="1324"/>
      <c r="AS77" s="1324"/>
      <c r="AT77" s="1324"/>
      <c r="AU77" s="1324"/>
      <c r="AV77" s="1324"/>
      <c r="AW77" s="1324"/>
      <c r="AX77" s="1324"/>
      <c r="AY77" s="1324"/>
      <c r="AZ77" s="1324"/>
      <c r="BA77" s="1324"/>
      <c r="BB77" s="1327" t="s">
        <v>623</v>
      </c>
      <c r="BC77" s="1327"/>
      <c r="BD77" s="1327"/>
      <c r="BE77" s="1327"/>
      <c r="BF77" s="1327"/>
      <c r="BG77" s="1327"/>
      <c r="BH77" s="1327"/>
      <c r="BI77" s="1327"/>
      <c r="BJ77" s="1327"/>
      <c r="BK77" s="1327"/>
      <c r="BL77" s="1327"/>
      <c r="BM77" s="1327"/>
      <c r="BN77" s="1327"/>
      <c r="BO77" s="1327"/>
      <c r="BP77" s="1325">
        <v>33.1</v>
      </c>
      <c r="BQ77" s="1325"/>
      <c r="BR77" s="1325"/>
      <c r="BS77" s="1325"/>
      <c r="BT77" s="1325"/>
      <c r="BU77" s="1325"/>
      <c r="BV77" s="1325"/>
      <c r="BW77" s="1325"/>
      <c r="BX77" s="1325">
        <v>31.3</v>
      </c>
      <c r="BY77" s="1325"/>
      <c r="BZ77" s="1325"/>
      <c r="CA77" s="1325"/>
      <c r="CB77" s="1325"/>
      <c r="CC77" s="1325"/>
      <c r="CD77" s="1325"/>
      <c r="CE77" s="1325"/>
      <c r="CF77" s="1325">
        <v>25.3</v>
      </c>
      <c r="CG77" s="1325"/>
      <c r="CH77" s="1325"/>
      <c r="CI77" s="1325"/>
      <c r="CJ77" s="1325"/>
      <c r="CK77" s="1325"/>
      <c r="CL77" s="1325"/>
      <c r="CM77" s="1325"/>
      <c r="CN77" s="1325">
        <v>25.5</v>
      </c>
      <c r="CO77" s="1325"/>
      <c r="CP77" s="1325"/>
      <c r="CQ77" s="1325"/>
      <c r="CR77" s="1325"/>
      <c r="CS77" s="1325"/>
      <c r="CT77" s="1325"/>
      <c r="CU77" s="1325"/>
      <c r="CV77" s="1325">
        <v>37.299999999999997</v>
      </c>
      <c r="CW77" s="1325"/>
      <c r="CX77" s="1325"/>
      <c r="CY77" s="1325"/>
      <c r="CZ77" s="1325"/>
      <c r="DA77" s="1325"/>
      <c r="DB77" s="1325"/>
      <c r="DC77" s="1325"/>
    </row>
    <row r="78" spans="2:107" x14ac:dyDescent="0.15">
      <c r="B78" s="397"/>
      <c r="G78" s="1320"/>
      <c r="H78" s="1320"/>
      <c r="I78" s="1320"/>
      <c r="J78" s="1320"/>
      <c r="K78" s="1331"/>
      <c r="L78" s="1331"/>
      <c r="M78" s="1331"/>
      <c r="N78" s="1331"/>
      <c r="AN78" s="1324"/>
      <c r="AO78" s="1324"/>
      <c r="AP78" s="1324"/>
      <c r="AQ78" s="1324"/>
      <c r="AR78" s="1324"/>
      <c r="AS78" s="1324"/>
      <c r="AT78" s="1324"/>
      <c r="AU78" s="1324"/>
      <c r="AV78" s="1324"/>
      <c r="AW78" s="1324"/>
      <c r="AX78" s="1324"/>
      <c r="AY78" s="1324"/>
      <c r="AZ78" s="1324"/>
      <c r="BA78" s="1324"/>
      <c r="BB78" s="1327"/>
      <c r="BC78" s="1327"/>
      <c r="BD78" s="1327"/>
      <c r="BE78" s="1327"/>
      <c r="BF78" s="1327"/>
      <c r="BG78" s="1327"/>
      <c r="BH78" s="1327"/>
      <c r="BI78" s="1327"/>
      <c r="BJ78" s="1327"/>
      <c r="BK78" s="1327"/>
      <c r="BL78" s="1327"/>
      <c r="BM78" s="1327"/>
      <c r="BN78" s="1327"/>
      <c r="BO78" s="1327"/>
      <c r="BP78" s="1325"/>
      <c r="BQ78" s="1325"/>
      <c r="BR78" s="1325"/>
      <c r="BS78" s="1325"/>
      <c r="BT78" s="1325"/>
      <c r="BU78" s="1325"/>
      <c r="BV78" s="1325"/>
      <c r="BW78" s="1325"/>
      <c r="BX78" s="1325"/>
      <c r="BY78" s="1325"/>
      <c r="BZ78" s="1325"/>
      <c r="CA78" s="1325"/>
      <c r="CB78" s="1325"/>
      <c r="CC78" s="1325"/>
      <c r="CD78" s="1325"/>
      <c r="CE78" s="1325"/>
      <c r="CF78" s="1325"/>
      <c r="CG78" s="1325"/>
      <c r="CH78" s="1325"/>
      <c r="CI78" s="1325"/>
      <c r="CJ78" s="1325"/>
      <c r="CK78" s="1325"/>
      <c r="CL78" s="1325"/>
      <c r="CM78" s="1325"/>
      <c r="CN78" s="1325"/>
      <c r="CO78" s="1325"/>
      <c r="CP78" s="1325"/>
      <c r="CQ78" s="1325"/>
      <c r="CR78" s="1325"/>
      <c r="CS78" s="1325"/>
      <c r="CT78" s="1325"/>
      <c r="CU78" s="1325"/>
      <c r="CV78" s="1325"/>
      <c r="CW78" s="1325"/>
      <c r="CX78" s="1325"/>
      <c r="CY78" s="1325"/>
      <c r="CZ78" s="1325"/>
      <c r="DA78" s="1325"/>
      <c r="DB78" s="1325"/>
      <c r="DC78" s="1325"/>
    </row>
    <row r="79" spans="2:107" x14ac:dyDescent="0.15">
      <c r="B79" s="397"/>
      <c r="G79" s="1320"/>
      <c r="H79" s="1320"/>
      <c r="I79" s="1329"/>
      <c r="J79" s="1329"/>
      <c r="K79" s="1332"/>
      <c r="L79" s="1332"/>
      <c r="M79" s="1332"/>
      <c r="N79" s="1332"/>
      <c r="AN79" s="1324"/>
      <c r="AO79" s="1324"/>
      <c r="AP79" s="1324"/>
      <c r="AQ79" s="1324"/>
      <c r="AR79" s="1324"/>
      <c r="AS79" s="1324"/>
      <c r="AT79" s="1324"/>
      <c r="AU79" s="1324"/>
      <c r="AV79" s="1324"/>
      <c r="AW79" s="1324"/>
      <c r="AX79" s="1324"/>
      <c r="AY79" s="1324"/>
      <c r="AZ79" s="1324"/>
      <c r="BA79" s="1324"/>
      <c r="BB79" s="1327" t="s">
        <v>627</v>
      </c>
      <c r="BC79" s="1327"/>
      <c r="BD79" s="1327"/>
      <c r="BE79" s="1327"/>
      <c r="BF79" s="1327"/>
      <c r="BG79" s="1327"/>
      <c r="BH79" s="1327"/>
      <c r="BI79" s="1327"/>
      <c r="BJ79" s="1327"/>
      <c r="BK79" s="1327"/>
      <c r="BL79" s="1327"/>
      <c r="BM79" s="1327"/>
      <c r="BN79" s="1327"/>
      <c r="BO79" s="1327"/>
      <c r="BP79" s="1325">
        <v>7.5</v>
      </c>
      <c r="BQ79" s="1325"/>
      <c r="BR79" s="1325"/>
      <c r="BS79" s="1325"/>
      <c r="BT79" s="1325"/>
      <c r="BU79" s="1325"/>
      <c r="BV79" s="1325"/>
      <c r="BW79" s="1325"/>
      <c r="BX79" s="1325">
        <v>7.2</v>
      </c>
      <c r="BY79" s="1325"/>
      <c r="BZ79" s="1325"/>
      <c r="CA79" s="1325"/>
      <c r="CB79" s="1325"/>
      <c r="CC79" s="1325"/>
      <c r="CD79" s="1325"/>
      <c r="CE79" s="1325"/>
      <c r="CF79" s="1325">
        <v>6.9</v>
      </c>
      <c r="CG79" s="1325"/>
      <c r="CH79" s="1325"/>
      <c r="CI79" s="1325"/>
      <c r="CJ79" s="1325"/>
      <c r="CK79" s="1325"/>
      <c r="CL79" s="1325"/>
      <c r="CM79" s="1325"/>
      <c r="CN79" s="1325">
        <v>6.6</v>
      </c>
      <c r="CO79" s="1325"/>
      <c r="CP79" s="1325"/>
      <c r="CQ79" s="1325"/>
      <c r="CR79" s="1325"/>
      <c r="CS79" s="1325"/>
      <c r="CT79" s="1325"/>
      <c r="CU79" s="1325"/>
      <c r="CV79" s="1325">
        <v>8.6</v>
      </c>
      <c r="CW79" s="1325"/>
      <c r="CX79" s="1325"/>
      <c r="CY79" s="1325"/>
      <c r="CZ79" s="1325"/>
      <c r="DA79" s="1325"/>
      <c r="DB79" s="1325"/>
      <c r="DC79" s="1325"/>
    </row>
    <row r="80" spans="2:107" x14ac:dyDescent="0.15">
      <c r="B80" s="397"/>
      <c r="G80" s="1320"/>
      <c r="H80" s="1320"/>
      <c r="I80" s="1329"/>
      <c r="J80" s="1329"/>
      <c r="K80" s="1332"/>
      <c r="L80" s="1332"/>
      <c r="M80" s="1332"/>
      <c r="N80" s="1332"/>
      <c r="AN80" s="1324"/>
      <c r="AO80" s="1324"/>
      <c r="AP80" s="1324"/>
      <c r="AQ80" s="1324"/>
      <c r="AR80" s="1324"/>
      <c r="AS80" s="1324"/>
      <c r="AT80" s="1324"/>
      <c r="AU80" s="1324"/>
      <c r="AV80" s="1324"/>
      <c r="AW80" s="1324"/>
      <c r="AX80" s="1324"/>
      <c r="AY80" s="1324"/>
      <c r="AZ80" s="1324"/>
      <c r="BA80" s="1324"/>
      <c r="BB80" s="1327"/>
      <c r="BC80" s="1327"/>
      <c r="BD80" s="1327"/>
      <c r="BE80" s="1327"/>
      <c r="BF80" s="1327"/>
      <c r="BG80" s="1327"/>
      <c r="BH80" s="1327"/>
      <c r="BI80" s="1327"/>
      <c r="BJ80" s="1327"/>
      <c r="BK80" s="1327"/>
      <c r="BL80" s="1327"/>
      <c r="BM80" s="1327"/>
      <c r="BN80" s="1327"/>
      <c r="BO80" s="1327"/>
      <c r="BP80" s="1325"/>
      <c r="BQ80" s="1325"/>
      <c r="BR80" s="1325"/>
      <c r="BS80" s="1325"/>
      <c r="BT80" s="1325"/>
      <c r="BU80" s="1325"/>
      <c r="BV80" s="1325"/>
      <c r="BW80" s="1325"/>
      <c r="BX80" s="1325"/>
      <c r="BY80" s="1325"/>
      <c r="BZ80" s="1325"/>
      <c r="CA80" s="1325"/>
      <c r="CB80" s="1325"/>
      <c r="CC80" s="1325"/>
      <c r="CD80" s="1325"/>
      <c r="CE80" s="1325"/>
      <c r="CF80" s="1325"/>
      <c r="CG80" s="1325"/>
      <c r="CH80" s="1325"/>
      <c r="CI80" s="1325"/>
      <c r="CJ80" s="1325"/>
      <c r="CK80" s="1325"/>
      <c r="CL80" s="1325"/>
      <c r="CM80" s="1325"/>
      <c r="CN80" s="1325"/>
      <c r="CO80" s="1325"/>
      <c r="CP80" s="1325"/>
      <c r="CQ80" s="1325"/>
      <c r="CR80" s="1325"/>
      <c r="CS80" s="1325"/>
      <c r="CT80" s="1325"/>
      <c r="CU80" s="1325"/>
      <c r="CV80" s="1325"/>
      <c r="CW80" s="1325"/>
      <c r="CX80" s="1325"/>
      <c r="CY80" s="1325"/>
      <c r="CZ80" s="1325"/>
      <c r="DA80" s="1325"/>
      <c r="DB80" s="1325"/>
      <c r="DC80" s="1325"/>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UDyswPDXf7UveNQ352VhNioJp6rL3XUSYxYKg+FGCPADt4TRyjJfsaFH3sl0EjqjvrbYazOpNCStnlXs9Z1u6g==" saltValue="gCeV4BtMYfgZRhVhmmpA4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506</v>
      </c>
    </row>
  </sheetData>
  <sheetProtection algorithmName="SHA-512" hashValue="irFROBWtw/PxKfWooRBD1bxYiyV5xXbm0maUsB3jwI2FkbDSR4haoU76Tf7beM7x0yu57xnrvJTf8mcCB0L6+Q==" saltValue="RZ1eVdlkbaHUmSNjGPG+z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506</v>
      </c>
    </row>
  </sheetData>
  <sheetProtection algorithmName="SHA-512" hashValue="bLHcXfP4T1SL+KdUKDE59XvAj1Zjo3HcZI6iVGewhpSrMvmlNliJEN/TStw64OkaDkJiHiE2f70P8SZChV9ttA==" saltValue="pHO+mesmszwq6YbZYB6Cw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zoomScaleNormal="100"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556</v>
      </c>
      <c r="G2" s="157"/>
      <c r="H2" s="158"/>
    </row>
    <row r="3" spans="1:8" x14ac:dyDescent="0.15">
      <c r="A3" s="154" t="s">
        <v>549</v>
      </c>
      <c r="B3" s="159"/>
      <c r="C3" s="160"/>
      <c r="D3" s="161">
        <v>43800</v>
      </c>
      <c r="E3" s="162"/>
      <c r="F3" s="163">
        <v>57295</v>
      </c>
      <c r="G3" s="164"/>
      <c r="H3" s="165"/>
    </row>
    <row r="4" spans="1:8" x14ac:dyDescent="0.15">
      <c r="A4" s="166"/>
      <c r="B4" s="167"/>
      <c r="C4" s="168"/>
      <c r="D4" s="169">
        <v>36206</v>
      </c>
      <c r="E4" s="170"/>
      <c r="F4" s="171">
        <v>32771</v>
      </c>
      <c r="G4" s="172"/>
      <c r="H4" s="173"/>
    </row>
    <row r="5" spans="1:8" x14ac:dyDescent="0.15">
      <c r="A5" s="154" t="s">
        <v>551</v>
      </c>
      <c r="B5" s="159"/>
      <c r="C5" s="160"/>
      <c r="D5" s="161">
        <v>26415</v>
      </c>
      <c r="E5" s="162"/>
      <c r="F5" s="163">
        <v>54110</v>
      </c>
      <c r="G5" s="164"/>
      <c r="H5" s="165"/>
    </row>
    <row r="6" spans="1:8" x14ac:dyDescent="0.15">
      <c r="A6" s="166"/>
      <c r="B6" s="167"/>
      <c r="C6" s="168"/>
      <c r="D6" s="169">
        <v>15110</v>
      </c>
      <c r="E6" s="170"/>
      <c r="F6" s="171">
        <v>30620</v>
      </c>
      <c r="G6" s="172"/>
      <c r="H6" s="173"/>
    </row>
    <row r="7" spans="1:8" x14ac:dyDescent="0.15">
      <c r="A7" s="154" t="s">
        <v>552</v>
      </c>
      <c r="B7" s="159"/>
      <c r="C7" s="160"/>
      <c r="D7" s="161">
        <v>22487</v>
      </c>
      <c r="E7" s="162"/>
      <c r="F7" s="163">
        <v>54684</v>
      </c>
      <c r="G7" s="164"/>
      <c r="H7" s="165"/>
    </row>
    <row r="8" spans="1:8" x14ac:dyDescent="0.15">
      <c r="A8" s="166"/>
      <c r="B8" s="167"/>
      <c r="C8" s="168"/>
      <c r="D8" s="169">
        <v>12376</v>
      </c>
      <c r="E8" s="170"/>
      <c r="F8" s="171">
        <v>32829</v>
      </c>
      <c r="G8" s="172"/>
      <c r="H8" s="173"/>
    </row>
    <row r="9" spans="1:8" x14ac:dyDescent="0.15">
      <c r="A9" s="154" t="s">
        <v>553</v>
      </c>
      <c r="B9" s="159"/>
      <c r="C9" s="160"/>
      <c r="D9" s="161">
        <v>39221</v>
      </c>
      <c r="E9" s="162"/>
      <c r="F9" s="163">
        <v>62383</v>
      </c>
      <c r="G9" s="164"/>
      <c r="H9" s="165"/>
    </row>
    <row r="10" spans="1:8" x14ac:dyDescent="0.15">
      <c r="A10" s="166"/>
      <c r="B10" s="167"/>
      <c r="C10" s="168"/>
      <c r="D10" s="169">
        <v>22144</v>
      </c>
      <c r="E10" s="170"/>
      <c r="F10" s="171">
        <v>35325</v>
      </c>
      <c r="G10" s="172"/>
      <c r="H10" s="173"/>
    </row>
    <row r="11" spans="1:8" x14ac:dyDescent="0.15">
      <c r="A11" s="154" t="s">
        <v>554</v>
      </c>
      <c r="B11" s="159"/>
      <c r="C11" s="160"/>
      <c r="D11" s="161">
        <v>44136</v>
      </c>
      <c r="E11" s="162"/>
      <c r="F11" s="163">
        <v>76347</v>
      </c>
      <c r="G11" s="164"/>
      <c r="H11" s="165"/>
    </row>
    <row r="12" spans="1:8" x14ac:dyDescent="0.15">
      <c r="A12" s="166"/>
      <c r="B12" s="167"/>
      <c r="C12" s="174"/>
      <c r="D12" s="169">
        <v>29360</v>
      </c>
      <c r="E12" s="170"/>
      <c r="F12" s="171">
        <v>41762</v>
      </c>
      <c r="G12" s="172"/>
      <c r="H12" s="173"/>
    </row>
    <row r="13" spans="1:8" x14ac:dyDescent="0.15">
      <c r="A13" s="154"/>
      <c r="B13" s="159"/>
      <c r="C13" s="175"/>
      <c r="D13" s="176">
        <v>35212</v>
      </c>
      <c r="E13" s="177"/>
      <c r="F13" s="178">
        <v>60964</v>
      </c>
      <c r="G13" s="179"/>
      <c r="H13" s="165"/>
    </row>
    <row r="14" spans="1:8" x14ac:dyDescent="0.15">
      <c r="A14" s="166"/>
      <c r="B14" s="167"/>
      <c r="C14" s="168"/>
      <c r="D14" s="169">
        <v>23039</v>
      </c>
      <c r="E14" s="170"/>
      <c r="F14" s="171">
        <v>34661</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5.69</v>
      </c>
      <c r="C19" s="180">
        <f>ROUND(VALUE(SUBSTITUTE(実質収支比率等に係る経年分析!G$48,"▲","-")),2)</f>
        <v>6.21</v>
      </c>
      <c r="D19" s="180">
        <f>ROUND(VALUE(SUBSTITUTE(実質収支比率等に係る経年分析!H$48,"▲","-")),2)</f>
        <v>6.07</v>
      </c>
      <c r="E19" s="180">
        <f>ROUND(VALUE(SUBSTITUTE(実質収支比率等に係る経年分析!I$48,"▲","-")),2)</f>
        <v>6.26</v>
      </c>
      <c r="F19" s="180">
        <f>ROUND(VALUE(SUBSTITUTE(実質収支比率等に係る経年分析!J$48,"▲","-")),2)</f>
        <v>5.66</v>
      </c>
    </row>
    <row r="20" spans="1:11" x14ac:dyDescent="0.15">
      <c r="A20" s="180" t="s">
        <v>55</v>
      </c>
      <c r="B20" s="180">
        <f>ROUND(VALUE(SUBSTITUTE(実質収支比率等に係る経年分析!F$47,"▲","-")),2)</f>
        <v>8.5399999999999991</v>
      </c>
      <c r="C20" s="180">
        <f>ROUND(VALUE(SUBSTITUTE(実質収支比率等に係る経年分析!G$47,"▲","-")),2)</f>
        <v>9.4499999999999993</v>
      </c>
      <c r="D20" s="180">
        <f>ROUND(VALUE(SUBSTITUTE(実質収支比率等に係る経年分析!H$47,"▲","-")),2)</f>
        <v>10.37</v>
      </c>
      <c r="E20" s="180">
        <f>ROUND(VALUE(SUBSTITUTE(実質収支比率等に係る経年分析!I$47,"▲","-")),2)</f>
        <v>12.53</v>
      </c>
      <c r="F20" s="180">
        <f>ROUND(VALUE(SUBSTITUTE(実質収支比率等に係る経年分析!J$47,"▲","-")),2)</f>
        <v>12.24</v>
      </c>
    </row>
    <row r="21" spans="1:11" x14ac:dyDescent="0.15">
      <c r="A21" s="180" t="s">
        <v>56</v>
      </c>
      <c r="B21" s="180">
        <f>IF(ISNUMBER(VALUE(SUBSTITUTE(実質収支比率等に係る経年分析!F$49,"▲","-"))),ROUND(VALUE(SUBSTITUTE(実質収支比率等に係る経年分析!F$49,"▲","-")),2),NA())</f>
        <v>-0.32</v>
      </c>
      <c r="C21" s="180">
        <f>IF(ISNUMBER(VALUE(SUBSTITUTE(実質収支比率等に係る経年分析!G$49,"▲","-"))),ROUND(VALUE(SUBSTITUTE(実質収支比率等に係る経年分析!G$49,"▲","-")),2),NA())</f>
        <v>1.35</v>
      </c>
      <c r="D21" s="180">
        <f>IF(ISNUMBER(VALUE(SUBSTITUTE(実質収支比率等に係る経年分析!H$49,"▲","-"))),ROUND(VALUE(SUBSTITUTE(実質収支比率等に係る経年分析!H$49,"▲","-")),2),NA())</f>
        <v>0.68</v>
      </c>
      <c r="E21" s="180">
        <f>IF(ISNUMBER(VALUE(SUBSTITUTE(実質収支比率等に係る経年分析!I$49,"▲","-"))),ROUND(VALUE(SUBSTITUTE(実質収支比率等に係る経年分析!I$49,"▲","-")),2),NA())</f>
        <v>2.44</v>
      </c>
      <c r="F21" s="180">
        <f>IF(ISNUMBER(VALUE(SUBSTITUTE(実質収支比率等に係る経年分析!J$49,"▲","-"))),ROUND(VALUE(SUBSTITUTE(実質収支比率等に係る経年分析!J$49,"▲","-")),2),NA())</f>
        <v>-0.44</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8.67</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7.16</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6.35</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2.5499999999999998</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0.01</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温泉事業特別会計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0.11</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0.12</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0.12</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0.19</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0.17</v>
      </c>
    </row>
    <row r="30" spans="1:11" x14ac:dyDescent="0.15">
      <c r="A30" s="181" t="str">
        <f>IF(連結実質赤字比率に係る赤字・黒字の構成分析!C$40="",NA(),連結実質赤字比率に係る赤字・黒字の構成分析!C$40)</f>
        <v>後期高齢者医療事業特別会計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0.16</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0.16</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0.18</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0.18</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0.17</v>
      </c>
    </row>
    <row r="31" spans="1:11" x14ac:dyDescent="0.15">
      <c r="A31" s="181" t="str">
        <f>IF(連結実質赤字比率に係る赤字・黒字の構成分析!C$39="",NA(),連結実質赤字比率に係る赤字・黒字の構成分析!C$39)</f>
        <v>霊園事業特別会計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0.27</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0.54</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0.42</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0.49</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0.49</v>
      </c>
    </row>
    <row r="32" spans="1:11" x14ac:dyDescent="0.15">
      <c r="A32" s="181" t="str">
        <f>IF(連結実質赤字比率に係る赤字・黒字の構成分析!C$38="",NA(),連結実質赤字比率に係る赤字・黒字の構成分析!C$38)</f>
        <v>国民健康保険事業特別会計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0.99</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1.88</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0.56999999999999995</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0.5</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0.85</v>
      </c>
    </row>
    <row r="33" spans="1:16" x14ac:dyDescent="0.15">
      <c r="A33" s="181" t="str">
        <f>IF(連結実質赤字比率に係る赤字・黒字の構成分析!C$37="",NA(),連結実質赤字比率に係る赤字・黒字の構成分析!C$37)</f>
        <v>一般会計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5.4</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5.65</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5.63</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5.75</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5.15</v>
      </c>
    </row>
    <row r="34" spans="1:16" x14ac:dyDescent="0.15">
      <c r="A34" s="181" t="str">
        <f>IF(連結実質赤字比率に係る赤字・黒字の構成分析!C$36="",NA(),連結実質赤字比率に係る赤字・黒字の構成分析!C$36)</f>
        <v>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13.36</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13.93</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13.59</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12.72</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11.16</v>
      </c>
    </row>
    <row r="35" spans="1:16" x14ac:dyDescent="0.15">
      <c r="A35" s="181" t="str">
        <f>IF(連結実質赤字比率に係る赤字・黒字の構成分析!C$35="",NA(),連結実質赤字比率に係る赤字・黒字の構成分析!C$35)</f>
        <v>下水道事業会計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12.81</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12.53</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12.91</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12.28</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12</v>
      </c>
    </row>
    <row r="36" spans="1:16" x14ac:dyDescent="0.15">
      <c r="A36" s="181" t="str">
        <f>IF(連結実質赤字比率に係る赤字・黒字の構成分析!C$34="",NA(),連結実質赤字比率に係る赤字・黒字の構成分析!C$34)</f>
        <v>地域開発事業特別会計</v>
      </c>
      <c r="B36" s="181">
        <f>IF(ROUND(VALUE(SUBSTITUTE(連結実質赤字比率に係る赤字・黒字の構成分析!F$34,"▲", "-")), 2) &lt; 0, ABS(ROUND(VALUE(SUBSTITUTE(連結実質赤字比率に係る赤字・黒字の構成分析!F$34,"▲", "-")), 2)), NA())</f>
        <v>2.84</v>
      </c>
      <c r="C36" s="181" t="e">
        <f>IF(ROUND(VALUE(SUBSTITUTE(連結実質赤字比率に係る赤字・黒字の構成分析!F$34,"▲", "-")), 2) &gt;= 0, ABS(ROUND(VALUE(SUBSTITUTE(連結実質赤字比率に係る赤字・黒字の構成分析!F$34,"▲", "-")), 2)), NA())</f>
        <v>#N/A</v>
      </c>
      <c r="D36" s="181">
        <f>IF(ROUND(VALUE(SUBSTITUTE(連結実質赤字比率に係る赤字・黒字の構成分析!G$34,"▲", "-")), 2) &lt; 0, ABS(ROUND(VALUE(SUBSTITUTE(連結実質赤字比率に係る赤字・黒字の構成分析!G$34,"▲", "-")), 2)), NA())</f>
        <v>2.76</v>
      </c>
      <c r="E36" s="181" t="e">
        <f>IF(ROUND(VALUE(SUBSTITUTE(連結実質赤字比率に係る赤字・黒字の構成分析!G$34,"▲", "-")), 2) &gt;= 0, ABS(ROUND(VALUE(SUBSTITUTE(連結実質赤字比率に係る赤字・黒字の構成分析!G$34,"▲", "-")), 2)), NA())</f>
        <v>#N/A</v>
      </c>
      <c r="F36" s="181">
        <f>IF(ROUND(VALUE(SUBSTITUTE(連結実質赤字比率に係る赤字・黒字の構成分析!H$34,"▲", "-")), 2) &lt; 0, ABS(ROUND(VALUE(SUBSTITUTE(連結実質赤字比率に係る赤字・黒字の構成分析!H$34,"▲", "-")), 2)), NA())</f>
        <v>2.76</v>
      </c>
      <c r="G36" s="181" t="e">
        <f>IF(ROUND(VALUE(SUBSTITUTE(連結実質赤字比率に係る赤字・黒字の構成分析!H$34,"▲", "-")), 2) &gt;= 0, ABS(ROUND(VALUE(SUBSTITUTE(連結実質赤字比率に係る赤字・黒字の構成分析!H$34,"▲", "-")), 2)), NA())</f>
        <v>#N/A</v>
      </c>
      <c r="H36" s="181">
        <f>IF(ROUND(VALUE(SUBSTITUTE(連結実質赤字比率に係る赤字・黒字の構成分析!I$34,"▲", "-")), 2) &lt; 0, ABS(ROUND(VALUE(SUBSTITUTE(連結実質赤字比率に係る赤字・黒字の構成分析!I$34,"▲", "-")), 2)), NA())</f>
        <v>2.34</v>
      </c>
      <c r="I36" s="181" t="e">
        <f>IF(ROUND(VALUE(SUBSTITUTE(連結実質赤字比率に係る赤字・黒字の構成分析!I$34,"▲", "-")), 2) &gt;= 0, ABS(ROUND(VALUE(SUBSTITUTE(連結実質赤字比率に係る赤字・黒字の構成分析!I$34,"▲", "-")), 2)), NA())</f>
        <v>#N/A</v>
      </c>
      <c r="J36" s="181">
        <f>IF(ROUND(VALUE(SUBSTITUTE(連結実質赤字比率に係る赤字・黒字の構成分析!J$34,"▲", "-")), 2) &lt; 0, ABS(ROUND(VALUE(SUBSTITUTE(連結実質赤字比率に係る赤字・黒字の構成分析!J$34,"▲", "-")), 2)), NA())</f>
        <v>2.19</v>
      </c>
      <c r="K36" s="181" t="e">
        <f>IF(ROUND(VALUE(SUBSTITUTE(連結実質赤字比率に係る赤字・黒字の構成分析!J$34,"▲", "-")), 2) &gt;= 0, ABS(ROUND(VALUE(SUBSTITUTE(連結実質赤字比率に係る赤字・黒字の構成分析!J$34,"▲", "-")), 2)), NA())</f>
        <v>#N/A</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2278</v>
      </c>
      <c r="E42" s="182"/>
      <c r="F42" s="182"/>
      <c r="G42" s="182">
        <f>'実質公債費比率（分子）の構造'!L$52</f>
        <v>2311</v>
      </c>
      <c r="H42" s="182"/>
      <c r="I42" s="182"/>
      <c r="J42" s="182">
        <f>'実質公債費比率（分子）の構造'!M$52</f>
        <v>2250</v>
      </c>
      <c r="K42" s="182"/>
      <c r="L42" s="182"/>
      <c r="M42" s="182">
        <f>'実質公債費比率（分子）の構造'!N$52</f>
        <v>2192</v>
      </c>
      <c r="N42" s="182"/>
      <c r="O42" s="182"/>
      <c r="P42" s="182">
        <f>'実質公債費比率（分子）の構造'!O$52</f>
        <v>2082</v>
      </c>
    </row>
    <row r="43" spans="1:16" x14ac:dyDescent="0.15">
      <c r="A43" s="182" t="s">
        <v>64</v>
      </c>
      <c r="B43" s="182">
        <f>'実質公債費比率（分子）の構造'!K$51</f>
        <v>1</v>
      </c>
      <c r="C43" s="182"/>
      <c r="D43" s="182"/>
      <c r="E43" s="182">
        <f>'実質公債費比率（分子）の構造'!L$51</f>
        <v>0</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36</v>
      </c>
      <c r="C44" s="182"/>
      <c r="D44" s="182"/>
      <c r="E44" s="182">
        <f>'実質公債費比率（分子）の構造'!L$50</f>
        <v>28</v>
      </c>
      <c r="F44" s="182"/>
      <c r="G44" s="182"/>
      <c r="H44" s="182">
        <f>'実質公債費比率（分子）の構造'!M$50</f>
        <v>12</v>
      </c>
      <c r="I44" s="182"/>
      <c r="J44" s="182"/>
      <c r="K44" s="182">
        <f>'実質公債費比率（分子）の構造'!N$50</f>
        <v>12</v>
      </c>
      <c r="L44" s="182"/>
      <c r="M44" s="182"/>
      <c r="N44" s="182">
        <f>'実質公債費比率（分子）の構造'!O$50</f>
        <v>12</v>
      </c>
      <c r="O44" s="182"/>
      <c r="P44" s="182"/>
    </row>
    <row r="45" spans="1:16" x14ac:dyDescent="0.15">
      <c r="A45" s="182" t="s">
        <v>66</v>
      </c>
      <c r="B45" s="182">
        <f>'実質公債費比率（分子）の構造'!K$49</f>
        <v>83</v>
      </c>
      <c r="C45" s="182"/>
      <c r="D45" s="182"/>
      <c r="E45" s="182">
        <f>'実質公債費比率（分子）の構造'!L$49</f>
        <v>106</v>
      </c>
      <c r="F45" s="182"/>
      <c r="G45" s="182"/>
      <c r="H45" s="182">
        <f>'実質公債費比率（分子）の構造'!M$49</f>
        <v>129</v>
      </c>
      <c r="I45" s="182"/>
      <c r="J45" s="182"/>
      <c r="K45" s="182">
        <f>'実質公債費比率（分子）の構造'!N$49</f>
        <v>208</v>
      </c>
      <c r="L45" s="182"/>
      <c r="M45" s="182"/>
      <c r="N45" s="182">
        <f>'実質公債費比率（分子）の構造'!O$49</f>
        <v>254</v>
      </c>
      <c r="O45" s="182"/>
      <c r="P45" s="182"/>
    </row>
    <row r="46" spans="1:16" x14ac:dyDescent="0.15">
      <c r="A46" s="182" t="s">
        <v>67</v>
      </c>
      <c r="B46" s="182">
        <f>'実質公債費比率（分子）の構造'!K$48</f>
        <v>596</v>
      </c>
      <c r="C46" s="182"/>
      <c r="D46" s="182"/>
      <c r="E46" s="182">
        <f>'実質公債費比率（分子）の構造'!L$48</f>
        <v>608</v>
      </c>
      <c r="F46" s="182"/>
      <c r="G46" s="182"/>
      <c r="H46" s="182">
        <f>'実質公債費比率（分子）の構造'!M$48</f>
        <v>572</v>
      </c>
      <c r="I46" s="182"/>
      <c r="J46" s="182"/>
      <c r="K46" s="182">
        <f>'実質公債費比率（分子）の構造'!N$48</f>
        <v>555</v>
      </c>
      <c r="L46" s="182"/>
      <c r="M46" s="182"/>
      <c r="N46" s="182">
        <f>'実質公債費比率（分子）の構造'!O$48</f>
        <v>611</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2671</v>
      </c>
      <c r="C49" s="182"/>
      <c r="D49" s="182"/>
      <c r="E49" s="182">
        <f>'実質公債費比率（分子）の構造'!L$45</f>
        <v>2587</v>
      </c>
      <c r="F49" s="182"/>
      <c r="G49" s="182"/>
      <c r="H49" s="182">
        <f>'実質公債費比率（分子）の構造'!M$45</f>
        <v>2516</v>
      </c>
      <c r="I49" s="182"/>
      <c r="J49" s="182"/>
      <c r="K49" s="182">
        <f>'実質公債費比率（分子）の構造'!N$45</f>
        <v>2299</v>
      </c>
      <c r="L49" s="182"/>
      <c r="M49" s="182"/>
      <c r="N49" s="182">
        <f>'実質公債費比率（分子）の構造'!O$45</f>
        <v>2102</v>
      </c>
      <c r="O49" s="182"/>
      <c r="P49" s="182"/>
    </row>
    <row r="50" spans="1:16" x14ac:dyDescent="0.15">
      <c r="A50" s="182" t="s">
        <v>71</v>
      </c>
      <c r="B50" s="182" t="e">
        <f>NA()</f>
        <v>#N/A</v>
      </c>
      <c r="C50" s="182">
        <f>IF(ISNUMBER('実質公債費比率（分子）の構造'!K$53),'実質公債費比率（分子）の構造'!K$53,NA())</f>
        <v>1109</v>
      </c>
      <c r="D50" s="182" t="e">
        <f>NA()</f>
        <v>#N/A</v>
      </c>
      <c r="E50" s="182" t="e">
        <f>NA()</f>
        <v>#N/A</v>
      </c>
      <c r="F50" s="182">
        <f>IF(ISNUMBER('実質公債費比率（分子）の構造'!L$53),'実質公債費比率（分子）の構造'!L$53,NA())</f>
        <v>1018</v>
      </c>
      <c r="G50" s="182" t="e">
        <f>NA()</f>
        <v>#N/A</v>
      </c>
      <c r="H50" s="182" t="e">
        <f>NA()</f>
        <v>#N/A</v>
      </c>
      <c r="I50" s="182">
        <f>IF(ISNUMBER('実質公債費比率（分子）の構造'!M$53),'実質公債費比率（分子）の構造'!M$53,NA())</f>
        <v>979</v>
      </c>
      <c r="J50" s="182" t="e">
        <f>NA()</f>
        <v>#N/A</v>
      </c>
      <c r="K50" s="182" t="e">
        <f>NA()</f>
        <v>#N/A</v>
      </c>
      <c r="L50" s="182">
        <f>IF(ISNUMBER('実質公債費比率（分子）の構造'!N$53),'実質公債費比率（分子）の構造'!N$53,NA())</f>
        <v>882</v>
      </c>
      <c r="M50" s="182" t="e">
        <f>NA()</f>
        <v>#N/A</v>
      </c>
      <c r="N50" s="182" t="e">
        <f>NA()</f>
        <v>#N/A</v>
      </c>
      <c r="O50" s="182">
        <f>IF(ISNUMBER('実質公債費比率（分子）の構造'!O$53),'実質公債費比率（分子）の構造'!O$53,NA())</f>
        <v>897</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23159</v>
      </c>
      <c r="E56" s="181"/>
      <c r="F56" s="181"/>
      <c r="G56" s="181">
        <f>'将来負担比率（分子）の構造'!J$52</f>
        <v>22332</v>
      </c>
      <c r="H56" s="181"/>
      <c r="I56" s="181"/>
      <c r="J56" s="181">
        <f>'将来負担比率（分子）の構造'!K$52</f>
        <v>21906</v>
      </c>
      <c r="K56" s="181"/>
      <c r="L56" s="181"/>
      <c r="M56" s="181">
        <f>'将来負担比率（分子）の構造'!L$52</f>
        <v>21394</v>
      </c>
      <c r="N56" s="181"/>
      <c r="O56" s="181"/>
      <c r="P56" s="181">
        <f>'将来負担比率（分子）の構造'!M$52</f>
        <v>21315</v>
      </c>
    </row>
    <row r="57" spans="1:16" x14ac:dyDescent="0.15">
      <c r="A57" s="181" t="s">
        <v>42</v>
      </c>
      <c r="B57" s="181"/>
      <c r="C57" s="181"/>
      <c r="D57" s="181">
        <f>'将来負担比率（分子）の構造'!I$51</f>
        <v>2124</v>
      </c>
      <c r="E57" s="181"/>
      <c r="F57" s="181"/>
      <c r="G57" s="181">
        <f>'将来負担比率（分子）の構造'!J$51</f>
        <v>1845</v>
      </c>
      <c r="H57" s="181"/>
      <c r="I57" s="181"/>
      <c r="J57" s="181">
        <f>'将来負担比率（分子）の構造'!K$51</f>
        <v>1580</v>
      </c>
      <c r="K57" s="181"/>
      <c r="L57" s="181"/>
      <c r="M57" s="181">
        <f>'将来負担比率（分子）の構造'!L$51</f>
        <v>1466</v>
      </c>
      <c r="N57" s="181"/>
      <c r="O57" s="181"/>
      <c r="P57" s="181">
        <f>'将来負担比率（分子）の構造'!M$51</f>
        <v>1396</v>
      </c>
    </row>
    <row r="58" spans="1:16" x14ac:dyDescent="0.15">
      <c r="A58" s="181" t="s">
        <v>41</v>
      </c>
      <c r="B58" s="181"/>
      <c r="C58" s="181"/>
      <c r="D58" s="181">
        <f>'将来負担比率（分子）の構造'!I$50</f>
        <v>2550</v>
      </c>
      <c r="E58" s="181"/>
      <c r="F58" s="181"/>
      <c r="G58" s="181">
        <f>'将来負担比率（分子）の構造'!J$50</f>
        <v>3066</v>
      </c>
      <c r="H58" s="181"/>
      <c r="I58" s="181"/>
      <c r="J58" s="181">
        <f>'将来負担比率（分子）の構造'!K$50</f>
        <v>3549</v>
      </c>
      <c r="K58" s="181"/>
      <c r="L58" s="181"/>
      <c r="M58" s="181">
        <f>'将来負担比率（分子）の構造'!L$50</f>
        <v>3896</v>
      </c>
      <c r="N58" s="181"/>
      <c r="O58" s="181"/>
      <c r="P58" s="181">
        <f>'将来負担比率（分子）の構造'!M$50</f>
        <v>3962</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3343</v>
      </c>
      <c r="C62" s="181"/>
      <c r="D62" s="181"/>
      <c r="E62" s="181">
        <f>'将来負担比率（分子）の構造'!J$45</f>
        <v>3385</v>
      </c>
      <c r="F62" s="181"/>
      <c r="G62" s="181"/>
      <c r="H62" s="181">
        <f>'将来負担比率（分子）の構造'!K$45</f>
        <v>2842</v>
      </c>
      <c r="I62" s="181"/>
      <c r="J62" s="181"/>
      <c r="K62" s="181">
        <f>'将来負担比率（分子）の構造'!L$45</f>
        <v>2929</v>
      </c>
      <c r="L62" s="181"/>
      <c r="M62" s="181"/>
      <c r="N62" s="181">
        <f>'将来負担比率（分子）の構造'!M$45</f>
        <v>2940</v>
      </c>
      <c r="O62" s="181"/>
      <c r="P62" s="181"/>
    </row>
    <row r="63" spans="1:16" x14ac:dyDescent="0.15">
      <c r="A63" s="181" t="s">
        <v>34</v>
      </c>
      <c r="B63" s="181">
        <f>'将来負担比率（分子）の構造'!I$44</f>
        <v>2412</v>
      </c>
      <c r="C63" s="181"/>
      <c r="D63" s="181"/>
      <c r="E63" s="181">
        <f>'将来負担比率（分子）の構造'!J$44</f>
        <v>2315</v>
      </c>
      <c r="F63" s="181"/>
      <c r="G63" s="181"/>
      <c r="H63" s="181">
        <f>'将来負担比率（分子）の構造'!K$44</f>
        <v>2242</v>
      </c>
      <c r="I63" s="181"/>
      <c r="J63" s="181"/>
      <c r="K63" s="181">
        <f>'将来負担比率（分子）の構造'!L$44</f>
        <v>2050</v>
      </c>
      <c r="L63" s="181"/>
      <c r="M63" s="181"/>
      <c r="N63" s="181">
        <f>'将来負担比率（分子）の構造'!M$44</f>
        <v>1807</v>
      </c>
      <c r="O63" s="181"/>
      <c r="P63" s="181"/>
    </row>
    <row r="64" spans="1:16" x14ac:dyDescent="0.15">
      <c r="A64" s="181" t="s">
        <v>33</v>
      </c>
      <c r="B64" s="181">
        <f>'将来負担比率（分子）の構造'!I$43</f>
        <v>9928</v>
      </c>
      <c r="C64" s="181"/>
      <c r="D64" s="181"/>
      <c r="E64" s="181">
        <f>'将来負担比率（分子）の構造'!J$43</f>
        <v>8996</v>
      </c>
      <c r="F64" s="181"/>
      <c r="G64" s="181"/>
      <c r="H64" s="181">
        <f>'将来負担比率（分子）の構造'!K$43</f>
        <v>6989</v>
      </c>
      <c r="I64" s="181"/>
      <c r="J64" s="181"/>
      <c r="K64" s="181">
        <f>'将来負担比率（分子）の構造'!L$43</f>
        <v>6704</v>
      </c>
      <c r="L64" s="181"/>
      <c r="M64" s="181"/>
      <c r="N64" s="181">
        <f>'将来負担比率（分子）の構造'!M$43</f>
        <v>6298</v>
      </c>
      <c r="O64" s="181"/>
      <c r="P64" s="181"/>
    </row>
    <row r="65" spans="1:16" x14ac:dyDescent="0.15">
      <c r="A65" s="181" t="s">
        <v>32</v>
      </c>
      <c r="B65" s="181">
        <f>'将来負担比率（分子）の構造'!I$42</f>
        <v>43</v>
      </c>
      <c r="C65" s="181"/>
      <c r="D65" s="181"/>
      <c r="E65" s="181">
        <f>'将来負担比率（分子）の構造'!J$42</f>
        <v>12</v>
      </c>
      <c r="F65" s="181"/>
      <c r="G65" s="181"/>
      <c r="H65" s="181" t="str">
        <f>'将来負担比率（分子）の構造'!K$42</f>
        <v>-</v>
      </c>
      <c r="I65" s="181"/>
      <c r="J65" s="181"/>
      <c r="K65" s="181">
        <f>'将来負担比率（分子）の構造'!L$42</f>
        <v>92</v>
      </c>
      <c r="L65" s="181"/>
      <c r="M65" s="181"/>
      <c r="N65" s="181">
        <f>'将来負担比率（分子）の構造'!M$42</f>
        <v>81</v>
      </c>
      <c r="O65" s="181"/>
      <c r="P65" s="181"/>
    </row>
    <row r="66" spans="1:16" x14ac:dyDescent="0.15">
      <c r="A66" s="181" t="s">
        <v>31</v>
      </c>
      <c r="B66" s="181">
        <f>'将来負担比率（分子）の構造'!I$41</f>
        <v>25115</v>
      </c>
      <c r="C66" s="181"/>
      <c r="D66" s="181"/>
      <c r="E66" s="181">
        <f>'将来負担比率（分子）の構造'!J$41</f>
        <v>24073</v>
      </c>
      <c r="F66" s="181"/>
      <c r="G66" s="181"/>
      <c r="H66" s="181">
        <f>'将来負担比率（分子）の構造'!K$41</f>
        <v>22903</v>
      </c>
      <c r="I66" s="181"/>
      <c r="J66" s="181"/>
      <c r="K66" s="181">
        <f>'将来負担比率（分子）の構造'!L$41</f>
        <v>22597</v>
      </c>
      <c r="L66" s="181"/>
      <c r="M66" s="181"/>
      <c r="N66" s="181">
        <f>'将来負担比率（分子）の構造'!M$41</f>
        <v>22561</v>
      </c>
      <c r="O66" s="181"/>
      <c r="P66" s="181"/>
    </row>
    <row r="67" spans="1:16" x14ac:dyDescent="0.15">
      <c r="A67" s="181" t="s">
        <v>75</v>
      </c>
      <c r="B67" s="181" t="e">
        <f>NA()</f>
        <v>#N/A</v>
      </c>
      <c r="C67" s="181">
        <f>IF(ISNUMBER('将来負担比率（分子）の構造'!I$53), IF('将来負担比率（分子）の構造'!I$53 &lt; 0, 0, '将来負担比率（分子）の構造'!I$53), NA())</f>
        <v>13007</v>
      </c>
      <c r="D67" s="181" t="e">
        <f>NA()</f>
        <v>#N/A</v>
      </c>
      <c r="E67" s="181" t="e">
        <f>NA()</f>
        <v>#N/A</v>
      </c>
      <c r="F67" s="181">
        <f>IF(ISNUMBER('将来負担比率（分子）の構造'!J$53), IF('将来負担比率（分子）の構造'!J$53 &lt; 0, 0, '将来負担比率（分子）の構造'!J$53), NA())</f>
        <v>11538</v>
      </c>
      <c r="G67" s="181" t="e">
        <f>NA()</f>
        <v>#N/A</v>
      </c>
      <c r="H67" s="181" t="e">
        <f>NA()</f>
        <v>#N/A</v>
      </c>
      <c r="I67" s="181">
        <f>IF(ISNUMBER('将来負担比率（分子）の構造'!K$53), IF('将来負担比率（分子）の構造'!K$53 &lt; 0, 0, '将来負担比率（分子）の構造'!K$53), NA())</f>
        <v>7941</v>
      </c>
      <c r="J67" s="181" t="e">
        <f>NA()</f>
        <v>#N/A</v>
      </c>
      <c r="K67" s="181" t="e">
        <f>NA()</f>
        <v>#N/A</v>
      </c>
      <c r="L67" s="181">
        <f>IF(ISNUMBER('将来負担比率（分子）の構造'!L$53), IF('将来負担比率（分子）の構造'!L$53 &lt; 0, 0, '将来負担比率（分子）の構造'!L$53), NA())</f>
        <v>7617</v>
      </c>
      <c r="M67" s="181" t="e">
        <f>NA()</f>
        <v>#N/A</v>
      </c>
      <c r="N67" s="181" t="e">
        <f>NA()</f>
        <v>#N/A</v>
      </c>
      <c r="O67" s="181">
        <f>IF(ISNUMBER('将来負担比率（分子）の構造'!M$53), IF('将来負担比率（分子）の構造'!M$53 &lt; 0, 0, '将来負担比率（分子）の構造'!M$53), NA())</f>
        <v>7013</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1212</v>
      </c>
      <c r="C72" s="185">
        <f>基金残高に係る経年分析!G55</f>
        <v>1473</v>
      </c>
      <c r="D72" s="185">
        <f>基金残高に係る経年分析!H55</f>
        <v>1474</v>
      </c>
    </row>
    <row r="73" spans="1:16" x14ac:dyDescent="0.15">
      <c r="A73" s="184" t="s">
        <v>78</v>
      </c>
      <c r="B73" s="185">
        <f>基金残高に係る経年分析!F56</f>
        <v>180</v>
      </c>
      <c r="C73" s="185">
        <f>基金残高に係る経年分析!G56</f>
        <v>230</v>
      </c>
      <c r="D73" s="185">
        <f>基金残高に係る経年分析!H56</f>
        <v>230</v>
      </c>
    </row>
    <row r="74" spans="1:16" x14ac:dyDescent="0.15">
      <c r="A74" s="184" t="s">
        <v>79</v>
      </c>
      <c r="B74" s="185">
        <f>基金残高に係る経年分析!F57</f>
        <v>1982</v>
      </c>
      <c r="C74" s="185">
        <f>基金残高に係る経年分析!G57</f>
        <v>2021</v>
      </c>
      <c r="D74" s="185">
        <f>基金残高に係る経年分析!H57</f>
        <v>2083</v>
      </c>
    </row>
  </sheetData>
  <sheetProtection algorithmName="SHA-512" hashValue="crkoC6aFkC5KoiSRQmIB1vljkDYLwtucCq27TOk/fF6Uw28vjIgRJoylR7xWMRyOdkaw+GUVQqD/XLT8aE1dUw==" saltValue="ZGaQCrRZHDl0x9E9T8DE2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Normal="10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214</v>
      </c>
      <c r="DI1" s="662"/>
      <c r="DJ1" s="662"/>
      <c r="DK1" s="662"/>
      <c r="DL1" s="662"/>
      <c r="DM1" s="662"/>
      <c r="DN1" s="663"/>
      <c r="DO1" s="226"/>
      <c r="DP1" s="661" t="s">
        <v>215</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15">
      <c r="B2" s="227" t="s">
        <v>216</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4" t="s">
        <v>217</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218</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219</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15">
      <c r="B4" s="664" t="s">
        <v>1</v>
      </c>
      <c r="C4" s="665"/>
      <c r="D4" s="665"/>
      <c r="E4" s="665"/>
      <c r="F4" s="665"/>
      <c r="G4" s="665"/>
      <c r="H4" s="665"/>
      <c r="I4" s="665"/>
      <c r="J4" s="665"/>
      <c r="K4" s="665"/>
      <c r="L4" s="665"/>
      <c r="M4" s="665"/>
      <c r="N4" s="665"/>
      <c r="O4" s="665"/>
      <c r="P4" s="665"/>
      <c r="Q4" s="666"/>
      <c r="R4" s="664" t="s">
        <v>220</v>
      </c>
      <c r="S4" s="665"/>
      <c r="T4" s="665"/>
      <c r="U4" s="665"/>
      <c r="V4" s="665"/>
      <c r="W4" s="665"/>
      <c r="X4" s="665"/>
      <c r="Y4" s="666"/>
      <c r="Z4" s="664" t="s">
        <v>221</v>
      </c>
      <c r="AA4" s="665"/>
      <c r="AB4" s="665"/>
      <c r="AC4" s="666"/>
      <c r="AD4" s="664" t="s">
        <v>222</v>
      </c>
      <c r="AE4" s="665"/>
      <c r="AF4" s="665"/>
      <c r="AG4" s="665"/>
      <c r="AH4" s="665"/>
      <c r="AI4" s="665"/>
      <c r="AJ4" s="665"/>
      <c r="AK4" s="666"/>
      <c r="AL4" s="664" t="s">
        <v>221</v>
      </c>
      <c r="AM4" s="665"/>
      <c r="AN4" s="665"/>
      <c r="AO4" s="666"/>
      <c r="AP4" s="670" t="s">
        <v>223</v>
      </c>
      <c r="AQ4" s="670"/>
      <c r="AR4" s="670"/>
      <c r="AS4" s="670"/>
      <c r="AT4" s="670"/>
      <c r="AU4" s="670"/>
      <c r="AV4" s="670"/>
      <c r="AW4" s="670"/>
      <c r="AX4" s="670"/>
      <c r="AY4" s="670"/>
      <c r="AZ4" s="670"/>
      <c r="BA4" s="670"/>
      <c r="BB4" s="670"/>
      <c r="BC4" s="670"/>
      <c r="BD4" s="670"/>
      <c r="BE4" s="670"/>
      <c r="BF4" s="670"/>
      <c r="BG4" s="670" t="s">
        <v>224</v>
      </c>
      <c r="BH4" s="670"/>
      <c r="BI4" s="670"/>
      <c r="BJ4" s="670"/>
      <c r="BK4" s="670"/>
      <c r="BL4" s="670"/>
      <c r="BM4" s="670"/>
      <c r="BN4" s="670"/>
      <c r="BO4" s="670" t="s">
        <v>221</v>
      </c>
      <c r="BP4" s="670"/>
      <c r="BQ4" s="670"/>
      <c r="BR4" s="670"/>
      <c r="BS4" s="670" t="s">
        <v>225</v>
      </c>
      <c r="BT4" s="670"/>
      <c r="BU4" s="670"/>
      <c r="BV4" s="670"/>
      <c r="BW4" s="670"/>
      <c r="BX4" s="670"/>
      <c r="BY4" s="670"/>
      <c r="BZ4" s="670"/>
      <c r="CA4" s="670"/>
      <c r="CB4" s="670"/>
      <c r="CD4" s="667" t="s">
        <v>226</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15">
      <c r="B5" s="671" t="s">
        <v>227</v>
      </c>
      <c r="C5" s="672"/>
      <c r="D5" s="672"/>
      <c r="E5" s="672"/>
      <c r="F5" s="672"/>
      <c r="G5" s="672"/>
      <c r="H5" s="672"/>
      <c r="I5" s="672"/>
      <c r="J5" s="672"/>
      <c r="K5" s="672"/>
      <c r="L5" s="672"/>
      <c r="M5" s="672"/>
      <c r="N5" s="672"/>
      <c r="O5" s="672"/>
      <c r="P5" s="672"/>
      <c r="Q5" s="673"/>
      <c r="R5" s="674">
        <v>6789935</v>
      </c>
      <c r="S5" s="675"/>
      <c r="T5" s="675"/>
      <c r="U5" s="675"/>
      <c r="V5" s="675"/>
      <c r="W5" s="675"/>
      <c r="X5" s="675"/>
      <c r="Y5" s="676"/>
      <c r="Z5" s="677">
        <v>25.3</v>
      </c>
      <c r="AA5" s="677"/>
      <c r="AB5" s="677"/>
      <c r="AC5" s="677"/>
      <c r="AD5" s="678">
        <v>6431627</v>
      </c>
      <c r="AE5" s="678"/>
      <c r="AF5" s="678"/>
      <c r="AG5" s="678"/>
      <c r="AH5" s="678"/>
      <c r="AI5" s="678"/>
      <c r="AJ5" s="678"/>
      <c r="AK5" s="678"/>
      <c r="AL5" s="679">
        <v>56.5</v>
      </c>
      <c r="AM5" s="680"/>
      <c r="AN5" s="680"/>
      <c r="AO5" s="681"/>
      <c r="AP5" s="671" t="s">
        <v>228</v>
      </c>
      <c r="AQ5" s="672"/>
      <c r="AR5" s="672"/>
      <c r="AS5" s="672"/>
      <c r="AT5" s="672"/>
      <c r="AU5" s="672"/>
      <c r="AV5" s="672"/>
      <c r="AW5" s="672"/>
      <c r="AX5" s="672"/>
      <c r="AY5" s="672"/>
      <c r="AZ5" s="672"/>
      <c r="BA5" s="672"/>
      <c r="BB5" s="672"/>
      <c r="BC5" s="672"/>
      <c r="BD5" s="672"/>
      <c r="BE5" s="672"/>
      <c r="BF5" s="673"/>
      <c r="BG5" s="685">
        <v>6430351</v>
      </c>
      <c r="BH5" s="686"/>
      <c r="BI5" s="686"/>
      <c r="BJ5" s="686"/>
      <c r="BK5" s="686"/>
      <c r="BL5" s="686"/>
      <c r="BM5" s="686"/>
      <c r="BN5" s="687"/>
      <c r="BO5" s="688">
        <v>94.7</v>
      </c>
      <c r="BP5" s="688"/>
      <c r="BQ5" s="688"/>
      <c r="BR5" s="688"/>
      <c r="BS5" s="689" t="s">
        <v>128</v>
      </c>
      <c r="BT5" s="689"/>
      <c r="BU5" s="689"/>
      <c r="BV5" s="689"/>
      <c r="BW5" s="689"/>
      <c r="BX5" s="689"/>
      <c r="BY5" s="689"/>
      <c r="BZ5" s="689"/>
      <c r="CA5" s="689"/>
      <c r="CB5" s="693"/>
      <c r="CD5" s="667" t="s">
        <v>223</v>
      </c>
      <c r="CE5" s="668"/>
      <c r="CF5" s="668"/>
      <c r="CG5" s="668"/>
      <c r="CH5" s="668"/>
      <c r="CI5" s="668"/>
      <c r="CJ5" s="668"/>
      <c r="CK5" s="668"/>
      <c r="CL5" s="668"/>
      <c r="CM5" s="668"/>
      <c r="CN5" s="668"/>
      <c r="CO5" s="668"/>
      <c r="CP5" s="668"/>
      <c r="CQ5" s="669"/>
      <c r="CR5" s="667" t="s">
        <v>229</v>
      </c>
      <c r="CS5" s="668"/>
      <c r="CT5" s="668"/>
      <c r="CU5" s="668"/>
      <c r="CV5" s="668"/>
      <c r="CW5" s="668"/>
      <c r="CX5" s="668"/>
      <c r="CY5" s="669"/>
      <c r="CZ5" s="667" t="s">
        <v>221</v>
      </c>
      <c r="DA5" s="668"/>
      <c r="DB5" s="668"/>
      <c r="DC5" s="669"/>
      <c r="DD5" s="667" t="s">
        <v>230</v>
      </c>
      <c r="DE5" s="668"/>
      <c r="DF5" s="668"/>
      <c r="DG5" s="668"/>
      <c r="DH5" s="668"/>
      <c r="DI5" s="668"/>
      <c r="DJ5" s="668"/>
      <c r="DK5" s="668"/>
      <c r="DL5" s="668"/>
      <c r="DM5" s="668"/>
      <c r="DN5" s="668"/>
      <c r="DO5" s="668"/>
      <c r="DP5" s="669"/>
      <c r="DQ5" s="667" t="s">
        <v>231</v>
      </c>
      <c r="DR5" s="668"/>
      <c r="DS5" s="668"/>
      <c r="DT5" s="668"/>
      <c r="DU5" s="668"/>
      <c r="DV5" s="668"/>
      <c r="DW5" s="668"/>
      <c r="DX5" s="668"/>
      <c r="DY5" s="668"/>
      <c r="DZ5" s="668"/>
      <c r="EA5" s="668"/>
      <c r="EB5" s="668"/>
      <c r="EC5" s="669"/>
    </row>
    <row r="6" spans="2:143" ht="11.25" customHeight="1" x14ac:dyDescent="0.15">
      <c r="B6" s="682" t="s">
        <v>232</v>
      </c>
      <c r="C6" s="683"/>
      <c r="D6" s="683"/>
      <c r="E6" s="683"/>
      <c r="F6" s="683"/>
      <c r="G6" s="683"/>
      <c r="H6" s="683"/>
      <c r="I6" s="683"/>
      <c r="J6" s="683"/>
      <c r="K6" s="683"/>
      <c r="L6" s="683"/>
      <c r="M6" s="683"/>
      <c r="N6" s="683"/>
      <c r="O6" s="683"/>
      <c r="P6" s="683"/>
      <c r="Q6" s="684"/>
      <c r="R6" s="685">
        <v>145097</v>
      </c>
      <c r="S6" s="686"/>
      <c r="T6" s="686"/>
      <c r="U6" s="686"/>
      <c r="V6" s="686"/>
      <c r="W6" s="686"/>
      <c r="X6" s="686"/>
      <c r="Y6" s="687"/>
      <c r="Z6" s="688">
        <v>0.5</v>
      </c>
      <c r="AA6" s="688"/>
      <c r="AB6" s="688"/>
      <c r="AC6" s="688"/>
      <c r="AD6" s="689">
        <v>145097</v>
      </c>
      <c r="AE6" s="689"/>
      <c r="AF6" s="689"/>
      <c r="AG6" s="689"/>
      <c r="AH6" s="689"/>
      <c r="AI6" s="689"/>
      <c r="AJ6" s="689"/>
      <c r="AK6" s="689"/>
      <c r="AL6" s="690">
        <v>1.3</v>
      </c>
      <c r="AM6" s="691"/>
      <c r="AN6" s="691"/>
      <c r="AO6" s="692"/>
      <c r="AP6" s="682" t="s">
        <v>233</v>
      </c>
      <c r="AQ6" s="683"/>
      <c r="AR6" s="683"/>
      <c r="AS6" s="683"/>
      <c r="AT6" s="683"/>
      <c r="AU6" s="683"/>
      <c r="AV6" s="683"/>
      <c r="AW6" s="683"/>
      <c r="AX6" s="683"/>
      <c r="AY6" s="683"/>
      <c r="AZ6" s="683"/>
      <c r="BA6" s="683"/>
      <c r="BB6" s="683"/>
      <c r="BC6" s="683"/>
      <c r="BD6" s="683"/>
      <c r="BE6" s="683"/>
      <c r="BF6" s="684"/>
      <c r="BG6" s="685">
        <v>6430351</v>
      </c>
      <c r="BH6" s="686"/>
      <c r="BI6" s="686"/>
      <c r="BJ6" s="686"/>
      <c r="BK6" s="686"/>
      <c r="BL6" s="686"/>
      <c r="BM6" s="686"/>
      <c r="BN6" s="687"/>
      <c r="BO6" s="688">
        <v>94.7</v>
      </c>
      <c r="BP6" s="688"/>
      <c r="BQ6" s="688"/>
      <c r="BR6" s="688"/>
      <c r="BS6" s="689" t="s">
        <v>128</v>
      </c>
      <c r="BT6" s="689"/>
      <c r="BU6" s="689"/>
      <c r="BV6" s="689"/>
      <c r="BW6" s="689"/>
      <c r="BX6" s="689"/>
      <c r="BY6" s="689"/>
      <c r="BZ6" s="689"/>
      <c r="CA6" s="689"/>
      <c r="CB6" s="693"/>
      <c r="CD6" s="696" t="s">
        <v>234</v>
      </c>
      <c r="CE6" s="697"/>
      <c r="CF6" s="697"/>
      <c r="CG6" s="697"/>
      <c r="CH6" s="697"/>
      <c r="CI6" s="697"/>
      <c r="CJ6" s="697"/>
      <c r="CK6" s="697"/>
      <c r="CL6" s="697"/>
      <c r="CM6" s="697"/>
      <c r="CN6" s="697"/>
      <c r="CO6" s="697"/>
      <c r="CP6" s="697"/>
      <c r="CQ6" s="698"/>
      <c r="CR6" s="685">
        <v>187324</v>
      </c>
      <c r="CS6" s="686"/>
      <c r="CT6" s="686"/>
      <c r="CU6" s="686"/>
      <c r="CV6" s="686"/>
      <c r="CW6" s="686"/>
      <c r="CX6" s="686"/>
      <c r="CY6" s="687"/>
      <c r="CZ6" s="679">
        <v>0.7</v>
      </c>
      <c r="DA6" s="680"/>
      <c r="DB6" s="680"/>
      <c r="DC6" s="699"/>
      <c r="DD6" s="694" t="s">
        <v>128</v>
      </c>
      <c r="DE6" s="686"/>
      <c r="DF6" s="686"/>
      <c r="DG6" s="686"/>
      <c r="DH6" s="686"/>
      <c r="DI6" s="686"/>
      <c r="DJ6" s="686"/>
      <c r="DK6" s="686"/>
      <c r="DL6" s="686"/>
      <c r="DM6" s="686"/>
      <c r="DN6" s="686"/>
      <c r="DO6" s="686"/>
      <c r="DP6" s="687"/>
      <c r="DQ6" s="694">
        <v>187303</v>
      </c>
      <c r="DR6" s="686"/>
      <c r="DS6" s="686"/>
      <c r="DT6" s="686"/>
      <c r="DU6" s="686"/>
      <c r="DV6" s="686"/>
      <c r="DW6" s="686"/>
      <c r="DX6" s="686"/>
      <c r="DY6" s="686"/>
      <c r="DZ6" s="686"/>
      <c r="EA6" s="686"/>
      <c r="EB6" s="686"/>
      <c r="EC6" s="695"/>
    </row>
    <row r="7" spans="2:143" ht="11.25" customHeight="1" x14ac:dyDescent="0.15">
      <c r="B7" s="682" t="s">
        <v>235</v>
      </c>
      <c r="C7" s="683"/>
      <c r="D7" s="683"/>
      <c r="E7" s="683"/>
      <c r="F7" s="683"/>
      <c r="G7" s="683"/>
      <c r="H7" s="683"/>
      <c r="I7" s="683"/>
      <c r="J7" s="683"/>
      <c r="K7" s="683"/>
      <c r="L7" s="683"/>
      <c r="M7" s="683"/>
      <c r="N7" s="683"/>
      <c r="O7" s="683"/>
      <c r="P7" s="683"/>
      <c r="Q7" s="684"/>
      <c r="R7" s="685">
        <v>6117</v>
      </c>
      <c r="S7" s="686"/>
      <c r="T7" s="686"/>
      <c r="U7" s="686"/>
      <c r="V7" s="686"/>
      <c r="W7" s="686"/>
      <c r="X7" s="686"/>
      <c r="Y7" s="687"/>
      <c r="Z7" s="688">
        <v>0</v>
      </c>
      <c r="AA7" s="688"/>
      <c r="AB7" s="688"/>
      <c r="AC7" s="688"/>
      <c r="AD7" s="689">
        <v>6117</v>
      </c>
      <c r="AE7" s="689"/>
      <c r="AF7" s="689"/>
      <c r="AG7" s="689"/>
      <c r="AH7" s="689"/>
      <c r="AI7" s="689"/>
      <c r="AJ7" s="689"/>
      <c r="AK7" s="689"/>
      <c r="AL7" s="690">
        <v>0.1</v>
      </c>
      <c r="AM7" s="691"/>
      <c r="AN7" s="691"/>
      <c r="AO7" s="692"/>
      <c r="AP7" s="682" t="s">
        <v>236</v>
      </c>
      <c r="AQ7" s="683"/>
      <c r="AR7" s="683"/>
      <c r="AS7" s="683"/>
      <c r="AT7" s="683"/>
      <c r="AU7" s="683"/>
      <c r="AV7" s="683"/>
      <c r="AW7" s="683"/>
      <c r="AX7" s="683"/>
      <c r="AY7" s="683"/>
      <c r="AZ7" s="683"/>
      <c r="BA7" s="683"/>
      <c r="BB7" s="683"/>
      <c r="BC7" s="683"/>
      <c r="BD7" s="683"/>
      <c r="BE7" s="683"/>
      <c r="BF7" s="684"/>
      <c r="BG7" s="685">
        <v>3086463</v>
      </c>
      <c r="BH7" s="686"/>
      <c r="BI7" s="686"/>
      <c r="BJ7" s="686"/>
      <c r="BK7" s="686"/>
      <c r="BL7" s="686"/>
      <c r="BM7" s="686"/>
      <c r="BN7" s="687"/>
      <c r="BO7" s="688">
        <v>45.5</v>
      </c>
      <c r="BP7" s="688"/>
      <c r="BQ7" s="688"/>
      <c r="BR7" s="688"/>
      <c r="BS7" s="689" t="s">
        <v>128</v>
      </c>
      <c r="BT7" s="689"/>
      <c r="BU7" s="689"/>
      <c r="BV7" s="689"/>
      <c r="BW7" s="689"/>
      <c r="BX7" s="689"/>
      <c r="BY7" s="689"/>
      <c r="BZ7" s="689"/>
      <c r="CA7" s="689"/>
      <c r="CB7" s="693"/>
      <c r="CD7" s="700" t="s">
        <v>237</v>
      </c>
      <c r="CE7" s="701"/>
      <c r="CF7" s="701"/>
      <c r="CG7" s="701"/>
      <c r="CH7" s="701"/>
      <c r="CI7" s="701"/>
      <c r="CJ7" s="701"/>
      <c r="CK7" s="701"/>
      <c r="CL7" s="701"/>
      <c r="CM7" s="701"/>
      <c r="CN7" s="701"/>
      <c r="CO7" s="701"/>
      <c r="CP7" s="701"/>
      <c r="CQ7" s="702"/>
      <c r="CR7" s="685">
        <v>7056832</v>
      </c>
      <c r="CS7" s="686"/>
      <c r="CT7" s="686"/>
      <c r="CU7" s="686"/>
      <c r="CV7" s="686"/>
      <c r="CW7" s="686"/>
      <c r="CX7" s="686"/>
      <c r="CY7" s="687"/>
      <c r="CZ7" s="688">
        <v>27.2</v>
      </c>
      <c r="DA7" s="688"/>
      <c r="DB7" s="688"/>
      <c r="DC7" s="688"/>
      <c r="DD7" s="694">
        <v>125065</v>
      </c>
      <c r="DE7" s="686"/>
      <c r="DF7" s="686"/>
      <c r="DG7" s="686"/>
      <c r="DH7" s="686"/>
      <c r="DI7" s="686"/>
      <c r="DJ7" s="686"/>
      <c r="DK7" s="686"/>
      <c r="DL7" s="686"/>
      <c r="DM7" s="686"/>
      <c r="DN7" s="686"/>
      <c r="DO7" s="686"/>
      <c r="DP7" s="687"/>
      <c r="DQ7" s="694">
        <v>1535964</v>
      </c>
      <c r="DR7" s="686"/>
      <c r="DS7" s="686"/>
      <c r="DT7" s="686"/>
      <c r="DU7" s="686"/>
      <c r="DV7" s="686"/>
      <c r="DW7" s="686"/>
      <c r="DX7" s="686"/>
      <c r="DY7" s="686"/>
      <c r="DZ7" s="686"/>
      <c r="EA7" s="686"/>
      <c r="EB7" s="686"/>
      <c r="EC7" s="695"/>
    </row>
    <row r="8" spans="2:143" ht="11.25" customHeight="1" x14ac:dyDescent="0.15">
      <c r="B8" s="682" t="s">
        <v>238</v>
      </c>
      <c r="C8" s="683"/>
      <c r="D8" s="683"/>
      <c r="E8" s="683"/>
      <c r="F8" s="683"/>
      <c r="G8" s="683"/>
      <c r="H8" s="683"/>
      <c r="I8" s="683"/>
      <c r="J8" s="683"/>
      <c r="K8" s="683"/>
      <c r="L8" s="683"/>
      <c r="M8" s="683"/>
      <c r="N8" s="683"/>
      <c r="O8" s="683"/>
      <c r="P8" s="683"/>
      <c r="Q8" s="684"/>
      <c r="R8" s="685">
        <v>26945</v>
      </c>
      <c r="S8" s="686"/>
      <c r="T8" s="686"/>
      <c r="U8" s="686"/>
      <c r="V8" s="686"/>
      <c r="W8" s="686"/>
      <c r="X8" s="686"/>
      <c r="Y8" s="687"/>
      <c r="Z8" s="688">
        <v>0.1</v>
      </c>
      <c r="AA8" s="688"/>
      <c r="AB8" s="688"/>
      <c r="AC8" s="688"/>
      <c r="AD8" s="689">
        <v>26945</v>
      </c>
      <c r="AE8" s="689"/>
      <c r="AF8" s="689"/>
      <c r="AG8" s="689"/>
      <c r="AH8" s="689"/>
      <c r="AI8" s="689"/>
      <c r="AJ8" s="689"/>
      <c r="AK8" s="689"/>
      <c r="AL8" s="690">
        <v>0.2</v>
      </c>
      <c r="AM8" s="691"/>
      <c r="AN8" s="691"/>
      <c r="AO8" s="692"/>
      <c r="AP8" s="682" t="s">
        <v>239</v>
      </c>
      <c r="AQ8" s="683"/>
      <c r="AR8" s="683"/>
      <c r="AS8" s="683"/>
      <c r="AT8" s="683"/>
      <c r="AU8" s="683"/>
      <c r="AV8" s="683"/>
      <c r="AW8" s="683"/>
      <c r="AX8" s="683"/>
      <c r="AY8" s="683"/>
      <c r="AZ8" s="683"/>
      <c r="BA8" s="683"/>
      <c r="BB8" s="683"/>
      <c r="BC8" s="683"/>
      <c r="BD8" s="683"/>
      <c r="BE8" s="683"/>
      <c r="BF8" s="684"/>
      <c r="BG8" s="685">
        <v>91366</v>
      </c>
      <c r="BH8" s="686"/>
      <c r="BI8" s="686"/>
      <c r="BJ8" s="686"/>
      <c r="BK8" s="686"/>
      <c r="BL8" s="686"/>
      <c r="BM8" s="686"/>
      <c r="BN8" s="687"/>
      <c r="BO8" s="688">
        <v>1.3</v>
      </c>
      <c r="BP8" s="688"/>
      <c r="BQ8" s="688"/>
      <c r="BR8" s="688"/>
      <c r="BS8" s="694" t="s">
        <v>128</v>
      </c>
      <c r="BT8" s="686"/>
      <c r="BU8" s="686"/>
      <c r="BV8" s="686"/>
      <c r="BW8" s="686"/>
      <c r="BX8" s="686"/>
      <c r="BY8" s="686"/>
      <c r="BZ8" s="686"/>
      <c r="CA8" s="686"/>
      <c r="CB8" s="695"/>
      <c r="CD8" s="700" t="s">
        <v>240</v>
      </c>
      <c r="CE8" s="701"/>
      <c r="CF8" s="701"/>
      <c r="CG8" s="701"/>
      <c r="CH8" s="701"/>
      <c r="CI8" s="701"/>
      <c r="CJ8" s="701"/>
      <c r="CK8" s="701"/>
      <c r="CL8" s="701"/>
      <c r="CM8" s="701"/>
      <c r="CN8" s="701"/>
      <c r="CO8" s="701"/>
      <c r="CP8" s="701"/>
      <c r="CQ8" s="702"/>
      <c r="CR8" s="685">
        <v>7135290</v>
      </c>
      <c r="CS8" s="686"/>
      <c r="CT8" s="686"/>
      <c r="CU8" s="686"/>
      <c r="CV8" s="686"/>
      <c r="CW8" s="686"/>
      <c r="CX8" s="686"/>
      <c r="CY8" s="687"/>
      <c r="CZ8" s="688">
        <v>27.5</v>
      </c>
      <c r="DA8" s="688"/>
      <c r="DB8" s="688"/>
      <c r="DC8" s="688"/>
      <c r="DD8" s="694">
        <v>413209</v>
      </c>
      <c r="DE8" s="686"/>
      <c r="DF8" s="686"/>
      <c r="DG8" s="686"/>
      <c r="DH8" s="686"/>
      <c r="DI8" s="686"/>
      <c r="DJ8" s="686"/>
      <c r="DK8" s="686"/>
      <c r="DL8" s="686"/>
      <c r="DM8" s="686"/>
      <c r="DN8" s="686"/>
      <c r="DO8" s="686"/>
      <c r="DP8" s="687"/>
      <c r="DQ8" s="694">
        <v>3917441</v>
      </c>
      <c r="DR8" s="686"/>
      <c r="DS8" s="686"/>
      <c r="DT8" s="686"/>
      <c r="DU8" s="686"/>
      <c r="DV8" s="686"/>
      <c r="DW8" s="686"/>
      <c r="DX8" s="686"/>
      <c r="DY8" s="686"/>
      <c r="DZ8" s="686"/>
      <c r="EA8" s="686"/>
      <c r="EB8" s="686"/>
      <c r="EC8" s="695"/>
    </row>
    <row r="9" spans="2:143" ht="11.25" customHeight="1" x14ac:dyDescent="0.15">
      <c r="B9" s="682" t="s">
        <v>241</v>
      </c>
      <c r="C9" s="683"/>
      <c r="D9" s="683"/>
      <c r="E9" s="683"/>
      <c r="F9" s="683"/>
      <c r="G9" s="683"/>
      <c r="H9" s="683"/>
      <c r="I9" s="683"/>
      <c r="J9" s="683"/>
      <c r="K9" s="683"/>
      <c r="L9" s="683"/>
      <c r="M9" s="683"/>
      <c r="N9" s="683"/>
      <c r="O9" s="683"/>
      <c r="P9" s="683"/>
      <c r="Q9" s="684"/>
      <c r="R9" s="685">
        <v>31005</v>
      </c>
      <c r="S9" s="686"/>
      <c r="T9" s="686"/>
      <c r="U9" s="686"/>
      <c r="V9" s="686"/>
      <c r="W9" s="686"/>
      <c r="X9" s="686"/>
      <c r="Y9" s="687"/>
      <c r="Z9" s="688">
        <v>0.1</v>
      </c>
      <c r="AA9" s="688"/>
      <c r="AB9" s="688"/>
      <c r="AC9" s="688"/>
      <c r="AD9" s="689">
        <v>31005</v>
      </c>
      <c r="AE9" s="689"/>
      <c r="AF9" s="689"/>
      <c r="AG9" s="689"/>
      <c r="AH9" s="689"/>
      <c r="AI9" s="689"/>
      <c r="AJ9" s="689"/>
      <c r="AK9" s="689"/>
      <c r="AL9" s="690">
        <v>0.3</v>
      </c>
      <c r="AM9" s="691"/>
      <c r="AN9" s="691"/>
      <c r="AO9" s="692"/>
      <c r="AP9" s="682" t="s">
        <v>242</v>
      </c>
      <c r="AQ9" s="683"/>
      <c r="AR9" s="683"/>
      <c r="AS9" s="683"/>
      <c r="AT9" s="683"/>
      <c r="AU9" s="683"/>
      <c r="AV9" s="683"/>
      <c r="AW9" s="683"/>
      <c r="AX9" s="683"/>
      <c r="AY9" s="683"/>
      <c r="AZ9" s="683"/>
      <c r="BA9" s="683"/>
      <c r="BB9" s="683"/>
      <c r="BC9" s="683"/>
      <c r="BD9" s="683"/>
      <c r="BE9" s="683"/>
      <c r="BF9" s="684"/>
      <c r="BG9" s="685">
        <v>2631364</v>
      </c>
      <c r="BH9" s="686"/>
      <c r="BI9" s="686"/>
      <c r="BJ9" s="686"/>
      <c r="BK9" s="686"/>
      <c r="BL9" s="686"/>
      <c r="BM9" s="686"/>
      <c r="BN9" s="687"/>
      <c r="BO9" s="688">
        <v>38.799999999999997</v>
      </c>
      <c r="BP9" s="688"/>
      <c r="BQ9" s="688"/>
      <c r="BR9" s="688"/>
      <c r="BS9" s="694" t="s">
        <v>128</v>
      </c>
      <c r="BT9" s="686"/>
      <c r="BU9" s="686"/>
      <c r="BV9" s="686"/>
      <c r="BW9" s="686"/>
      <c r="BX9" s="686"/>
      <c r="BY9" s="686"/>
      <c r="BZ9" s="686"/>
      <c r="CA9" s="686"/>
      <c r="CB9" s="695"/>
      <c r="CD9" s="700" t="s">
        <v>243</v>
      </c>
      <c r="CE9" s="701"/>
      <c r="CF9" s="701"/>
      <c r="CG9" s="701"/>
      <c r="CH9" s="701"/>
      <c r="CI9" s="701"/>
      <c r="CJ9" s="701"/>
      <c r="CK9" s="701"/>
      <c r="CL9" s="701"/>
      <c r="CM9" s="701"/>
      <c r="CN9" s="701"/>
      <c r="CO9" s="701"/>
      <c r="CP9" s="701"/>
      <c r="CQ9" s="702"/>
      <c r="CR9" s="685">
        <v>1733146</v>
      </c>
      <c r="CS9" s="686"/>
      <c r="CT9" s="686"/>
      <c r="CU9" s="686"/>
      <c r="CV9" s="686"/>
      <c r="CW9" s="686"/>
      <c r="CX9" s="686"/>
      <c r="CY9" s="687"/>
      <c r="CZ9" s="688">
        <v>6.7</v>
      </c>
      <c r="DA9" s="688"/>
      <c r="DB9" s="688"/>
      <c r="DC9" s="688"/>
      <c r="DD9" s="694">
        <v>19805</v>
      </c>
      <c r="DE9" s="686"/>
      <c r="DF9" s="686"/>
      <c r="DG9" s="686"/>
      <c r="DH9" s="686"/>
      <c r="DI9" s="686"/>
      <c r="DJ9" s="686"/>
      <c r="DK9" s="686"/>
      <c r="DL9" s="686"/>
      <c r="DM9" s="686"/>
      <c r="DN9" s="686"/>
      <c r="DO9" s="686"/>
      <c r="DP9" s="687"/>
      <c r="DQ9" s="694">
        <v>1531699</v>
      </c>
      <c r="DR9" s="686"/>
      <c r="DS9" s="686"/>
      <c r="DT9" s="686"/>
      <c r="DU9" s="686"/>
      <c r="DV9" s="686"/>
      <c r="DW9" s="686"/>
      <c r="DX9" s="686"/>
      <c r="DY9" s="686"/>
      <c r="DZ9" s="686"/>
      <c r="EA9" s="686"/>
      <c r="EB9" s="686"/>
      <c r="EC9" s="695"/>
    </row>
    <row r="10" spans="2:143" ht="11.25" customHeight="1" x14ac:dyDescent="0.15">
      <c r="B10" s="682" t="s">
        <v>244</v>
      </c>
      <c r="C10" s="683"/>
      <c r="D10" s="683"/>
      <c r="E10" s="683"/>
      <c r="F10" s="683"/>
      <c r="G10" s="683"/>
      <c r="H10" s="683"/>
      <c r="I10" s="683"/>
      <c r="J10" s="683"/>
      <c r="K10" s="683"/>
      <c r="L10" s="683"/>
      <c r="M10" s="683"/>
      <c r="N10" s="683"/>
      <c r="O10" s="683"/>
      <c r="P10" s="683"/>
      <c r="Q10" s="684"/>
      <c r="R10" s="685" t="s">
        <v>128</v>
      </c>
      <c r="S10" s="686"/>
      <c r="T10" s="686"/>
      <c r="U10" s="686"/>
      <c r="V10" s="686"/>
      <c r="W10" s="686"/>
      <c r="X10" s="686"/>
      <c r="Y10" s="687"/>
      <c r="Z10" s="688" t="s">
        <v>128</v>
      </c>
      <c r="AA10" s="688"/>
      <c r="AB10" s="688"/>
      <c r="AC10" s="688"/>
      <c r="AD10" s="689" t="s">
        <v>128</v>
      </c>
      <c r="AE10" s="689"/>
      <c r="AF10" s="689"/>
      <c r="AG10" s="689"/>
      <c r="AH10" s="689"/>
      <c r="AI10" s="689"/>
      <c r="AJ10" s="689"/>
      <c r="AK10" s="689"/>
      <c r="AL10" s="690" t="s">
        <v>128</v>
      </c>
      <c r="AM10" s="691"/>
      <c r="AN10" s="691"/>
      <c r="AO10" s="692"/>
      <c r="AP10" s="682" t="s">
        <v>245</v>
      </c>
      <c r="AQ10" s="683"/>
      <c r="AR10" s="683"/>
      <c r="AS10" s="683"/>
      <c r="AT10" s="683"/>
      <c r="AU10" s="683"/>
      <c r="AV10" s="683"/>
      <c r="AW10" s="683"/>
      <c r="AX10" s="683"/>
      <c r="AY10" s="683"/>
      <c r="AZ10" s="683"/>
      <c r="BA10" s="683"/>
      <c r="BB10" s="683"/>
      <c r="BC10" s="683"/>
      <c r="BD10" s="683"/>
      <c r="BE10" s="683"/>
      <c r="BF10" s="684"/>
      <c r="BG10" s="685">
        <v>162299</v>
      </c>
      <c r="BH10" s="686"/>
      <c r="BI10" s="686"/>
      <c r="BJ10" s="686"/>
      <c r="BK10" s="686"/>
      <c r="BL10" s="686"/>
      <c r="BM10" s="686"/>
      <c r="BN10" s="687"/>
      <c r="BO10" s="688">
        <v>2.4</v>
      </c>
      <c r="BP10" s="688"/>
      <c r="BQ10" s="688"/>
      <c r="BR10" s="688"/>
      <c r="BS10" s="694" t="s">
        <v>128</v>
      </c>
      <c r="BT10" s="686"/>
      <c r="BU10" s="686"/>
      <c r="BV10" s="686"/>
      <c r="BW10" s="686"/>
      <c r="BX10" s="686"/>
      <c r="BY10" s="686"/>
      <c r="BZ10" s="686"/>
      <c r="CA10" s="686"/>
      <c r="CB10" s="695"/>
      <c r="CD10" s="700" t="s">
        <v>246</v>
      </c>
      <c r="CE10" s="701"/>
      <c r="CF10" s="701"/>
      <c r="CG10" s="701"/>
      <c r="CH10" s="701"/>
      <c r="CI10" s="701"/>
      <c r="CJ10" s="701"/>
      <c r="CK10" s="701"/>
      <c r="CL10" s="701"/>
      <c r="CM10" s="701"/>
      <c r="CN10" s="701"/>
      <c r="CO10" s="701"/>
      <c r="CP10" s="701"/>
      <c r="CQ10" s="702"/>
      <c r="CR10" s="685">
        <v>84105</v>
      </c>
      <c r="CS10" s="686"/>
      <c r="CT10" s="686"/>
      <c r="CU10" s="686"/>
      <c r="CV10" s="686"/>
      <c r="CW10" s="686"/>
      <c r="CX10" s="686"/>
      <c r="CY10" s="687"/>
      <c r="CZ10" s="688">
        <v>0.3</v>
      </c>
      <c r="DA10" s="688"/>
      <c r="DB10" s="688"/>
      <c r="DC10" s="688"/>
      <c r="DD10" s="694">
        <v>550</v>
      </c>
      <c r="DE10" s="686"/>
      <c r="DF10" s="686"/>
      <c r="DG10" s="686"/>
      <c r="DH10" s="686"/>
      <c r="DI10" s="686"/>
      <c r="DJ10" s="686"/>
      <c r="DK10" s="686"/>
      <c r="DL10" s="686"/>
      <c r="DM10" s="686"/>
      <c r="DN10" s="686"/>
      <c r="DO10" s="686"/>
      <c r="DP10" s="687"/>
      <c r="DQ10" s="694">
        <v>51865</v>
      </c>
      <c r="DR10" s="686"/>
      <c r="DS10" s="686"/>
      <c r="DT10" s="686"/>
      <c r="DU10" s="686"/>
      <c r="DV10" s="686"/>
      <c r="DW10" s="686"/>
      <c r="DX10" s="686"/>
      <c r="DY10" s="686"/>
      <c r="DZ10" s="686"/>
      <c r="EA10" s="686"/>
      <c r="EB10" s="686"/>
      <c r="EC10" s="695"/>
    </row>
    <row r="11" spans="2:143" ht="11.25" customHeight="1" x14ac:dyDescent="0.15">
      <c r="B11" s="682" t="s">
        <v>247</v>
      </c>
      <c r="C11" s="683"/>
      <c r="D11" s="683"/>
      <c r="E11" s="683"/>
      <c r="F11" s="683"/>
      <c r="G11" s="683"/>
      <c r="H11" s="683"/>
      <c r="I11" s="683"/>
      <c r="J11" s="683"/>
      <c r="K11" s="683"/>
      <c r="L11" s="683"/>
      <c r="M11" s="683"/>
      <c r="N11" s="683"/>
      <c r="O11" s="683"/>
      <c r="P11" s="683"/>
      <c r="Q11" s="684"/>
      <c r="R11" s="685">
        <v>1146146</v>
      </c>
      <c r="S11" s="686"/>
      <c r="T11" s="686"/>
      <c r="U11" s="686"/>
      <c r="V11" s="686"/>
      <c r="W11" s="686"/>
      <c r="X11" s="686"/>
      <c r="Y11" s="687"/>
      <c r="Z11" s="690">
        <v>4.3</v>
      </c>
      <c r="AA11" s="691"/>
      <c r="AB11" s="691"/>
      <c r="AC11" s="703"/>
      <c r="AD11" s="694">
        <v>1146146</v>
      </c>
      <c r="AE11" s="686"/>
      <c r="AF11" s="686"/>
      <c r="AG11" s="686"/>
      <c r="AH11" s="686"/>
      <c r="AI11" s="686"/>
      <c r="AJ11" s="686"/>
      <c r="AK11" s="687"/>
      <c r="AL11" s="690">
        <v>10.1</v>
      </c>
      <c r="AM11" s="691"/>
      <c r="AN11" s="691"/>
      <c r="AO11" s="692"/>
      <c r="AP11" s="682" t="s">
        <v>248</v>
      </c>
      <c r="AQ11" s="683"/>
      <c r="AR11" s="683"/>
      <c r="AS11" s="683"/>
      <c r="AT11" s="683"/>
      <c r="AU11" s="683"/>
      <c r="AV11" s="683"/>
      <c r="AW11" s="683"/>
      <c r="AX11" s="683"/>
      <c r="AY11" s="683"/>
      <c r="AZ11" s="683"/>
      <c r="BA11" s="683"/>
      <c r="BB11" s="683"/>
      <c r="BC11" s="683"/>
      <c r="BD11" s="683"/>
      <c r="BE11" s="683"/>
      <c r="BF11" s="684"/>
      <c r="BG11" s="685">
        <v>201434</v>
      </c>
      <c r="BH11" s="686"/>
      <c r="BI11" s="686"/>
      <c r="BJ11" s="686"/>
      <c r="BK11" s="686"/>
      <c r="BL11" s="686"/>
      <c r="BM11" s="686"/>
      <c r="BN11" s="687"/>
      <c r="BO11" s="688">
        <v>3</v>
      </c>
      <c r="BP11" s="688"/>
      <c r="BQ11" s="688"/>
      <c r="BR11" s="688"/>
      <c r="BS11" s="694" t="s">
        <v>128</v>
      </c>
      <c r="BT11" s="686"/>
      <c r="BU11" s="686"/>
      <c r="BV11" s="686"/>
      <c r="BW11" s="686"/>
      <c r="BX11" s="686"/>
      <c r="BY11" s="686"/>
      <c r="BZ11" s="686"/>
      <c r="CA11" s="686"/>
      <c r="CB11" s="695"/>
      <c r="CD11" s="700" t="s">
        <v>249</v>
      </c>
      <c r="CE11" s="701"/>
      <c r="CF11" s="701"/>
      <c r="CG11" s="701"/>
      <c r="CH11" s="701"/>
      <c r="CI11" s="701"/>
      <c r="CJ11" s="701"/>
      <c r="CK11" s="701"/>
      <c r="CL11" s="701"/>
      <c r="CM11" s="701"/>
      <c r="CN11" s="701"/>
      <c r="CO11" s="701"/>
      <c r="CP11" s="701"/>
      <c r="CQ11" s="702"/>
      <c r="CR11" s="685">
        <v>243171</v>
      </c>
      <c r="CS11" s="686"/>
      <c r="CT11" s="686"/>
      <c r="CU11" s="686"/>
      <c r="CV11" s="686"/>
      <c r="CW11" s="686"/>
      <c r="CX11" s="686"/>
      <c r="CY11" s="687"/>
      <c r="CZ11" s="688">
        <v>0.9</v>
      </c>
      <c r="DA11" s="688"/>
      <c r="DB11" s="688"/>
      <c r="DC11" s="688"/>
      <c r="DD11" s="694">
        <v>113834</v>
      </c>
      <c r="DE11" s="686"/>
      <c r="DF11" s="686"/>
      <c r="DG11" s="686"/>
      <c r="DH11" s="686"/>
      <c r="DI11" s="686"/>
      <c r="DJ11" s="686"/>
      <c r="DK11" s="686"/>
      <c r="DL11" s="686"/>
      <c r="DM11" s="686"/>
      <c r="DN11" s="686"/>
      <c r="DO11" s="686"/>
      <c r="DP11" s="687"/>
      <c r="DQ11" s="694">
        <v>148821</v>
      </c>
      <c r="DR11" s="686"/>
      <c r="DS11" s="686"/>
      <c r="DT11" s="686"/>
      <c r="DU11" s="686"/>
      <c r="DV11" s="686"/>
      <c r="DW11" s="686"/>
      <c r="DX11" s="686"/>
      <c r="DY11" s="686"/>
      <c r="DZ11" s="686"/>
      <c r="EA11" s="686"/>
      <c r="EB11" s="686"/>
      <c r="EC11" s="695"/>
    </row>
    <row r="12" spans="2:143" ht="11.25" customHeight="1" x14ac:dyDescent="0.15">
      <c r="B12" s="682" t="s">
        <v>250</v>
      </c>
      <c r="C12" s="683"/>
      <c r="D12" s="683"/>
      <c r="E12" s="683"/>
      <c r="F12" s="683"/>
      <c r="G12" s="683"/>
      <c r="H12" s="683"/>
      <c r="I12" s="683"/>
      <c r="J12" s="683"/>
      <c r="K12" s="683"/>
      <c r="L12" s="683"/>
      <c r="M12" s="683"/>
      <c r="N12" s="683"/>
      <c r="O12" s="683"/>
      <c r="P12" s="683"/>
      <c r="Q12" s="684"/>
      <c r="R12" s="685">
        <v>8047</v>
      </c>
      <c r="S12" s="686"/>
      <c r="T12" s="686"/>
      <c r="U12" s="686"/>
      <c r="V12" s="686"/>
      <c r="W12" s="686"/>
      <c r="X12" s="686"/>
      <c r="Y12" s="687"/>
      <c r="Z12" s="688">
        <v>0</v>
      </c>
      <c r="AA12" s="688"/>
      <c r="AB12" s="688"/>
      <c r="AC12" s="688"/>
      <c r="AD12" s="689">
        <v>8047</v>
      </c>
      <c r="AE12" s="689"/>
      <c r="AF12" s="689"/>
      <c r="AG12" s="689"/>
      <c r="AH12" s="689"/>
      <c r="AI12" s="689"/>
      <c r="AJ12" s="689"/>
      <c r="AK12" s="689"/>
      <c r="AL12" s="690">
        <v>0.1</v>
      </c>
      <c r="AM12" s="691"/>
      <c r="AN12" s="691"/>
      <c r="AO12" s="692"/>
      <c r="AP12" s="682" t="s">
        <v>251</v>
      </c>
      <c r="AQ12" s="683"/>
      <c r="AR12" s="683"/>
      <c r="AS12" s="683"/>
      <c r="AT12" s="683"/>
      <c r="AU12" s="683"/>
      <c r="AV12" s="683"/>
      <c r="AW12" s="683"/>
      <c r="AX12" s="683"/>
      <c r="AY12" s="683"/>
      <c r="AZ12" s="683"/>
      <c r="BA12" s="683"/>
      <c r="BB12" s="683"/>
      <c r="BC12" s="683"/>
      <c r="BD12" s="683"/>
      <c r="BE12" s="683"/>
      <c r="BF12" s="684"/>
      <c r="BG12" s="685">
        <v>2862017</v>
      </c>
      <c r="BH12" s="686"/>
      <c r="BI12" s="686"/>
      <c r="BJ12" s="686"/>
      <c r="BK12" s="686"/>
      <c r="BL12" s="686"/>
      <c r="BM12" s="686"/>
      <c r="BN12" s="687"/>
      <c r="BO12" s="688">
        <v>42.2</v>
      </c>
      <c r="BP12" s="688"/>
      <c r="BQ12" s="688"/>
      <c r="BR12" s="688"/>
      <c r="BS12" s="694" t="s">
        <v>128</v>
      </c>
      <c r="BT12" s="686"/>
      <c r="BU12" s="686"/>
      <c r="BV12" s="686"/>
      <c r="BW12" s="686"/>
      <c r="BX12" s="686"/>
      <c r="BY12" s="686"/>
      <c r="BZ12" s="686"/>
      <c r="CA12" s="686"/>
      <c r="CB12" s="695"/>
      <c r="CD12" s="700" t="s">
        <v>252</v>
      </c>
      <c r="CE12" s="701"/>
      <c r="CF12" s="701"/>
      <c r="CG12" s="701"/>
      <c r="CH12" s="701"/>
      <c r="CI12" s="701"/>
      <c r="CJ12" s="701"/>
      <c r="CK12" s="701"/>
      <c r="CL12" s="701"/>
      <c r="CM12" s="701"/>
      <c r="CN12" s="701"/>
      <c r="CO12" s="701"/>
      <c r="CP12" s="701"/>
      <c r="CQ12" s="702"/>
      <c r="CR12" s="685">
        <v>2605716</v>
      </c>
      <c r="CS12" s="686"/>
      <c r="CT12" s="686"/>
      <c r="CU12" s="686"/>
      <c r="CV12" s="686"/>
      <c r="CW12" s="686"/>
      <c r="CX12" s="686"/>
      <c r="CY12" s="687"/>
      <c r="CZ12" s="688">
        <v>10</v>
      </c>
      <c r="DA12" s="688"/>
      <c r="DB12" s="688"/>
      <c r="DC12" s="688"/>
      <c r="DD12" s="694">
        <v>152938</v>
      </c>
      <c r="DE12" s="686"/>
      <c r="DF12" s="686"/>
      <c r="DG12" s="686"/>
      <c r="DH12" s="686"/>
      <c r="DI12" s="686"/>
      <c r="DJ12" s="686"/>
      <c r="DK12" s="686"/>
      <c r="DL12" s="686"/>
      <c r="DM12" s="686"/>
      <c r="DN12" s="686"/>
      <c r="DO12" s="686"/>
      <c r="DP12" s="687"/>
      <c r="DQ12" s="694">
        <v>1180428</v>
      </c>
      <c r="DR12" s="686"/>
      <c r="DS12" s="686"/>
      <c r="DT12" s="686"/>
      <c r="DU12" s="686"/>
      <c r="DV12" s="686"/>
      <c r="DW12" s="686"/>
      <c r="DX12" s="686"/>
      <c r="DY12" s="686"/>
      <c r="DZ12" s="686"/>
      <c r="EA12" s="686"/>
      <c r="EB12" s="686"/>
      <c r="EC12" s="695"/>
    </row>
    <row r="13" spans="2:143" ht="11.25" customHeight="1" x14ac:dyDescent="0.15">
      <c r="B13" s="682" t="s">
        <v>253</v>
      </c>
      <c r="C13" s="683"/>
      <c r="D13" s="683"/>
      <c r="E13" s="683"/>
      <c r="F13" s="683"/>
      <c r="G13" s="683"/>
      <c r="H13" s="683"/>
      <c r="I13" s="683"/>
      <c r="J13" s="683"/>
      <c r="K13" s="683"/>
      <c r="L13" s="683"/>
      <c r="M13" s="683"/>
      <c r="N13" s="683"/>
      <c r="O13" s="683"/>
      <c r="P13" s="683"/>
      <c r="Q13" s="684"/>
      <c r="R13" s="685" t="s">
        <v>128</v>
      </c>
      <c r="S13" s="686"/>
      <c r="T13" s="686"/>
      <c r="U13" s="686"/>
      <c r="V13" s="686"/>
      <c r="W13" s="686"/>
      <c r="X13" s="686"/>
      <c r="Y13" s="687"/>
      <c r="Z13" s="688" t="s">
        <v>128</v>
      </c>
      <c r="AA13" s="688"/>
      <c r="AB13" s="688"/>
      <c r="AC13" s="688"/>
      <c r="AD13" s="689" t="s">
        <v>128</v>
      </c>
      <c r="AE13" s="689"/>
      <c r="AF13" s="689"/>
      <c r="AG13" s="689"/>
      <c r="AH13" s="689"/>
      <c r="AI13" s="689"/>
      <c r="AJ13" s="689"/>
      <c r="AK13" s="689"/>
      <c r="AL13" s="690" t="s">
        <v>128</v>
      </c>
      <c r="AM13" s="691"/>
      <c r="AN13" s="691"/>
      <c r="AO13" s="692"/>
      <c r="AP13" s="682" t="s">
        <v>254</v>
      </c>
      <c r="AQ13" s="683"/>
      <c r="AR13" s="683"/>
      <c r="AS13" s="683"/>
      <c r="AT13" s="683"/>
      <c r="AU13" s="683"/>
      <c r="AV13" s="683"/>
      <c r="AW13" s="683"/>
      <c r="AX13" s="683"/>
      <c r="AY13" s="683"/>
      <c r="AZ13" s="683"/>
      <c r="BA13" s="683"/>
      <c r="BB13" s="683"/>
      <c r="BC13" s="683"/>
      <c r="BD13" s="683"/>
      <c r="BE13" s="683"/>
      <c r="BF13" s="684"/>
      <c r="BG13" s="685">
        <v>2845203</v>
      </c>
      <c r="BH13" s="686"/>
      <c r="BI13" s="686"/>
      <c r="BJ13" s="686"/>
      <c r="BK13" s="686"/>
      <c r="BL13" s="686"/>
      <c r="BM13" s="686"/>
      <c r="BN13" s="687"/>
      <c r="BO13" s="688">
        <v>41.9</v>
      </c>
      <c r="BP13" s="688"/>
      <c r="BQ13" s="688"/>
      <c r="BR13" s="688"/>
      <c r="BS13" s="694" t="s">
        <v>128</v>
      </c>
      <c r="BT13" s="686"/>
      <c r="BU13" s="686"/>
      <c r="BV13" s="686"/>
      <c r="BW13" s="686"/>
      <c r="BX13" s="686"/>
      <c r="BY13" s="686"/>
      <c r="BZ13" s="686"/>
      <c r="CA13" s="686"/>
      <c r="CB13" s="695"/>
      <c r="CD13" s="700" t="s">
        <v>255</v>
      </c>
      <c r="CE13" s="701"/>
      <c r="CF13" s="701"/>
      <c r="CG13" s="701"/>
      <c r="CH13" s="701"/>
      <c r="CI13" s="701"/>
      <c r="CJ13" s="701"/>
      <c r="CK13" s="701"/>
      <c r="CL13" s="701"/>
      <c r="CM13" s="701"/>
      <c r="CN13" s="701"/>
      <c r="CO13" s="701"/>
      <c r="CP13" s="701"/>
      <c r="CQ13" s="702"/>
      <c r="CR13" s="685">
        <v>1982610</v>
      </c>
      <c r="CS13" s="686"/>
      <c r="CT13" s="686"/>
      <c r="CU13" s="686"/>
      <c r="CV13" s="686"/>
      <c r="CW13" s="686"/>
      <c r="CX13" s="686"/>
      <c r="CY13" s="687"/>
      <c r="CZ13" s="688">
        <v>7.6</v>
      </c>
      <c r="DA13" s="688"/>
      <c r="DB13" s="688"/>
      <c r="DC13" s="688"/>
      <c r="DD13" s="694">
        <v>973502</v>
      </c>
      <c r="DE13" s="686"/>
      <c r="DF13" s="686"/>
      <c r="DG13" s="686"/>
      <c r="DH13" s="686"/>
      <c r="DI13" s="686"/>
      <c r="DJ13" s="686"/>
      <c r="DK13" s="686"/>
      <c r="DL13" s="686"/>
      <c r="DM13" s="686"/>
      <c r="DN13" s="686"/>
      <c r="DO13" s="686"/>
      <c r="DP13" s="687"/>
      <c r="DQ13" s="694">
        <v>952799</v>
      </c>
      <c r="DR13" s="686"/>
      <c r="DS13" s="686"/>
      <c r="DT13" s="686"/>
      <c r="DU13" s="686"/>
      <c r="DV13" s="686"/>
      <c r="DW13" s="686"/>
      <c r="DX13" s="686"/>
      <c r="DY13" s="686"/>
      <c r="DZ13" s="686"/>
      <c r="EA13" s="686"/>
      <c r="EB13" s="686"/>
      <c r="EC13" s="695"/>
    </row>
    <row r="14" spans="2:143" ht="11.25" customHeight="1" x14ac:dyDescent="0.15">
      <c r="B14" s="682" t="s">
        <v>256</v>
      </c>
      <c r="C14" s="683"/>
      <c r="D14" s="683"/>
      <c r="E14" s="683"/>
      <c r="F14" s="683"/>
      <c r="G14" s="683"/>
      <c r="H14" s="683"/>
      <c r="I14" s="683"/>
      <c r="J14" s="683"/>
      <c r="K14" s="683"/>
      <c r="L14" s="683"/>
      <c r="M14" s="683"/>
      <c r="N14" s="683"/>
      <c r="O14" s="683"/>
      <c r="P14" s="683"/>
      <c r="Q14" s="684"/>
      <c r="R14" s="685" t="s">
        <v>128</v>
      </c>
      <c r="S14" s="686"/>
      <c r="T14" s="686"/>
      <c r="U14" s="686"/>
      <c r="V14" s="686"/>
      <c r="W14" s="686"/>
      <c r="X14" s="686"/>
      <c r="Y14" s="687"/>
      <c r="Z14" s="688" t="s">
        <v>128</v>
      </c>
      <c r="AA14" s="688"/>
      <c r="AB14" s="688"/>
      <c r="AC14" s="688"/>
      <c r="AD14" s="689" t="s">
        <v>128</v>
      </c>
      <c r="AE14" s="689"/>
      <c r="AF14" s="689"/>
      <c r="AG14" s="689"/>
      <c r="AH14" s="689"/>
      <c r="AI14" s="689"/>
      <c r="AJ14" s="689"/>
      <c r="AK14" s="689"/>
      <c r="AL14" s="690" t="s">
        <v>128</v>
      </c>
      <c r="AM14" s="691"/>
      <c r="AN14" s="691"/>
      <c r="AO14" s="692"/>
      <c r="AP14" s="682" t="s">
        <v>257</v>
      </c>
      <c r="AQ14" s="683"/>
      <c r="AR14" s="683"/>
      <c r="AS14" s="683"/>
      <c r="AT14" s="683"/>
      <c r="AU14" s="683"/>
      <c r="AV14" s="683"/>
      <c r="AW14" s="683"/>
      <c r="AX14" s="683"/>
      <c r="AY14" s="683"/>
      <c r="AZ14" s="683"/>
      <c r="BA14" s="683"/>
      <c r="BB14" s="683"/>
      <c r="BC14" s="683"/>
      <c r="BD14" s="683"/>
      <c r="BE14" s="683"/>
      <c r="BF14" s="684"/>
      <c r="BG14" s="685">
        <v>169030</v>
      </c>
      <c r="BH14" s="686"/>
      <c r="BI14" s="686"/>
      <c r="BJ14" s="686"/>
      <c r="BK14" s="686"/>
      <c r="BL14" s="686"/>
      <c r="BM14" s="686"/>
      <c r="BN14" s="687"/>
      <c r="BO14" s="688">
        <v>2.5</v>
      </c>
      <c r="BP14" s="688"/>
      <c r="BQ14" s="688"/>
      <c r="BR14" s="688"/>
      <c r="BS14" s="694" t="s">
        <v>128</v>
      </c>
      <c r="BT14" s="686"/>
      <c r="BU14" s="686"/>
      <c r="BV14" s="686"/>
      <c r="BW14" s="686"/>
      <c r="BX14" s="686"/>
      <c r="BY14" s="686"/>
      <c r="BZ14" s="686"/>
      <c r="CA14" s="686"/>
      <c r="CB14" s="695"/>
      <c r="CD14" s="700" t="s">
        <v>258</v>
      </c>
      <c r="CE14" s="701"/>
      <c r="CF14" s="701"/>
      <c r="CG14" s="701"/>
      <c r="CH14" s="701"/>
      <c r="CI14" s="701"/>
      <c r="CJ14" s="701"/>
      <c r="CK14" s="701"/>
      <c r="CL14" s="701"/>
      <c r="CM14" s="701"/>
      <c r="CN14" s="701"/>
      <c r="CO14" s="701"/>
      <c r="CP14" s="701"/>
      <c r="CQ14" s="702"/>
      <c r="CR14" s="685">
        <v>739713</v>
      </c>
      <c r="CS14" s="686"/>
      <c r="CT14" s="686"/>
      <c r="CU14" s="686"/>
      <c r="CV14" s="686"/>
      <c r="CW14" s="686"/>
      <c r="CX14" s="686"/>
      <c r="CY14" s="687"/>
      <c r="CZ14" s="688">
        <v>2.9</v>
      </c>
      <c r="DA14" s="688"/>
      <c r="DB14" s="688"/>
      <c r="DC14" s="688"/>
      <c r="DD14" s="694">
        <v>44314</v>
      </c>
      <c r="DE14" s="686"/>
      <c r="DF14" s="686"/>
      <c r="DG14" s="686"/>
      <c r="DH14" s="686"/>
      <c r="DI14" s="686"/>
      <c r="DJ14" s="686"/>
      <c r="DK14" s="686"/>
      <c r="DL14" s="686"/>
      <c r="DM14" s="686"/>
      <c r="DN14" s="686"/>
      <c r="DO14" s="686"/>
      <c r="DP14" s="687"/>
      <c r="DQ14" s="694">
        <v>682392</v>
      </c>
      <c r="DR14" s="686"/>
      <c r="DS14" s="686"/>
      <c r="DT14" s="686"/>
      <c r="DU14" s="686"/>
      <c r="DV14" s="686"/>
      <c r="DW14" s="686"/>
      <c r="DX14" s="686"/>
      <c r="DY14" s="686"/>
      <c r="DZ14" s="686"/>
      <c r="EA14" s="686"/>
      <c r="EB14" s="686"/>
      <c r="EC14" s="695"/>
    </row>
    <row r="15" spans="2:143" ht="11.25" customHeight="1" x14ac:dyDescent="0.15">
      <c r="B15" s="682" t="s">
        <v>259</v>
      </c>
      <c r="C15" s="683"/>
      <c r="D15" s="683"/>
      <c r="E15" s="683"/>
      <c r="F15" s="683"/>
      <c r="G15" s="683"/>
      <c r="H15" s="683"/>
      <c r="I15" s="683"/>
      <c r="J15" s="683"/>
      <c r="K15" s="683"/>
      <c r="L15" s="683"/>
      <c r="M15" s="683"/>
      <c r="N15" s="683"/>
      <c r="O15" s="683"/>
      <c r="P15" s="683"/>
      <c r="Q15" s="684"/>
      <c r="R15" s="685" t="s">
        <v>128</v>
      </c>
      <c r="S15" s="686"/>
      <c r="T15" s="686"/>
      <c r="U15" s="686"/>
      <c r="V15" s="686"/>
      <c r="W15" s="686"/>
      <c r="X15" s="686"/>
      <c r="Y15" s="687"/>
      <c r="Z15" s="688" t="s">
        <v>128</v>
      </c>
      <c r="AA15" s="688"/>
      <c r="AB15" s="688"/>
      <c r="AC15" s="688"/>
      <c r="AD15" s="689" t="s">
        <v>128</v>
      </c>
      <c r="AE15" s="689"/>
      <c r="AF15" s="689"/>
      <c r="AG15" s="689"/>
      <c r="AH15" s="689"/>
      <c r="AI15" s="689"/>
      <c r="AJ15" s="689"/>
      <c r="AK15" s="689"/>
      <c r="AL15" s="690" t="s">
        <v>128</v>
      </c>
      <c r="AM15" s="691"/>
      <c r="AN15" s="691"/>
      <c r="AO15" s="692"/>
      <c r="AP15" s="682" t="s">
        <v>260</v>
      </c>
      <c r="AQ15" s="683"/>
      <c r="AR15" s="683"/>
      <c r="AS15" s="683"/>
      <c r="AT15" s="683"/>
      <c r="AU15" s="683"/>
      <c r="AV15" s="683"/>
      <c r="AW15" s="683"/>
      <c r="AX15" s="683"/>
      <c r="AY15" s="683"/>
      <c r="AZ15" s="683"/>
      <c r="BA15" s="683"/>
      <c r="BB15" s="683"/>
      <c r="BC15" s="683"/>
      <c r="BD15" s="683"/>
      <c r="BE15" s="683"/>
      <c r="BF15" s="684"/>
      <c r="BG15" s="685">
        <v>312841</v>
      </c>
      <c r="BH15" s="686"/>
      <c r="BI15" s="686"/>
      <c r="BJ15" s="686"/>
      <c r="BK15" s="686"/>
      <c r="BL15" s="686"/>
      <c r="BM15" s="686"/>
      <c r="BN15" s="687"/>
      <c r="BO15" s="688">
        <v>4.5999999999999996</v>
      </c>
      <c r="BP15" s="688"/>
      <c r="BQ15" s="688"/>
      <c r="BR15" s="688"/>
      <c r="BS15" s="694" t="s">
        <v>128</v>
      </c>
      <c r="BT15" s="686"/>
      <c r="BU15" s="686"/>
      <c r="BV15" s="686"/>
      <c r="BW15" s="686"/>
      <c r="BX15" s="686"/>
      <c r="BY15" s="686"/>
      <c r="BZ15" s="686"/>
      <c r="CA15" s="686"/>
      <c r="CB15" s="695"/>
      <c r="CD15" s="700" t="s">
        <v>261</v>
      </c>
      <c r="CE15" s="701"/>
      <c r="CF15" s="701"/>
      <c r="CG15" s="701"/>
      <c r="CH15" s="701"/>
      <c r="CI15" s="701"/>
      <c r="CJ15" s="701"/>
      <c r="CK15" s="701"/>
      <c r="CL15" s="701"/>
      <c r="CM15" s="701"/>
      <c r="CN15" s="701"/>
      <c r="CO15" s="701"/>
      <c r="CP15" s="701"/>
      <c r="CQ15" s="702"/>
      <c r="CR15" s="685">
        <v>2081886</v>
      </c>
      <c r="CS15" s="686"/>
      <c r="CT15" s="686"/>
      <c r="CU15" s="686"/>
      <c r="CV15" s="686"/>
      <c r="CW15" s="686"/>
      <c r="CX15" s="686"/>
      <c r="CY15" s="687"/>
      <c r="CZ15" s="688">
        <v>8</v>
      </c>
      <c r="DA15" s="688"/>
      <c r="DB15" s="688"/>
      <c r="DC15" s="688"/>
      <c r="DD15" s="694">
        <v>311729</v>
      </c>
      <c r="DE15" s="686"/>
      <c r="DF15" s="686"/>
      <c r="DG15" s="686"/>
      <c r="DH15" s="686"/>
      <c r="DI15" s="686"/>
      <c r="DJ15" s="686"/>
      <c r="DK15" s="686"/>
      <c r="DL15" s="686"/>
      <c r="DM15" s="686"/>
      <c r="DN15" s="686"/>
      <c r="DO15" s="686"/>
      <c r="DP15" s="687"/>
      <c r="DQ15" s="694">
        <v>1399639</v>
      </c>
      <c r="DR15" s="686"/>
      <c r="DS15" s="686"/>
      <c r="DT15" s="686"/>
      <c r="DU15" s="686"/>
      <c r="DV15" s="686"/>
      <c r="DW15" s="686"/>
      <c r="DX15" s="686"/>
      <c r="DY15" s="686"/>
      <c r="DZ15" s="686"/>
      <c r="EA15" s="686"/>
      <c r="EB15" s="686"/>
      <c r="EC15" s="695"/>
    </row>
    <row r="16" spans="2:143" ht="11.25" customHeight="1" x14ac:dyDescent="0.15">
      <c r="B16" s="682" t="s">
        <v>262</v>
      </c>
      <c r="C16" s="683"/>
      <c r="D16" s="683"/>
      <c r="E16" s="683"/>
      <c r="F16" s="683"/>
      <c r="G16" s="683"/>
      <c r="H16" s="683"/>
      <c r="I16" s="683"/>
      <c r="J16" s="683"/>
      <c r="K16" s="683"/>
      <c r="L16" s="683"/>
      <c r="M16" s="683"/>
      <c r="N16" s="683"/>
      <c r="O16" s="683"/>
      <c r="P16" s="683"/>
      <c r="Q16" s="684"/>
      <c r="R16" s="685">
        <v>9141</v>
      </c>
      <c r="S16" s="686"/>
      <c r="T16" s="686"/>
      <c r="U16" s="686"/>
      <c r="V16" s="686"/>
      <c r="W16" s="686"/>
      <c r="X16" s="686"/>
      <c r="Y16" s="687"/>
      <c r="Z16" s="688">
        <v>0</v>
      </c>
      <c r="AA16" s="688"/>
      <c r="AB16" s="688"/>
      <c r="AC16" s="688"/>
      <c r="AD16" s="689">
        <v>9141</v>
      </c>
      <c r="AE16" s="689"/>
      <c r="AF16" s="689"/>
      <c r="AG16" s="689"/>
      <c r="AH16" s="689"/>
      <c r="AI16" s="689"/>
      <c r="AJ16" s="689"/>
      <c r="AK16" s="689"/>
      <c r="AL16" s="690">
        <v>0.1</v>
      </c>
      <c r="AM16" s="691"/>
      <c r="AN16" s="691"/>
      <c r="AO16" s="692"/>
      <c r="AP16" s="682" t="s">
        <v>263</v>
      </c>
      <c r="AQ16" s="683"/>
      <c r="AR16" s="683"/>
      <c r="AS16" s="683"/>
      <c r="AT16" s="683"/>
      <c r="AU16" s="683"/>
      <c r="AV16" s="683"/>
      <c r="AW16" s="683"/>
      <c r="AX16" s="683"/>
      <c r="AY16" s="683"/>
      <c r="AZ16" s="683"/>
      <c r="BA16" s="683"/>
      <c r="BB16" s="683"/>
      <c r="BC16" s="683"/>
      <c r="BD16" s="683"/>
      <c r="BE16" s="683"/>
      <c r="BF16" s="684"/>
      <c r="BG16" s="685" t="s">
        <v>128</v>
      </c>
      <c r="BH16" s="686"/>
      <c r="BI16" s="686"/>
      <c r="BJ16" s="686"/>
      <c r="BK16" s="686"/>
      <c r="BL16" s="686"/>
      <c r="BM16" s="686"/>
      <c r="BN16" s="687"/>
      <c r="BO16" s="688" t="s">
        <v>128</v>
      </c>
      <c r="BP16" s="688"/>
      <c r="BQ16" s="688"/>
      <c r="BR16" s="688"/>
      <c r="BS16" s="694" t="s">
        <v>128</v>
      </c>
      <c r="BT16" s="686"/>
      <c r="BU16" s="686"/>
      <c r="BV16" s="686"/>
      <c r="BW16" s="686"/>
      <c r="BX16" s="686"/>
      <c r="BY16" s="686"/>
      <c r="BZ16" s="686"/>
      <c r="CA16" s="686"/>
      <c r="CB16" s="695"/>
      <c r="CD16" s="700" t="s">
        <v>264</v>
      </c>
      <c r="CE16" s="701"/>
      <c r="CF16" s="701"/>
      <c r="CG16" s="701"/>
      <c r="CH16" s="701"/>
      <c r="CI16" s="701"/>
      <c r="CJ16" s="701"/>
      <c r="CK16" s="701"/>
      <c r="CL16" s="701"/>
      <c r="CM16" s="701"/>
      <c r="CN16" s="701"/>
      <c r="CO16" s="701"/>
      <c r="CP16" s="701"/>
      <c r="CQ16" s="702"/>
      <c r="CR16" s="685" t="s">
        <v>128</v>
      </c>
      <c r="CS16" s="686"/>
      <c r="CT16" s="686"/>
      <c r="CU16" s="686"/>
      <c r="CV16" s="686"/>
      <c r="CW16" s="686"/>
      <c r="CX16" s="686"/>
      <c r="CY16" s="687"/>
      <c r="CZ16" s="688" t="s">
        <v>128</v>
      </c>
      <c r="DA16" s="688"/>
      <c r="DB16" s="688"/>
      <c r="DC16" s="688"/>
      <c r="DD16" s="694" t="s">
        <v>128</v>
      </c>
      <c r="DE16" s="686"/>
      <c r="DF16" s="686"/>
      <c r="DG16" s="686"/>
      <c r="DH16" s="686"/>
      <c r="DI16" s="686"/>
      <c r="DJ16" s="686"/>
      <c r="DK16" s="686"/>
      <c r="DL16" s="686"/>
      <c r="DM16" s="686"/>
      <c r="DN16" s="686"/>
      <c r="DO16" s="686"/>
      <c r="DP16" s="687"/>
      <c r="DQ16" s="694" t="s">
        <v>128</v>
      </c>
      <c r="DR16" s="686"/>
      <c r="DS16" s="686"/>
      <c r="DT16" s="686"/>
      <c r="DU16" s="686"/>
      <c r="DV16" s="686"/>
      <c r="DW16" s="686"/>
      <c r="DX16" s="686"/>
      <c r="DY16" s="686"/>
      <c r="DZ16" s="686"/>
      <c r="EA16" s="686"/>
      <c r="EB16" s="686"/>
      <c r="EC16" s="695"/>
    </row>
    <row r="17" spans="2:133" ht="11.25" customHeight="1" x14ac:dyDescent="0.15">
      <c r="B17" s="682" t="s">
        <v>265</v>
      </c>
      <c r="C17" s="683"/>
      <c r="D17" s="683"/>
      <c r="E17" s="683"/>
      <c r="F17" s="683"/>
      <c r="G17" s="683"/>
      <c r="H17" s="683"/>
      <c r="I17" s="683"/>
      <c r="J17" s="683"/>
      <c r="K17" s="683"/>
      <c r="L17" s="683"/>
      <c r="M17" s="683"/>
      <c r="N17" s="683"/>
      <c r="O17" s="683"/>
      <c r="P17" s="683"/>
      <c r="Q17" s="684"/>
      <c r="R17" s="685">
        <v>56202</v>
      </c>
      <c r="S17" s="686"/>
      <c r="T17" s="686"/>
      <c r="U17" s="686"/>
      <c r="V17" s="686"/>
      <c r="W17" s="686"/>
      <c r="X17" s="686"/>
      <c r="Y17" s="687"/>
      <c r="Z17" s="688">
        <v>0.2</v>
      </c>
      <c r="AA17" s="688"/>
      <c r="AB17" s="688"/>
      <c r="AC17" s="688"/>
      <c r="AD17" s="689">
        <v>56202</v>
      </c>
      <c r="AE17" s="689"/>
      <c r="AF17" s="689"/>
      <c r="AG17" s="689"/>
      <c r="AH17" s="689"/>
      <c r="AI17" s="689"/>
      <c r="AJ17" s="689"/>
      <c r="AK17" s="689"/>
      <c r="AL17" s="690">
        <v>0.5</v>
      </c>
      <c r="AM17" s="691"/>
      <c r="AN17" s="691"/>
      <c r="AO17" s="692"/>
      <c r="AP17" s="682" t="s">
        <v>266</v>
      </c>
      <c r="AQ17" s="683"/>
      <c r="AR17" s="683"/>
      <c r="AS17" s="683"/>
      <c r="AT17" s="683"/>
      <c r="AU17" s="683"/>
      <c r="AV17" s="683"/>
      <c r="AW17" s="683"/>
      <c r="AX17" s="683"/>
      <c r="AY17" s="683"/>
      <c r="AZ17" s="683"/>
      <c r="BA17" s="683"/>
      <c r="BB17" s="683"/>
      <c r="BC17" s="683"/>
      <c r="BD17" s="683"/>
      <c r="BE17" s="683"/>
      <c r="BF17" s="684"/>
      <c r="BG17" s="685" t="s">
        <v>128</v>
      </c>
      <c r="BH17" s="686"/>
      <c r="BI17" s="686"/>
      <c r="BJ17" s="686"/>
      <c r="BK17" s="686"/>
      <c r="BL17" s="686"/>
      <c r="BM17" s="686"/>
      <c r="BN17" s="687"/>
      <c r="BO17" s="688" t="s">
        <v>128</v>
      </c>
      <c r="BP17" s="688"/>
      <c r="BQ17" s="688"/>
      <c r="BR17" s="688"/>
      <c r="BS17" s="694" t="s">
        <v>128</v>
      </c>
      <c r="BT17" s="686"/>
      <c r="BU17" s="686"/>
      <c r="BV17" s="686"/>
      <c r="BW17" s="686"/>
      <c r="BX17" s="686"/>
      <c r="BY17" s="686"/>
      <c r="BZ17" s="686"/>
      <c r="CA17" s="686"/>
      <c r="CB17" s="695"/>
      <c r="CD17" s="700" t="s">
        <v>267</v>
      </c>
      <c r="CE17" s="701"/>
      <c r="CF17" s="701"/>
      <c r="CG17" s="701"/>
      <c r="CH17" s="701"/>
      <c r="CI17" s="701"/>
      <c r="CJ17" s="701"/>
      <c r="CK17" s="701"/>
      <c r="CL17" s="701"/>
      <c r="CM17" s="701"/>
      <c r="CN17" s="701"/>
      <c r="CO17" s="701"/>
      <c r="CP17" s="701"/>
      <c r="CQ17" s="702"/>
      <c r="CR17" s="685">
        <v>2104177</v>
      </c>
      <c r="CS17" s="686"/>
      <c r="CT17" s="686"/>
      <c r="CU17" s="686"/>
      <c r="CV17" s="686"/>
      <c r="CW17" s="686"/>
      <c r="CX17" s="686"/>
      <c r="CY17" s="687"/>
      <c r="CZ17" s="688">
        <v>8.1</v>
      </c>
      <c r="DA17" s="688"/>
      <c r="DB17" s="688"/>
      <c r="DC17" s="688"/>
      <c r="DD17" s="694" t="s">
        <v>128</v>
      </c>
      <c r="DE17" s="686"/>
      <c r="DF17" s="686"/>
      <c r="DG17" s="686"/>
      <c r="DH17" s="686"/>
      <c r="DI17" s="686"/>
      <c r="DJ17" s="686"/>
      <c r="DK17" s="686"/>
      <c r="DL17" s="686"/>
      <c r="DM17" s="686"/>
      <c r="DN17" s="686"/>
      <c r="DO17" s="686"/>
      <c r="DP17" s="687"/>
      <c r="DQ17" s="694">
        <v>2063887</v>
      </c>
      <c r="DR17" s="686"/>
      <c r="DS17" s="686"/>
      <c r="DT17" s="686"/>
      <c r="DU17" s="686"/>
      <c r="DV17" s="686"/>
      <c r="DW17" s="686"/>
      <c r="DX17" s="686"/>
      <c r="DY17" s="686"/>
      <c r="DZ17" s="686"/>
      <c r="EA17" s="686"/>
      <c r="EB17" s="686"/>
      <c r="EC17" s="695"/>
    </row>
    <row r="18" spans="2:133" ht="11.25" customHeight="1" x14ac:dyDescent="0.15">
      <c r="B18" s="682" t="s">
        <v>268</v>
      </c>
      <c r="C18" s="683"/>
      <c r="D18" s="683"/>
      <c r="E18" s="683"/>
      <c r="F18" s="683"/>
      <c r="G18" s="683"/>
      <c r="H18" s="683"/>
      <c r="I18" s="683"/>
      <c r="J18" s="683"/>
      <c r="K18" s="683"/>
      <c r="L18" s="683"/>
      <c r="M18" s="683"/>
      <c r="N18" s="683"/>
      <c r="O18" s="683"/>
      <c r="P18" s="683"/>
      <c r="Q18" s="684"/>
      <c r="R18" s="685">
        <v>47253</v>
      </c>
      <c r="S18" s="686"/>
      <c r="T18" s="686"/>
      <c r="U18" s="686"/>
      <c r="V18" s="686"/>
      <c r="W18" s="686"/>
      <c r="X18" s="686"/>
      <c r="Y18" s="687"/>
      <c r="Z18" s="688">
        <v>0.2</v>
      </c>
      <c r="AA18" s="688"/>
      <c r="AB18" s="688"/>
      <c r="AC18" s="688"/>
      <c r="AD18" s="689">
        <v>47253</v>
      </c>
      <c r="AE18" s="689"/>
      <c r="AF18" s="689"/>
      <c r="AG18" s="689"/>
      <c r="AH18" s="689"/>
      <c r="AI18" s="689"/>
      <c r="AJ18" s="689"/>
      <c r="AK18" s="689"/>
      <c r="AL18" s="690">
        <v>0.4</v>
      </c>
      <c r="AM18" s="691"/>
      <c r="AN18" s="691"/>
      <c r="AO18" s="692"/>
      <c r="AP18" s="682" t="s">
        <v>269</v>
      </c>
      <c r="AQ18" s="683"/>
      <c r="AR18" s="683"/>
      <c r="AS18" s="683"/>
      <c r="AT18" s="683"/>
      <c r="AU18" s="683"/>
      <c r="AV18" s="683"/>
      <c r="AW18" s="683"/>
      <c r="AX18" s="683"/>
      <c r="AY18" s="683"/>
      <c r="AZ18" s="683"/>
      <c r="BA18" s="683"/>
      <c r="BB18" s="683"/>
      <c r="BC18" s="683"/>
      <c r="BD18" s="683"/>
      <c r="BE18" s="683"/>
      <c r="BF18" s="684"/>
      <c r="BG18" s="685" t="s">
        <v>128</v>
      </c>
      <c r="BH18" s="686"/>
      <c r="BI18" s="686"/>
      <c r="BJ18" s="686"/>
      <c r="BK18" s="686"/>
      <c r="BL18" s="686"/>
      <c r="BM18" s="686"/>
      <c r="BN18" s="687"/>
      <c r="BO18" s="688" t="s">
        <v>128</v>
      </c>
      <c r="BP18" s="688"/>
      <c r="BQ18" s="688"/>
      <c r="BR18" s="688"/>
      <c r="BS18" s="694" t="s">
        <v>128</v>
      </c>
      <c r="BT18" s="686"/>
      <c r="BU18" s="686"/>
      <c r="BV18" s="686"/>
      <c r="BW18" s="686"/>
      <c r="BX18" s="686"/>
      <c r="BY18" s="686"/>
      <c r="BZ18" s="686"/>
      <c r="CA18" s="686"/>
      <c r="CB18" s="695"/>
      <c r="CD18" s="700" t="s">
        <v>270</v>
      </c>
      <c r="CE18" s="701"/>
      <c r="CF18" s="701"/>
      <c r="CG18" s="701"/>
      <c r="CH18" s="701"/>
      <c r="CI18" s="701"/>
      <c r="CJ18" s="701"/>
      <c r="CK18" s="701"/>
      <c r="CL18" s="701"/>
      <c r="CM18" s="701"/>
      <c r="CN18" s="701"/>
      <c r="CO18" s="701"/>
      <c r="CP18" s="701"/>
      <c r="CQ18" s="702"/>
      <c r="CR18" s="685" t="s">
        <v>128</v>
      </c>
      <c r="CS18" s="686"/>
      <c r="CT18" s="686"/>
      <c r="CU18" s="686"/>
      <c r="CV18" s="686"/>
      <c r="CW18" s="686"/>
      <c r="CX18" s="686"/>
      <c r="CY18" s="687"/>
      <c r="CZ18" s="688" t="s">
        <v>174</v>
      </c>
      <c r="DA18" s="688"/>
      <c r="DB18" s="688"/>
      <c r="DC18" s="688"/>
      <c r="DD18" s="694" t="s">
        <v>128</v>
      </c>
      <c r="DE18" s="686"/>
      <c r="DF18" s="686"/>
      <c r="DG18" s="686"/>
      <c r="DH18" s="686"/>
      <c r="DI18" s="686"/>
      <c r="DJ18" s="686"/>
      <c r="DK18" s="686"/>
      <c r="DL18" s="686"/>
      <c r="DM18" s="686"/>
      <c r="DN18" s="686"/>
      <c r="DO18" s="686"/>
      <c r="DP18" s="687"/>
      <c r="DQ18" s="694" t="s">
        <v>128</v>
      </c>
      <c r="DR18" s="686"/>
      <c r="DS18" s="686"/>
      <c r="DT18" s="686"/>
      <c r="DU18" s="686"/>
      <c r="DV18" s="686"/>
      <c r="DW18" s="686"/>
      <c r="DX18" s="686"/>
      <c r="DY18" s="686"/>
      <c r="DZ18" s="686"/>
      <c r="EA18" s="686"/>
      <c r="EB18" s="686"/>
      <c r="EC18" s="695"/>
    </row>
    <row r="19" spans="2:133" ht="11.25" customHeight="1" x14ac:dyDescent="0.15">
      <c r="B19" s="682" t="s">
        <v>271</v>
      </c>
      <c r="C19" s="683"/>
      <c r="D19" s="683"/>
      <c r="E19" s="683"/>
      <c r="F19" s="683"/>
      <c r="G19" s="683"/>
      <c r="H19" s="683"/>
      <c r="I19" s="683"/>
      <c r="J19" s="683"/>
      <c r="K19" s="683"/>
      <c r="L19" s="683"/>
      <c r="M19" s="683"/>
      <c r="N19" s="683"/>
      <c r="O19" s="683"/>
      <c r="P19" s="683"/>
      <c r="Q19" s="684"/>
      <c r="R19" s="685">
        <v>36130</v>
      </c>
      <c r="S19" s="686"/>
      <c r="T19" s="686"/>
      <c r="U19" s="686"/>
      <c r="V19" s="686"/>
      <c r="W19" s="686"/>
      <c r="X19" s="686"/>
      <c r="Y19" s="687"/>
      <c r="Z19" s="688">
        <v>0.1</v>
      </c>
      <c r="AA19" s="688"/>
      <c r="AB19" s="688"/>
      <c r="AC19" s="688"/>
      <c r="AD19" s="689">
        <v>36130</v>
      </c>
      <c r="AE19" s="689"/>
      <c r="AF19" s="689"/>
      <c r="AG19" s="689"/>
      <c r="AH19" s="689"/>
      <c r="AI19" s="689"/>
      <c r="AJ19" s="689"/>
      <c r="AK19" s="689"/>
      <c r="AL19" s="690">
        <v>0.3</v>
      </c>
      <c r="AM19" s="691"/>
      <c r="AN19" s="691"/>
      <c r="AO19" s="692"/>
      <c r="AP19" s="682" t="s">
        <v>272</v>
      </c>
      <c r="AQ19" s="683"/>
      <c r="AR19" s="683"/>
      <c r="AS19" s="683"/>
      <c r="AT19" s="683"/>
      <c r="AU19" s="683"/>
      <c r="AV19" s="683"/>
      <c r="AW19" s="683"/>
      <c r="AX19" s="683"/>
      <c r="AY19" s="683"/>
      <c r="AZ19" s="683"/>
      <c r="BA19" s="683"/>
      <c r="BB19" s="683"/>
      <c r="BC19" s="683"/>
      <c r="BD19" s="683"/>
      <c r="BE19" s="683"/>
      <c r="BF19" s="684"/>
      <c r="BG19" s="685">
        <v>359584</v>
      </c>
      <c r="BH19" s="686"/>
      <c r="BI19" s="686"/>
      <c r="BJ19" s="686"/>
      <c r="BK19" s="686"/>
      <c r="BL19" s="686"/>
      <c r="BM19" s="686"/>
      <c r="BN19" s="687"/>
      <c r="BO19" s="688">
        <v>5.3</v>
      </c>
      <c r="BP19" s="688"/>
      <c r="BQ19" s="688"/>
      <c r="BR19" s="688"/>
      <c r="BS19" s="694" t="s">
        <v>128</v>
      </c>
      <c r="BT19" s="686"/>
      <c r="BU19" s="686"/>
      <c r="BV19" s="686"/>
      <c r="BW19" s="686"/>
      <c r="BX19" s="686"/>
      <c r="BY19" s="686"/>
      <c r="BZ19" s="686"/>
      <c r="CA19" s="686"/>
      <c r="CB19" s="695"/>
      <c r="CD19" s="700" t="s">
        <v>273</v>
      </c>
      <c r="CE19" s="701"/>
      <c r="CF19" s="701"/>
      <c r="CG19" s="701"/>
      <c r="CH19" s="701"/>
      <c r="CI19" s="701"/>
      <c r="CJ19" s="701"/>
      <c r="CK19" s="701"/>
      <c r="CL19" s="701"/>
      <c r="CM19" s="701"/>
      <c r="CN19" s="701"/>
      <c r="CO19" s="701"/>
      <c r="CP19" s="701"/>
      <c r="CQ19" s="702"/>
      <c r="CR19" s="685" t="s">
        <v>128</v>
      </c>
      <c r="CS19" s="686"/>
      <c r="CT19" s="686"/>
      <c r="CU19" s="686"/>
      <c r="CV19" s="686"/>
      <c r="CW19" s="686"/>
      <c r="CX19" s="686"/>
      <c r="CY19" s="687"/>
      <c r="CZ19" s="688" t="s">
        <v>128</v>
      </c>
      <c r="DA19" s="688"/>
      <c r="DB19" s="688"/>
      <c r="DC19" s="688"/>
      <c r="DD19" s="694" t="s">
        <v>128</v>
      </c>
      <c r="DE19" s="686"/>
      <c r="DF19" s="686"/>
      <c r="DG19" s="686"/>
      <c r="DH19" s="686"/>
      <c r="DI19" s="686"/>
      <c r="DJ19" s="686"/>
      <c r="DK19" s="686"/>
      <c r="DL19" s="686"/>
      <c r="DM19" s="686"/>
      <c r="DN19" s="686"/>
      <c r="DO19" s="686"/>
      <c r="DP19" s="687"/>
      <c r="DQ19" s="694" t="s">
        <v>128</v>
      </c>
      <c r="DR19" s="686"/>
      <c r="DS19" s="686"/>
      <c r="DT19" s="686"/>
      <c r="DU19" s="686"/>
      <c r="DV19" s="686"/>
      <c r="DW19" s="686"/>
      <c r="DX19" s="686"/>
      <c r="DY19" s="686"/>
      <c r="DZ19" s="686"/>
      <c r="EA19" s="686"/>
      <c r="EB19" s="686"/>
      <c r="EC19" s="695"/>
    </row>
    <row r="20" spans="2:133" ht="11.25" customHeight="1" x14ac:dyDescent="0.15">
      <c r="B20" s="682" t="s">
        <v>274</v>
      </c>
      <c r="C20" s="683"/>
      <c r="D20" s="683"/>
      <c r="E20" s="683"/>
      <c r="F20" s="683"/>
      <c r="G20" s="683"/>
      <c r="H20" s="683"/>
      <c r="I20" s="683"/>
      <c r="J20" s="683"/>
      <c r="K20" s="683"/>
      <c r="L20" s="683"/>
      <c r="M20" s="683"/>
      <c r="N20" s="683"/>
      <c r="O20" s="683"/>
      <c r="P20" s="683"/>
      <c r="Q20" s="684"/>
      <c r="R20" s="685">
        <v>4506</v>
      </c>
      <c r="S20" s="686"/>
      <c r="T20" s="686"/>
      <c r="U20" s="686"/>
      <c r="V20" s="686"/>
      <c r="W20" s="686"/>
      <c r="X20" s="686"/>
      <c r="Y20" s="687"/>
      <c r="Z20" s="688">
        <v>0</v>
      </c>
      <c r="AA20" s="688"/>
      <c r="AB20" s="688"/>
      <c r="AC20" s="688"/>
      <c r="AD20" s="689">
        <v>4506</v>
      </c>
      <c r="AE20" s="689"/>
      <c r="AF20" s="689"/>
      <c r="AG20" s="689"/>
      <c r="AH20" s="689"/>
      <c r="AI20" s="689"/>
      <c r="AJ20" s="689"/>
      <c r="AK20" s="689"/>
      <c r="AL20" s="690">
        <v>0</v>
      </c>
      <c r="AM20" s="691"/>
      <c r="AN20" s="691"/>
      <c r="AO20" s="692"/>
      <c r="AP20" s="682" t="s">
        <v>275</v>
      </c>
      <c r="AQ20" s="683"/>
      <c r="AR20" s="683"/>
      <c r="AS20" s="683"/>
      <c r="AT20" s="683"/>
      <c r="AU20" s="683"/>
      <c r="AV20" s="683"/>
      <c r="AW20" s="683"/>
      <c r="AX20" s="683"/>
      <c r="AY20" s="683"/>
      <c r="AZ20" s="683"/>
      <c r="BA20" s="683"/>
      <c r="BB20" s="683"/>
      <c r="BC20" s="683"/>
      <c r="BD20" s="683"/>
      <c r="BE20" s="683"/>
      <c r="BF20" s="684"/>
      <c r="BG20" s="685">
        <v>359584</v>
      </c>
      <c r="BH20" s="686"/>
      <c r="BI20" s="686"/>
      <c r="BJ20" s="686"/>
      <c r="BK20" s="686"/>
      <c r="BL20" s="686"/>
      <c r="BM20" s="686"/>
      <c r="BN20" s="687"/>
      <c r="BO20" s="688">
        <v>5.3</v>
      </c>
      <c r="BP20" s="688"/>
      <c r="BQ20" s="688"/>
      <c r="BR20" s="688"/>
      <c r="BS20" s="694" t="s">
        <v>174</v>
      </c>
      <c r="BT20" s="686"/>
      <c r="BU20" s="686"/>
      <c r="BV20" s="686"/>
      <c r="BW20" s="686"/>
      <c r="BX20" s="686"/>
      <c r="BY20" s="686"/>
      <c r="BZ20" s="686"/>
      <c r="CA20" s="686"/>
      <c r="CB20" s="695"/>
      <c r="CD20" s="700" t="s">
        <v>276</v>
      </c>
      <c r="CE20" s="701"/>
      <c r="CF20" s="701"/>
      <c r="CG20" s="701"/>
      <c r="CH20" s="701"/>
      <c r="CI20" s="701"/>
      <c r="CJ20" s="701"/>
      <c r="CK20" s="701"/>
      <c r="CL20" s="701"/>
      <c r="CM20" s="701"/>
      <c r="CN20" s="701"/>
      <c r="CO20" s="701"/>
      <c r="CP20" s="701"/>
      <c r="CQ20" s="702"/>
      <c r="CR20" s="685">
        <v>25953970</v>
      </c>
      <c r="CS20" s="686"/>
      <c r="CT20" s="686"/>
      <c r="CU20" s="686"/>
      <c r="CV20" s="686"/>
      <c r="CW20" s="686"/>
      <c r="CX20" s="686"/>
      <c r="CY20" s="687"/>
      <c r="CZ20" s="688">
        <v>100</v>
      </c>
      <c r="DA20" s="688"/>
      <c r="DB20" s="688"/>
      <c r="DC20" s="688"/>
      <c r="DD20" s="694">
        <v>2154946</v>
      </c>
      <c r="DE20" s="686"/>
      <c r="DF20" s="686"/>
      <c r="DG20" s="686"/>
      <c r="DH20" s="686"/>
      <c r="DI20" s="686"/>
      <c r="DJ20" s="686"/>
      <c r="DK20" s="686"/>
      <c r="DL20" s="686"/>
      <c r="DM20" s="686"/>
      <c r="DN20" s="686"/>
      <c r="DO20" s="686"/>
      <c r="DP20" s="687"/>
      <c r="DQ20" s="694">
        <v>13652238</v>
      </c>
      <c r="DR20" s="686"/>
      <c r="DS20" s="686"/>
      <c r="DT20" s="686"/>
      <c r="DU20" s="686"/>
      <c r="DV20" s="686"/>
      <c r="DW20" s="686"/>
      <c r="DX20" s="686"/>
      <c r="DY20" s="686"/>
      <c r="DZ20" s="686"/>
      <c r="EA20" s="686"/>
      <c r="EB20" s="686"/>
      <c r="EC20" s="695"/>
    </row>
    <row r="21" spans="2:133" ht="11.25" customHeight="1" x14ac:dyDescent="0.15">
      <c r="B21" s="682" t="s">
        <v>277</v>
      </c>
      <c r="C21" s="683"/>
      <c r="D21" s="683"/>
      <c r="E21" s="683"/>
      <c r="F21" s="683"/>
      <c r="G21" s="683"/>
      <c r="H21" s="683"/>
      <c r="I21" s="683"/>
      <c r="J21" s="683"/>
      <c r="K21" s="683"/>
      <c r="L21" s="683"/>
      <c r="M21" s="683"/>
      <c r="N21" s="683"/>
      <c r="O21" s="683"/>
      <c r="P21" s="683"/>
      <c r="Q21" s="684"/>
      <c r="R21" s="685">
        <v>6617</v>
      </c>
      <c r="S21" s="686"/>
      <c r="T21" s="686"/>
      <c r="U21" s="686"/>
      <c r="V21" s="686"/>
      <c r="W21" s="686"/>
      <c r="X21" s="686"/>
      <c r="Y21" s="687"/>
      <c r="Z21" s="688">
        <v>0</v>
      </c>
      <c r="AA21" s="688"/>
      <c r="AB21" s="688"/>
      <c r="AC21" s="688"/>
      <c r="AD21" s="689">
        <v>6617</v>
      </c>
      <c r="AE21" s="689"/>
      <c r="AF21" s="689"/>
      <c r="AG21" s="689"/>
      <c r="AH21" s="689"/>
      <c r="AI21" s="689"/>
      <c r="AJ21" s="689"/>
      <c r="AK21" s="689"/>
      <c r="AL21" s="690">
        <v>0.1</v>
      </c>
      <c r="AM21" s="691"/>
      <c r="AN21" s="691"/>
      <c r="AO21" s="692"/>
      <c r="AP21" s="704" t="s">
        <v>278</v>
      </c>
      <c r="AQ21" s="705"/>
      <c r="AR21" s="705"/>
      <c r="AS21" s="705"/>
      <c r="AT21" s="705"/>
      <c r="AU21" s="705"/>
      <c r="AV21" s="705"/>
      <c r="AW21" s="705"/>
      <c r="AX21" s="705"/>
      <c r="AY21" s="705"/>
      <c r="AZ21" s="705"/>
      <c r="BA21" s="705"/>
      <c r="BB21" s="705"/>
      <c r="BC21" s="705"/>
      <c r="BD21" s="705"/>
      <c r="BE21" s="705"/>
      <c r="BF21" s="706"/>
      <c r="BG21" s="685">
        <v>1276</v>
      </c>
      <c r="BH21" s="686"/>
      <c r="BI21" s="686"/>
      <c r="BJ21" s="686"/>
      <c r="BK21" s="686"/>
      <c r="BL21" s="686"/>
      <c r="BM21" s="686"/>
      <c r="BN21" s="687"/>
      <c r="BO21" s="688">
        <v>0</v>
      </c>
      <c r="BP21" s="688"/>
      <c r="BQ21" s="688"/>
      <c r="BR21" s="688"/>
      <c r="BS21" s="694" t="s">
        <v>128</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15">
      <c r="B22" s="682" t="s">
        <v>279</v>
      </c>
      <c r="C22" s="683"/>
      <c r="D22" s="683"/>
      <c r="E22" s="683"/>
      <c r="F22" s="683"/>
      <c r="G22" s="683"/>
      <c r="H22" s="683"/>
      <c r="I22" s="683"/>
      <c r="J22" s="683"/>
      <c r="K22" s="683"/>
      <c r="L22" s="683"/>
      <c r="M22" s="683"/>
      <c r="N22" s="683"/>
      <c r="O22" s="683"/>
      <c r="P22" s="683"/>
      <c r="Q22" s="684"/>
      <c r="R22" s="685">
        <v>4188738</v>
      </c>
      <c r="S22" s="686"/>
      <c r="T22" s="686"/>
      <c r="U22" s="686"/>
      <c r="V22" s="686"/>
      <c r="W22" s="686"/>
      <c r="X22" s="686"/>
      <c r="Y22" s="687"/>
      <c r="Z22" s="688">
        <v>15.6</v>
      </c>
      <c r="AA22" s="688"/>
      <c r="AB22" s="688"/>
      <c r="AC22" s="688"/>
      <c r="AD22" s="689">
        <v>3356599</v>
      </c>
      <c r="AE22" s="689"/>
      <c r="AF22" s="689"/>
      <c r="AG22" s="689"/>
      <c r="AH22" s="689"/>
      <c r="AI22" s="689"/>
      <c r="AJ22" s="689"/>
      <c r="AK22" s="689"/>
      <c r="AL22" s="690">
        <v>29.5</v>
      </c>
      <c r="AM22" s="691"/>
      <c r="AN22" s="691"/>
      <c r="AO22" s="692"/>
      <c r="AP22" s="704" t="s">
        <v>280</v>
      </c>
      <c r="AQ22" s="705"/>
      <c r="AR22" s="705"/>
      <c r="AS22" s="705"/>
      <c r="AT22" s="705"/>
      <c r="AU22" s="705"/>
      <c r="AV22" s="705"/>
      <c r="AW22" s="705"/>
      <c r="AX22" s="705"/>
      <c r="AY22" s="705"/>
      <c r="AZ22" s="705"/>
      <c r="BA22" s="705"/>
      <c r="BB22" s="705"/>
      <c r="BC22" s="705"/>
      <c r="BD22" s="705"/>
      <c r="BE22" s="705"/>
      <c r="BF22" s="706"/>
      <c r="BG22" s="685" t="s">
        <v>128</v>
      </c>
      <c r="BH22" s="686"/>
      <c r="BI22" s="686"/>
      <c r="BJ22" s="686"/>
      <c r="BK22" s="686"/>
      <c r="BL22" s="686"/>
      <c r="BM22" s="686"/>
      <c r="BN22" s="687"/>
      <c r="BO22" s="688" t="s">
        <v>128</v>
      </c>
      <c r="BP22" s="688"/>
      <c r="BQ22" s="688"/>
      <c r="BR22" s="688"/>
      <c r="BS22" s="694" t="s">
        <v>128</v>
      </c>
      <c r="BT22" s="686"/>
      <c r="BU22" s="686"/>
      <c r="BV22" s="686"/>
      <c r="BW22" s="686"/>
      <c r="BX22" s="686"/>
      <c r="BY22" s="686"/>
      <c r="BZ22" s="686"/>
      <c r="CA22" s="686"/>
      <c r="CB22" s="695"/>
      <c r="CD22" s="667" t="s">
        <v>281</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15">
      <c r="B23" s="682" t="s">
        <v>282</v>
      </c>
      <c r="C23" s="683"/>
      <c r="D23" s="683"/>
      <c r="E23" s="683"/>
      <c r="F23" s="683"/>
      <c r="G23" s="683"/>
      <c r="H23" s="683"/>
      <c r="I23" s="683"/>
      <c r="J23" s="683"/>
      <c r="K23" s="683"/>
      <c r="L23" s="683"/>
      <c r="M23" s="683"/>
      <c r="N23" s="683"/>
      <c r="O23" s="683"/>
      <c r="P23" s="683"/>
      <c r="Q23" s="684"/>
      <c r="R23" s="685">
        <v>3356599</v>
      </c>
      <c r="S23" s="686"/>
      <c r="T23" s="686"/>
      <c r="U23" s="686"/>
      <c r="V23" s="686"/>
      <c r="W23" s="686"/>
      <c r="X23" s="686"/>
      <c r="Y23" s="687"/>
      <c r="Z23" s="688">
        <v>12.5</v>
      </c>
      <c r="AA23" s="688"/>
      <c r="AB23" s="688"/>
      <c r="AC23" s="688"/>
      <c r="AD23" s="689">
        <v>3356599</v>
      </c>
      <c r="AE23" s="689"/>
      <c r="AF23" s="689"/>
      <c r="AG23" s="689"/>
      <c r="AH23" s="689"/>
      <c r="AI23" s="689"/>
      <c r="AJ23" s="689"/>
      <c r="AK23" s="689"/>
      <c r="AL23" s="690">
        <v>29.5</v>
      </c>
      <c r="AM23" s="691"/>
      <c r="AN23" s="691"/>
      <c r="AO23" s="692"/>
      <c r="AP23" s="704" t="s">
        <v>283</v>
      </c>
      <c r="AQ23" s="705"/>
      <c r="AR23" s="705"/>
      <c r="AS23" s="705"/>
      <c r="AT23" s="705"/>
      <c r="AU23" s="705"/>
      <c r="AV23" s="705"/>
      <c r="AW23" s="705"/>
      <c r="AX23" s="705"/>
      <c r="AY23" s="705"/>
      <c r="AZ23" s="705"/>
      <c r="BA23" s="705"/>
      <c r="BB23" s="705"/>
      <c r="BC23" s="705"/>
      <c r="BD23" s="705"/>
      <c r="BE23" s="705"/>
      <c r="BF23" s="706"/>
      <c r="BG23" s="685">
        <v>358308</v>
      </c>
      <c r="BH23" s="686"/>
      <c r="BI23" s="686"/>
      <c r="BJ23" s="686"/>
      <c r="BK23" s="686"/>
      <c r="BL23" s="686"/>
      <c r="BM23" s="686"/>
      <c r="BN23" s="687"/>
      <c r="BO23" s="688">
        <v>5.3</v>
      </c>
      <c r="BP23" s="688"/>
      <c r="BQ23" s="688"/>
      <c r="BR23" s="688"/>
      <c r="BS23" s="694" t="s">
        <v>128</v>
      </c>
      <c r="BT23" s="686"/>
      <c r="BU23" s="686"/>
      <c r="BV23" s="686"/>
      <c r="BW23" s="686"/>
      <c r="BX23" s="686"/>
      <c r="BY23" s="686"/>
      <c r="BZ23" s="686"/>
      <c r="CA23" s="686"/>
      <c r="CB23" s="695"/>
      <c r="CD23" s="667" t="s">
        <v>223</v>
      </c>
      <c r="CE23" s="668"/>
      <c r="CF23" s="668"/>
      <c r="CG23" s="668"/>
      <c r="CH23" s="668"/>
      <c r="CI23" s="668"/>
      <c r="CJ23" s="668"/>
      <c r="CK23" s="668"/>
      <c r="CL23" s="668"/>
      <c r="CM23" s="668"/>
      <c r="CN23" s="668"/>
      <c r="CO23" s="668"/>
      <c r="CP23" s="668"/>
      <c r="CQ23" s="669"/>
      <c r="CR23" s="667" t="s">
        <v>284</v>
      </c>
      <c r="CS23" s="668"/>
      <c r="CT23" s="668"/>
      <c r="CU23" s="668"/>
      <c r="CV23" s="668"/>
      <c r="CW23" s="668"/>
      <c r="CX23" s="668"/>
      <c r="CY23" s="669"/>
      <c r="CZ23" s="667" t="s">
        <v>285</v>
      </c>
      <c r="DA23" s="668"/>
      <c r="DB23" s="668"/>
      <c r="DC23" s="669"/>
      <c r="DD23" s="667" t="s">
        <v>286</v>
      </c>
      <c r="DE23" s="668"/>
      <c r="DF23" s="668"/>
      <c r="DG23" s="668"/>
      <c r="DH23" s="668"/>
      <c r="DI23" s="668"/>
      <c r="DJ23" s="668"/>
      <c r="DK23" s="669"/>
      <c r="DL23" s="716" t="s">
        <v>287</v>
      </c>
      <c r="DM23" s="717"/>
      <c r="DN23" s="717"/>
      <c r="DO23" s="717"/>
      <c r="DP23" s="717"/>
      <c r="DQ23" s="717"/>
      <c r="DR23" s="717"/>
      <c r="DS23" s="717"/>
      <c r="DT23" s="717"/>
      <c r="DU23" s="717"/>
      <c r="DV23" s="718"/>
      <c r="DW23" s="667" t="s">
        <v>288</v>
      </c>
      <c r="DX23" s="668"/>
      <c r="DY23" s="668"/>
      <c r="DZ23" s="668"/>
      <c r="EA23" s="668"/>
      <c r="EB23" s="668"/>
      <c r="EC23" s="669"/>
    </row>
    <row r="24" spans="2:133" ht="11.25" customHeight="1" x14ac:dyDescent="0.15">
      <c r="B24" s="682" t="s">
        <v>289</v>
      </c>
      <c r="C24" s="683"/>
      <c r="D24" s="683"/>
      <c r="E24" s="683"/>
      <c r="F24" s="683"/>
      <c r="G24" s="683"/>
      <c r="H24" s="683"/>
      <c r="I24" s="683"/>
      <c r="J24" s="683"/>
      <c r="K24" s="683"/>
      <c r="L24" s="683"/>
      <c r="M24" s="683"/>
      <c r="N24" s="683"/>
      <c r="O24" s="683"/>
      <c r="P24" s="683"/>
      <c r="Q24" s="684"/>
      <c r="R24" s="685">
        <v>831892</v>
      </c>
      <c r="S24" s="686"/>
      <c r="T24" s="686"/>
      <c r="U24" s="686"/>
      <c r="V24" s="686"/>
      <c r="W24" s="686"/>
      <c r="X24" s="686"/>
      <c r="Y24" s="687"/>
      <c r="Z24" s="688">
        <v>3.1</v>
      </c>
      <c r="AA24" s="688"/>
      <c r="AB24" s="688"/>
      <c r="AC24" s="688"/>
      <c r="AD24" s="689" t="s">
        <v>128</v>
      </c>
      <c r="AE24" s="689"/>
      <c r="AF24" s="689"/>
      <c r="AG24" s="689"/>
      <c r="AH24" s="689"/>
      <c r="AI24" s="689"/>
      <c r="AJ24" s="689"/>
      <c r="AK24" s="689"/>
      <c r="AL24" s="690" t="s">
        <v>128</v>
      </c>
      <c r="AM24" s="691"/>
      <c r="AN24" s="691"/>
      <c r="AO24" s="692"/>
      <c r="AP24" s="704" t="s">
        <v>290</v>
      </c>
      <c r="AQ24" s="705"/>
      <c r="AR24" s="705"/>
      <c r="AS24" s="705"/>
      <c r="AT24" s="705"/>
      <c r="AU24" s="705"/>
      <c r="AV24" s="705"/>
      <c r="AW24" s="705"/>
      <c r="AX24" s="705"/>
      <c r="AY24" s="705"/>
      <c r="AZ24" s="705"/>
      <c r="BA24" s="705"/>
      <c r="BB24" s="705"/>
      <c r="BC24" s="705"/>
      <c r="BD24" s="705"/>
      <c r="BE24" s="705"/>
      <c r="BF24" s="706"/>
      <c r="BG24" s="685" t="s">
        <v>128</v>
      </c>
      <c r="BH24" s="686"/>
      <c r="BI24" s="686"/>
      <c r="BJ24" s="686"/>
      <c r="BK24" s="686"/>
      <c r="BL24" s="686"/>
      <c r="BM24" s="686"/>
      <c r="BN24" s="687"/>
      <c r="BO24" s="688" t="s">
        <v>128</v>
      </c>
      <c r="BP24" s="688"/>
      <c r="BQ24" s="688"/>
      <c r="BR24" s="688"/>
      <c r="BS24" s="694" t="s">
        <v>128</v>
      </c>
      <c r="BT24" s="686"/>
      <c r="BU24" s="686"/>
      <c r="BV24" s="686"/>
      <c r="BW24" s="686"/>
      <c r="BX24" s="686"/>
      <c r="BY24" s="686"/>
      <c r="BZ24" s="686"/>
      <c r="CA24" s="686"/>
      <c r="CB24" s="695"/>
      <c r="CD24" s="696" t="s">
        <v>291</v>
      </c>
      <c r="CE24" s="697"/>
      <c r="CF24" s="697"/>
      <c r="CG24" s="697"/>
      <c r="CH24" s="697"/>
      <c r="CI24" s="697"/>
      <c r="CJ24" s="697"/>
      <c r="CK24" s="697"/>
      <c r="CL24" s="697"/>
      <c r="CM24" s="697"/>
      <c r="CN24" s="697"/>
      <c r="CO24" s="697"/>
      <c r="CP24" s="697"/>
      <c r="CQ24" s="698"/>
      <c r="CR24" s="674">
        <v>9250937</v>
      </c>
      <c r="CS24" s="675"/>
      <c r="CT24" s="675"/>
      <c r="CU24" s="675"/>
      <c r="CV24" s="675"/>
      <c r="CW24" s="675"/>
      <c r="CX24" s="675"/>
      <c r="CY24" s="676"/>
      <c r="CZ24" s="679">
        <v>35.6</v>
      </c>
      <c r="DA24" s="680"/>
      <c r="DB24" s="680"/>
      <c r="DC24" s="699"/>
      <c r="DD24" s="719">
        <v>6613547</v>
      </c>
      <c r="DE24" s="675"/>
      <c r="DF24" s="675"/>
      <c r="DG24" s="675"/>
      <c r="DH24" s="675"/>
      <c r="DI24" s="675"/>
      <c r="DJ24" s="675"/>
      <c r="DK24" s="676"/>
      <c r="DL24" s="719">
        <v>5801247</v>
      </c>
      <c r="DM24" s="675"/>
      <c r="DN24" s="675"/>
      <c r="DO24" s="675"/>
      <c r="DP24" s="675"/>
      <c r="DQ24" s="675"/>
      <c r="DR24" s="675"/>
      <c r="DS24" s="675"/>
      <c r="DT24" s="675"/>
      <c r="DU24" s="675"/>
      <c r="DV24" s="676"/>
      <c r="DW24" s="679">
        <v>48.3</v>
      </c>
      <c r="DX24" s="680"/>
      <c r="DY24" s="680"/>
      <c r="DZ24" s="680"/>
      <c r="EA24" s="680"/>
      <c r="EB24" s="680"/>
      <c r="EC24" s="681"/>
    </row>
    <row r="25" spans="2:133" ht="11.25" customHeight="1" x14ac:dyDescent="0.15">
      <c r="B25" s="682" t="s">
        <v>292</v>
      </c>
      <c r="C25" s="683"/>
      <c r="D25" s="683"/>
      <c r="E25" s="683"/>
      <c r="F25" s="683"/>
      <c r="G25" s="683"/>
      <c r="H25" s="683"/>
      <c r="I25" s="683"/>
      <c r="J25" s="683"/>
      <c r="K25" s="683"/>
      <c r="L25" s="683"/>
      <c r="M25" s="683"/>
      <c r="N25" s="683"/>
      <c r="O25" s="683"/>
      <c r="P25" s="683"/>
      <c r="Q25" s="684"/>
      <c r="R25" s="685">
        <v>247</v>
      </c>
      <c r="S25" s="686"/>
      <c r="T25" s="686"/>
      <c r="U25" s="686"/>
      <c r="V25" s="686"/>
      <c r="W25" s="686"/>
      <c r="X25" s="686"/>
      <c r="Y25" s="687"/>
      <c r="Z25" s="688">
        <v>0</v>
      </c>
      <c r="AA25" s="688"/>
      <c r="AB25" s="688"/>
      <c r="AC25" s="688"/>
      <c r="AD25" s="689" t="s">
        <v>128</v>
      </c>
      <c r="AE25" s="689"/>
      <c r="AF25" s="689"/>
      <c r="AG25" s="689"/>
      <c r="AH25" s="689"/>
      <c r="AI25" s="689"/>
      <c r="AJ25" s="689"/>
      <c r="AK25" s="689"/>
      <c r="AL25" s="690" t="s">
        <v>128</v>
      </c>
      <c r="AM25" s="691"/>
      <c r="AN25" s="691"/>
      <c r="AO25" s="692"/>
      <c r="AP25" s="704" t="s">
        <v>293</v>
      </c>
      <c r="AQ25" s="705"/>
      <c r="AR25" s="705"/>
      <c r="AS25" s="705"/>
      <c r="AT25" s="705"/>
      <c r="AU25" s="705"/>
      <c r="AV25" s="705"/>
      <c r="AW25" s="705"/>
      <c r="AX25" s="705"/>
      <c r="AY25" s="705"/>
      <c r="AZ25" s="705"/>
      <c r="BA25" s="705"/>
      <c r="BB25" s="705"/>
      <c r="BC25" s="705"/>
      <c r="BD25" s="705"/>
      <c r="BE25" s="705"/>
      <c r="BF25" s="706"/>
      <c r="BG25" s="685" t="s">
        <v>128</v>
      </c>
      <c r="BH25" s="686"/>
      <c r="BI25" s="686"/>
      <c r="BJ25" s="686"/>
      <c r="BK25" s="686"/>
      <c r="BL25" s="686"/>
      <c r="BM25" s="686"/>
      <c r="BN25" s="687"/>
      <c r="BO25" s="688" t="s">
        <v>128</v>
      </c>
      <c r="BP25" s="688"/>
      <c r="BQ25" s="688"/>
      <c r="BR25" s="688"/>
      <c r="BS25" s="694" t="s">
        <v>174</v>
      </c>
      <c r="BT25" s="686"/>
      <c r="BU25" s="686"/>
      <c r="BV25" s="686"/>
      <c r="BW25" s="686"/>
      <c r="BX25" s="686"/>
      <c r="BY25" s="686"/>
      <c r="BZ25" s="686"/>
      <c r="CA25" s="686"/>
      <c r="CB25" s="695"/>
      <c r="CD25" s="700" t="s">
        <v>294</v>
      </c>
      <c r="CE25" s="701"/>
      <c r="CF25" s="701"/>
      <c r="CG25" s="701"/>
      <c r="CH25" s="701"/>
      <c r="CI25" s="701"/>
      <c r="CJ25" s="701"/>
      <c r="CK25" s="701"/>
      <c r="CL25" s="701"/>
      <c r="CM25" s="701"/>
      <c r="CN25" s="701"/>
      <c r="CO25" s="701"/>
      <c r="CP25" s="701"/>
      <c r="CQ25" s="702"/>
      <c r="CR25" s="685">
        <v>3824818</v>
      </c>
      <c r="CS25" s="722"/>
      <c r="CT25" s="722"/>
      <c r="CU25" s="722"/>
      <c r="CV25" s="722"/>
      <c r="CW25" s="722"/>
      <c r="CX25" s="722"/>
      <c r="CY25" s="723"/>
      <c r="CZ25" s="690">
        <v>14.7</v>
      </c>
      <c r="DA25" s="720"/>
      <c r="DB25" s="720"/>
      <c r="DC25" s="724"/>
      <c r="DD25" s="694">
        <v>3346875</v>
      </c>
      <c r="DE25" s="722"/>
      <c r="DF25" s="722"/>
      <c r="DG25" s="722"/>
      <c r="DH25" s="722"/>
      <c r="DI25" s="722"/>
      <c r="DJ25" s="722"/>
      <c r="DK25" s="723"/>
      <c r="DL25" s="694">
        <v>2661115</v>
      </c>
      <c r="DM25" s="722"/>
      <c r="DN25" s="722"/>
      <c r="DO25" s="722"/>
      <c r="DP25" s="722"/>
      <c r="DQ25" s="722"/>
      <c r="DR25" s="722"/>
      <c r="DS25" s="722"/>
      <c r="DT25" s="722"/>
      <c r="DU25" s="722"/>
      <c r="DV25" s="723"/>
      <c r="DW25" s="690">
        <v>22.2</v>
      </c>
      <c r="DX25" s="720"/>
      <c r="DY25" s="720"/>
      <c r="DZ25" s="720"/>
      <c r="EA25" s="720"/>
      <c r="EB25" s="720"/>
      <c r="EC25" s="721"/>
    </row>
    <row r="26" spans="2:133" ht="11.25" customHeight="1" x14ac:dyDescent="0.15">
      <c r="B26" s="682" t="s">
        <v>295</v>
      </c>
      <c r="C26" s="683"/>
      <c r="D26" s="683"/>
      <c r="E26" s="683"/>
      <c r="F26" s="683"/>
      <c r="G26" s="683"/>
      <c r="H26" s="683"/>
      <c r="I26" s="683"/>
      <c r="J26" s="683"/>
      <c r="K26" s="683"/>
      <c r="L26" s="683"/>
      <c r="M26" s="683"/>
      <c r="N26" s="683"/>
      <c r="O26" s="683"/>
      <c r="P26" s="683"/>
      <c r="Q26" s="684"/>
      <c r="R26" s="685">
        <v>12454626</v>
      </c>
      <c r="S26" s="686"/>
      <c r="T26" s="686"/>
      <c r="U26" s="686"/>
      <c r="V26" s="686"/>
      <c r="W26" s="686"/>
      <c r="X26" s="686"/>
      <c r="Y26" s="687"/>
      <c r="Z26" s="688">
        <v>46.4</v>
      </c>
      <c r="AA26" s="688"/>
      <c r="AB26" s="688"/>
      <c r="AC26" s="688"/>
      <c r="AD26" s="689">
        <v>11264179</v>
      </c>
      <c r="AE26" s="689"/>
      <c r="AF26" s="689"/>
      <c r="AG26" s="689"/>
      <c r="AH26" s="689"/>
      <c r="AI26" s="689"/>
      <c r="AJ26" s="689"/>
      <c r="AK26" s="689"/>
      <c r="AL26" s="690">
        <v>99</v>
      </c>
      <c r="AM26" s="691"/>
      <c r="AN26" s="691"/>
      <c r="AO26" s="692"/>
      <c r="AP26" s="704" t="s">
        <v>296</v>
      </c>
      <c r="AQ26" s="731"/>
      <c r="AR26" s="731"/>
      <c r="AS26" s="731"/>
      <c r="AT26" s="731"/>
      <c r="AU26" s="731"/>
      <c r="AV26" s="731"/>
      <c r="AW26" s="731"/>
      <c r="AX26" s="731"/>
      <c r="AY26" s="731"/>
      <c r="AZ26" s="731"/>
      <c r="BA26" s="731"/>
      <c r="BB26" s="731"/>
      <c r="BC26" s="731"/>
      <c r="BD26" s="731"/>
      <c r="BE26" s="731"/>
      <c r="BF26" s="706"/>
      <c r="BG26" s="685" t="s">
        <v>128</v>
      </c>
      <c r="BH26" s="686"/>
      <c r="BI26" s="686"/>
      <c r="BJ26" s="686"/>
      <c r="BK26" s="686"/>
      <c r="BL26" s="686"/>
      <c r="BM26" s="686"/>
      <c r="BN26" s="687"/>
      <c r="BO26" s="688" t="s">
        <v>128</v>
      </c>
      <c r="BP26" s="688"/>
      <c r="BQ26" s="688"/>
      <c r="BR26" s="688"/>
      <c r="BS26" s="694" t="s">
        <v>128</v>
      </c>
      <c r="BT26" s="686"/>
      <c r="BU26" s="686"/>
      <c r="BV26" s="686"/>
      <c r="BW26" s="686"/>
      <c r="BX26" s="686"/>
      <c r="BY26" s="686"/>
      <c r="BZ26" s="686"/>
      <c r="CA26" s="686"/>
      <c r="CB26" s="695"/>
      <c r="CD26" s="700" t="s">
        <v>297</v>
      </c>
      <c r="CE26" s="701"/>
      <c r="CF26" s="701"/>
      <c r="CG26" s="701"/>
      <c r="CH26" s="701"/>
      <c r="CI26" s="701"/>
      <c r="CJ26" s="701"/>
      <c r="CK26" s="701"/>
      <c r="CL26" s="701"/>
      <c r="CM26" s="701"/>
      <c r="CN26" s="701"/>
      <c r="CO26" s="701"/>
      <c r="CP26" s="701"/>
      <c r="CQ26" s="702"/>
      <c r="CR26" s="685">
        <v>2040474</v>
      </c>
      <c r="CS26" s="686"/>
      <c r="CT26" s="686"/>
      <c r="CU26" s="686"/>
      <c r="CV26" s="686"/>
      <c r="CW26" s="686"/>
      <c r="CX26" s="686"/>
      <c r="CY26" s="687"/>
      <c r="CZ26" s="690">
        <v>7.9</v>
      </c>
      <c r="DA26" s="720"/>
      <c r="DB26" s="720"/>
      <c r="DC26" s="724"/>
      <c r="DD26" s="694">
        <v>2040474</v>
      </c>
      <c r="DE26" s="686"/>
      <c r="DF26" s="686"/>
      <c r="DG26" s="686"/>
      <c r="DH26" s="686"/>
      <c r="DI26" s="686"/>
      <c r="DJ26" s="686"/>
      <c r="DK26" s="687"/>
      <c r="DL26" s="694" t="s">
        <v>128</v>
      </c>
      <c r="DM26" s="686"/>
      <c r="DN26" s="686"/>
      <c r="DO26" s="686"/>
      <c r="DP26" s="686"/>
      <c r="DQ26" s="686"/>
      <c r="DR26" s="686"/>
      <c r="DS26" s="686"/>
      <c r="DT26" s="686"/>
      <c r="DU26" s="686"/>
      <c r="DV26" s="687"/>
      <c r="DW26" s="690" t="s">
        <v>128</v>
      </c>
      <c r="DX26" s="720"/>
      <c r="DY26" s="720"/>
      <c r="DZ26" s="720"/>
      <c r="EA26" s="720"/>
      <c r="EB26" s="720"/>
      <c r="EC26" s="721"/>
    </row>
    <row r="27" spans="2:133" ht="11.25" customHeight="1" x14ac:dyDescent="0.15">
      <c r="B27" s="682" t="s">
        <v>298</v>
      </c>
      <c r="C27" s="683"/>
      <c r="D27" s="683"/>
      <c r="E27" s="683"/>
      <c r="F27" s="683"/>
      <c r="G27" s="683"/>
      <c r="H27" s="683"/>
      <c r="I27" s="683"/>
      <c r="J27" s="683"/>
      <c r="K27" s="683"/>
      <c r="L27" s="683"/>
      <c r="M27" s="683"/>
      <c r="N27" s="683"/>
      <c r="O27" s="683"/>
      <c r="P27" s="683"/>
      <c r="Q27" s="684"/>
      <c r="R27" s="685">
        <v>9707</v>
      </c>
      <c r="S27" s="686"/>
      <c r="T27" s="686"/>
      <c r="U27" s="686"/>
      <c r="V27" s="686"/>
      <c r="W27" s="686"/>
      <c r="X27" s="686"/>
      <c r="Y27" s="687"/>
      <c r="Z27" s="688">
        <v>0</v>
      </c>
      <c r="AA27" s="688"/>
      <c r="AB27" s="688"/>
      <c r="AC27" s="688"/>
      <c r="AD27" s="689">
        <v>9707</v>
      </c>
      <c r="AE27" s="689"/>
      <c r="AF27" s="689"/>
      <c r="AG27" s="689"/>
      <c r="AH27" s="689"/>
      <c r="AI27" s="689"/>
      <c r="AJ27" s="689"/>
      <c r="AK27" s="689"/>
      <c r="AL27" s="690">
        <v>0.1</v>
      </c>
      <c r="AM27" s="691"/>
      <c r="AN27" s="691"/>
      <c r="AO27" s="692"/>
      <c r="AP27" s="682" t="s">
        <v>299</v>
      </c>
      <c r="AQ27" s="683"/>
      <c r="AR27" s="683"/>
      <c r="AS27" s="683"/>
      <c r="AT27" s="683"/>
      <c r="AU27" s="683"/>
      <c r="AV27" s="683"/>
      <c r="AW27" s="683"/>
      <c r="AX27" s="683"/>
      <c r="AY27" s="683"/>
      <c r="AZ27" s="683"/>
      <c r="BA27" s="683"/>
      <c r="BB27" s="683"/>
      <c r="BC27" s="683"/>
      <c r="BD27" s="683"/>
      <c r="BE27" s="683"/>
      <c r="BF27" s="684"/>
      <c r="BG27" s="685">
        <v>6789935</v>
      </c>
      <c r="BH27" s="686"/>
      <c r="BI27" s="686"/>
      <c r="BJ27" s="686"/>
      <c r="BK27" s="686"/>
      <c r="BL27" s="686"/>
      <c r="BM27" s="686"/>
      <c r="BN27" s="687"/>
      <c r="BO27" s="688">
        <v>100</v>
      </c>
      <c r="BP27" s="688"/>
      <c r="BQ27" s="688"/>
      <c r="BR27" s="688"/>
      <c r="BS27" s="694" t="s">
        <v>128</v>
      </c>
      <c r="BT27" s="686"/>
      <c r="BU27" s="686"/>
      <c r="BV27" s="686"/>
      <c r="BW27" s="686"/>
      <c r="BX27" s="686"/>
      <c r="BY27" s="686"/>
      <c r="BZ27" s="686"/>
      <c r="CA27" s="686"/>
      <c r="CB27" s="695"/>
      <c r="CD27" s="700" t="s">
        <v>300</v>
      </c>
      <c r="CE27" s="701"/>
      <c r="CF27" s="701"/>
      <c r="CG27" s="701"/>
      <c r="CH27" s="701"/>
      <c r="CI27" s="701"/>
      <c r="CJ27" s="701"/>
      <c r="CK27" s="701"/>
      <c r="CL27" s="701"/>
      <c r="CM27" s="701"/>
      <c r="CN27" s="701"/>
      <c r="CO27" s="701"/>
      <c r="CP27" s="701"/>
      <c r="CQ27" s="702"/>
      <c r="CR27" s="685">
        <v>3321942</v>
      </c>
      <c r="CS27" s="722"/>
      <c r="CT27" s="722"/>
      <c r="CU27" s="722"/>
      <c r="CV27" s="722"/>
      <c r="CW27" s="722"/>
      <c r="CX27" s="722"/>
      <c r="CY27" s="723"/>
      <c r="CZ27" s="690">
        <v>12.8</v>
      </c>
      <c r="DA27" s="720"/>
      <c r="DB27" s="720"/>
      <c r="DC27" s="724"/>
      <c r="DD27" s="694">
        <v>1202785</v>
      </c>
      <c r="DE27" s="722"/>
      <c r="DF27" s="722"/>
      <c r="DG27" s="722"/>
      <c r="DH27" s="722"/>
      <c r="DI27" s="722"/>
      <c r="DJ27" s="722"/>
      <c r="DK27" s="723"/>
      <c r="DL27" s="694">
        <v>1076245</v>
      </c>
      <c r="DM27" s="722"/>
      <c r="DN27" s="722"/>
      <c r="DO27" s="722"/>
      <c r="DP27" s="722"/>
      <c r="DQ27" s="722"/>
      <c r="DR27" s="722"/>
      <c r="DS27" s="722"/>
      <c r="DT27" s="722"/>
      <c r="DU27" s="722"/>
      <c r="DV27" s="723"/>
      <c r="DW27" s="690">
        <v>9</v>
      </c>
      <c r="DX27" s="720"/>
      <c r="DY27" s="720"/>
      <c r="DZ27" s="720"/>
      <c r="EA27" s="720"/>
      <c r="EB27" s="720"/>
      <c r="EC27" s="721"/>
    </row>
    <row r="28" spans="2:133" ht="11.25" customHeight="1" x14ac:dyDescent="0.15">
      <c r="B28" s="682" t="s">
        <v>301</v>
      </c>
      <c r="C28" s="683"/>
      <c r="D28" s="683"/>
      <c r="E28" s="683"/>
      <c r="F28" s="683"/>
      <c r="G28" s="683"/>
      <c r="H28" s="683"/>
      <c r="I28" s="683"/>
      <c r="J28" s="683"/>
      <c r="K28" s="683"/>
      <c r="L28" s="683"/>
      <c r="M28" s="683"/>
      <c r="N28" s="683"/>
      <c r="O28" s="683"/>
      <c r="P28" s="683"/>
      <c r="Q28" s="684"/>
      <c r="R28" s="685">
        <v>69035</v>
      </c>
      <c r="S28" s="686"/>
      <c r="T28" s="686"/>
      <c r="U28" s="686"/>
      <c r="V28" s="686"/>
      <c r="W28" s="686"/>
      <c r="X28" s="686"/>
      <c r="Y28" s="687"/>
      <c r="Z28" s="688">
        <v>0.3</v>
      </c>
      <c r="AA28" s="688"/>
      <c r="AB28" s="688"/>
      <c r="AC28" s="688"/>
      <c r="AD28" s="689" t="s">
        <v>128</v>
      </c>
      <c r="AE28" s="689"/>
      <c r="AF28" s="689"/>
      <c r="AG28" s="689"/>
      <c r="AH28" s="689"/>
      <c r="AI28" s="689"/>
      <c r="AJ28" s="689"/>
      <c r="AK28" s="689"/>
      <c r="AL28" s="690" t="s">
        <v>128</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302</v>
      </c>
      <c r="CE28" s="701"/>
      <c r="CF28" s="701"/>
      <c r="CG28" s="701"/>
      <c r="CH28" s="701"/>
      <c r="CI28" s="701"/>
      <c r="CJ28" s="701"/>
      <c r="CK28" s="701"/>
      <c r="CL28" s="701"/>
      <c r="CM28" s="701"/>
      <c r="CN28" s="701"/>
      <c r="CO28" s="701"/>
      <c r="CP28" s="701"/>
      <c r="CQ28" s="702"/>
      <c r="CR28" s="685">
        <v>2104177</v>
      </c>
      <c r="CS28" s="686"/>
      <c r="CT28" s="686"/>
      <c r="CU28" s="686"/>
      <c r="CV28" s="686"/>
      <c r="CW28" s="686"/>
      <c r="CX28" s="686"/>
      <c r="CY28" s="687"/>
      <c r="CZ28" s="690">
        <v>8.1</v>
      </c>
      <c r="DA28" s="720"/>
      <c r="DB28" s="720"/>
      <c r="DC28" s="724"/>
      <c r="DD28" s="694">
        <v>2063887</v>
      </c>
      <c r="DE28" s="686"/>
      <c r="DF28" s="686"/>
      <c r="DG28" s="686"/>
      <c r="DH28" s="686"/>
      <c r="DI28" s="686"/>
      <c r="DJ28" s="686"/>
      <c r="DK28" s="687"/>
      <c r="DL28" s="694">
        <v>2063887</v>
      </c>
      <c r="DM28" s="686"/>
      <c r="DN28" s="686"/>
      <c r="DO28" s="686"/>
      <c r="DP28" s="686"/>
      <c r="DQ28" s="686"/>
      <c r="DR28" s="686"/>
      <c r="DS28" s="686"/>
      <c r="DT28" s="686"/>
      <c r="DU28" s="686"/>
      <c r="DV28" s="687"/>
      <c r="DW28" s="690">
        <v>17.2</v>
      </c>
      <c r="DX28" s="720"/>
      <c r="DY28" s="720"/>
      <c r="DZ28" s="720"/>
      <c r="EA28" s="720"/>
      <c r="EB28" s="720"/>
      <c r="EC28" s="721"/>
    </row>
    <row r="29" spans="2:133" ht="11.25" customHeight="1" x14ac:dyDescent="0.15">
      <c r="B29" s="682" t="s">
        <v>303</v>
      </c>
      <c r="C29" s="683"/>
      <c r="D29" s="683"/>
      <c r="E29" s="683"/>
      <c r="F29" s="683"/>
      <c r="G29" s="683"/>
      <c r="H29" s="683"/>
      <c r="I29" s="683"/>
      <c r="J29" s="683"/>
      <c r="K29" s="683"/>
      <c r="L29" s="683"/>
      <c r="M29" s="683"/>
      <c r="N29" s="683"/>
      <c r="O29" s="683"/>
      <c r="P29" s="683"/>
      <c r="Q29" s="684"/>
      <c r="R29" s="685">
        <v>389288</v>
      </c>
      <c r="S29" s="686"/>
      <c r="T29" s="686"/>
      <c r="U29" s="686"/>
      <c r="V29" s="686"/>
      <c r="W29" s="686"/>
      <c r="X29" s="686"/>
      <c r="Y29" s="687"/>
      <c r="Z29" s="688">
        <v>1.4</v>
      </c>
      <c r="AA29" s="688"/>
      <c r="AB29" s="688"/>
      <c r="AC29" s="688"/>
      <c r="AD29" s="689">
        <v>78440</v>
      </c>
      <c r="AE29" s="689"/>
      <c r="AF29" s="689"/>
      <c r="AG29" s="689"/>
      <c r="AH29" s="689"/>
      <c r="AI29" s="689"/>
      <c r="AJ29" s="689"/>
      <c r="AK29" s="689"/>
      <c r="AL29" s="690">
        <v>0.7</v>
      </c>
      <c r="AM29" s="691"/>
      <c r="AN29" s="691"/>
      <c r="AO29" s="692"/>
      <c r="AP29" s="734"/>
      <c r="AQ29" s="735"/>
      <c r="AR29" s="735"/>
      <c r="AS29" s="735"/>
      <c r="AT29" s="735"/>
      <c r="AU29" s="735"/>
      <c r="AV29" s="735"/>
      <c r="AW29" s="735"/>
      <c r="AX29" s="735"/>
      <c r="AY29" s="735"/>
      <c r="AZ29" s="735"/>
      <c r="BA29" s="735"/>
      <c r="BB29" s="735"/>
      <c r="BC29" s="735"/>
      <c r="BD29" s="735"/>
      <c r="BE29" s="735"/>
      <c r="BF29" s="736"/>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5" t="s">
        <v>304</v>
      </c>
      <c r="CE29" s="726"/>
      <c r="CF29" s="700" t="s">
        <v>305</v>
      </c>
      <c r="CG29" s="701"/>
      <c r="CH29" s="701"/>
      <c r="CI29" s="701"/>
      <c r="CJ29" s="701"/>
      <c r="CK29" s="701"/>
      <c r="CL29" s="701"/>
      <c r="CM29" s="701"/>
      <c r="CN29" s="701"/>
      <c r="CO29" s="701"/>
      <c r="CP29" s="701"/>
      <c r="CQ29" s="702"/>
      <c r="CR29" s="685">
        <v>2102179</v>
      </c>
      <c r="CS29" s="722"/>
      <c r="CT29" s="722"/>
      <c r="CU29" s="722"/>
      <c r="CV29" s="722"/>
      <c r="CW29" s="722"/>
      <c r="CX29" s="722"/>
      <c r="CY29" s="723"/>
      <c r="CZ29" s="690">
        <v>8.1</v>
      </c>
      <c r="DA29" s="720"/>
      <c r="DB29" s="720"/>
      <c r="DC29" s="724"/>
      <c r="DD29" s="694">
        <v>2061889</v>
      </c>
      <c r="DE29" s="722"/>
      <c r="DF29" s="722"/>
      <c r="DG29" s="722"/>
      <c r="DH29" s="722"/>
      <c r="DI29" s="722"/>
      <c r="DJ29" s="722"/>
      <c r="DK29" s="723"/>
      <c r="DL29" s="694">
        <v>2061889</v>
      </c>
      <c r="DM29" s="722"/>
      <c r="DN29" s="722"/>
      <c r="DO29" s="722"/>
      <c r="DP29" s="722"/>
      <c r="DQ29" s="722"/>
      <c r="DR29" s="722"/>
      <c r="DS29" s="722"/>
      <c r="DT29" s="722"/>
      <c r="DU29" s="722"/>
      <c r="DV29" s="723"/>
      <c r="DW29" s="690">
        <v>17.2</v>
      </c>
      <c r="DX29" s="720"/>
      <c r="DY29" s="720"/>
      <c r="DZ29" s="720"/>
      <c r="EA29" s="720"/>
      <c r="EB29" s="720"/>
      <c r="EC29" s="721"/>
    </row>
    <row r="30" spans="2:133" ht="11.25" customHeight="1" x14ac:dyDescent="0.15">
      <c r="B30" s="682" t="s">
        <v>306</v>
      </c>
      <c r="C30" s="683"/>
      <c r="D30" s="683"/>
      <c r="E30" s="683"/>
      <c r="F30" s="683"/>
      <c r="G30" s="683"/>
      <c r="H30" s="683"/>
      <c r="I30" s="683"/>
      <c r="J30" s="683"/>
      <c r="K30" s="683"/>
      <c r="L30" s="683"/>
      <c r="M30" s="683"/>
      <c r="N30" s="683"/>
      <c r="O30" s="683"/>
      <c r="P30" s="683"/>
      <c r="Q30" s="684"/>
      <c r="R30" s="685">
        <v>99944</v>
      </c>
      <c r="S30" s="686"/>
      <c r="T30" s="686"/>
      <c r="U30" s="686"/>
      <c r="V30" s="686"/>
      <c r="W30" s="686"/>
      <c r="X30" s="686"/>
      <c r="Y30" s="687"/>
      <c r="Z30" s="688">
        <v>0.4</v>
      </c>
      <c r="AA30" s="688"/>
      <c r="AB30" s="688"/>
      <c r="AC30" s="688"/>
      <c r="AD30" s="689" t="s">
        <v>128</v>
      </c>
      <c r="AE30" s="689"/>
      <c r="AF30" s="689"/>
      <c r="AG30" s="689"/>
      <c r="AH30" s="689"/>
      <c r="AI30" s="689"/>
      <c r="AJ30" s="689"/>
      <c r="AK30" s="689"/>
      <c r="AL30" s="690" t="s">
        <v>128</v>
      </c>
      <c r="AM30" s="691"/>
      <c r="AN30" s="691"/>
      <c r="AO30" s="692"/>
      <c r="AP30" s="664" t="s">
        <v>223</v>
      </c>
      <c r="AQ30" s="665"/>
      <c r="AR30" s="665"/>
      <c r="AS30" s="665"/>
      <c r="AT30" s="665"/>
      <c r="AU30" s="665"/>
      <c r="AV30" s="665"/>
      <c r="AW30" s="665"/>
      <c r="AX30" s="665"/>
      <c r="AY30" s="665"/>
      <c r="AZ30" s="665"/>
      <c r="BA30" s="665"/>
      <c r="BB30" s="665"/>
      <c r="BC30" s="665"/>
      <c r="BD30" s="665"/>
      <c r="BE30" s="665"/>
      <c r="BF30" s="666"/>
      <c r="BG30" s="664" t="s">
        <v>307</v>
      </c>
      <c r="BH30" s="732"/>
      <c r="BI30" s="732"/>
      <c r="BJ30" s="732"/>
      <c r="BK30" s="732"/>
      <c r="BL30" s="732"/>
      <c r="BM30" s="732"/>
      <c r="BN30" s="732"/>
      <c r="BO30" s="732"/>
      <c r="BP30" s="732"/>
      <c r="BQ30" s="733"/>
      <c r="BR30" s="664" t="s">
        <v>308</v>
      </c>
      <c r="BS30" s="732"/>
      <c r="BT30" s="732"/>
      <c r="BU30" s="732"/>
      <c r="BV30" s="732"/>
      <c r="BW30" s="732"/>
      <c r="BX30" s="732"/>
      <c r="BY30" s="732"/>
      <c r="BZ30" s="732"/>
      <c r="CA30" s="732"/>
      <c r="CB30" s="733"/>
      <c r="CD30" s="727"/>
      <c r="CE30" s="728"/>
      <c r="CF30" s="700" t="s">
        <v>309</v>
      </c>
      <c r="CG30" s="701"/>
      <c r="CH30" s="701"/>
      <c r="CI30" s="701"/>
      <c r="CJ30" s="701"/>
      <c r="CK30" s="701"/>
      <c r="CL30" s="701"/>
      <c r="CM30" s="701"/>
      <c r="CN30" s="701"/>
      <c r="CO30" s="701"/>
      <c r="CP30" s="701"/>
      <c r="CQ30" s="702"/>
      <c r="CR30" s="685">
        <v>2007133</v>
      </c>
      <c r="CS30" s="686"/>
      <c r="CT30" s="686"/>
      <c r="CU30" s="686"/>
      <c r="CV30" s="686"/>
      <c r="CW30" s="686"/>
      <c r="CX30" s="686"/>
      <c r="CY30" s="687"/>
      <c r="CZ30" s="690">
        <v>7.7</v>
      </c>
      <c r="DA30" s="720"/>
      <c r="DB30" s="720"/>
      <c r="DC30" s="724"/>
      <c r="DD30" s="694">
        <v>1969197</v>
      </c>
      <c r="DE30" s="686"/>
      <c r="DF30" s="686"/>
      <c r="DG30" s="686"/>
      <c r="DH30" s="686"/>
      <c r="DI30" s="686"/>
      <c r="DJ30" s="686"/>
      <c r="DK30" s="687"/>
      <c r="DL30" s="694">
        <v>1969197</v>
      </c>
      <c r="DM30" s="686"/>
      <c r="DN30" s="686"/>
      <c r="DO30" s="686"/>
      <c r="DP30" s="686"/>
      <c r="DQ30" s="686"/>
      <c r="DR30" s="686"/>
      <c r="DS30" s="686"/>
      <c r="DT30" s="686"/>
      <c r="DU30" s="686"/>
      <c r="DV30" s="687"/>
      <c r="DW30" s="690">
        <v>16.399999999999999</v>
      </c>
      <c r="DX30" s="720"/>
      <c r="DY30" s="720"/>
      <c r="DZ30" s="720"/>
      <c r="EA30" s="720"/>
      <c r="EB30" s="720"/>
      <c r="EC30" s="721"/>
    </row>
    <row r="31" spans="2:133" ht="11.25" customHeight="1" x14ac:dyDescent="0.15">
      <c r="B31" s="682" t="s">
        <v>310</v>
      </c>
      <c r="C31" s="683"/>
      <c r="D31" s="683"/>
      <c r="E31" s="683"/>
      <c r="F31" s="683"/>
      <c r="G31" s="683"/>
      <c r="H31" s="683"/>
      <c r="I31" s="683"/>
      <c r="J31" s="683"/>
      <c r="K31" s="683"/>
      <c r="L31" s="683"/>
      <c r="M31" s="683"/>
      <c r="N31" s="683"/>
      <c r="O31" s="683"/>
      <c r="P31" s="683"/>
      <c r="Q31" s="684"/>
      <c r="R31" s="685">
        <v>7840985</v>
      </c>
      <c r="S31" s="686"/>
      <c r="T31" s="686"/>
      <c r="U31" s="686"/>
      <c r="V31" s="686"/>
      <c r="W31" s="686"/>
      <c r="X31" s="686"/>
      <c r="Y31" s="687"/>
      <c r="Z31" s="688">
        <v>29.2</v>
      </c>
      <c r="AA31" s="688"/>
      <c r="AB31" s="688"/>
      <c r="AC31" s="688"/>
      <c r="AD31" s="689" t="s">
        <v>128</v>
      </c>
      <c r="AE31" s="689"/>
      <c r="AF31" s="689"/>
      <c r="AG31" s="689"/>
      <c r="AH31" s="689"/>
      <c r="AI31" s="689"/>
      <c r="AJ31" s="689"/>
      <c r="AK31" s="689"/>
      <c r="AL31" s="690" t="s">
        <v>128</v>
      </c>
      <c r="AM31" s="691"/>
      <c r="AN31" s="691"/>
      <c r="AO31" s="692"/>
      <c r="AP31" s="739" t="s">
        <v>311</v>
      </c>
      <c r="AQ31" s="740"/>
      <c r="AR31" s="740"/>
      <c r="AS31" s="740"/>
      <c r="AT31" s="745" t="s">
        <v>312</v>
      </c>
      <c r="AU31" s="231"/>
      <c r="AV31" s="231"/>
      <c r="AW31" s="231"/>
      <c r="AX31" s="671" t="s">
        <v>188</v>
      </c>
      <c r="AY31" s="672"/>
      <c r="AZ31" s="672"/>
      <c r="BA31" s="672"/>
      <c r="BB31" s="672"/>
      <c r="BC31" s="672"/>
      <c r="BD31" s="672"/>
      <c r="BE31" s="672"/>
      <c r="BF31" s="673"/>
      <c r="BG31" s="753">
        <v>99</v>
      </c>
      <c r="BH31" s="737"/>
      <c r="BI31" s="737"/>
      <c r="BJ31" s="737"/>
      <c r="BK31" s="737"/>
      <c r="BL31" s="737"/>
      <c r="BM31" s="680">
        <v>98.1</v>
      </c>
      <c r="BN31" s="737"/>
      <c r="BO31" s="737"/>
      <c r="BP31" s="737"/>
      <c r="BQ31" s="738"/>
      <c r="BR31" s="753">
        <v>99.2</v>
      </c>
      <c r="BS31" s="737"/>
      <c r="BT31" s="737"/>
      <c r="BU31" s="737"/>
      <c r="BV31" s="737"/>
      <c r="BW31" s="737"/>
      <c r="BX31" s="680">
        <v>98.4</v>
      </c>
      <c r="BY31" s="737"/>
      <c r="BZ31" s="737"/>
      <c r="CA31" s="737"/>
      <c r="CB31" s="738"/>
      <c r="CD31" s="727"/>
      <c r="CE31" s="728"/>
      <c r="CF31" s="700" t="s">
        <v>313</v>
      </c>
      <c r="CG31" s="701"/>
      <c r="CH31" s="701"/>
      <c r="CI31" s="701"/>
      <c r="CJ31" s="701"/>
      <c r="CK31" s="701"/>
      <c r="CL31" s="701"/>
      <c r="CM31" s="701"/>
      <c r="CN31" s="701"/>
      <c r="CO31" s="701"/>
      <c r="CP31" s="701"/>
      <c r="CQ31" s="702"/>
      <c r="CR31" s="685">
        <v>95046</v>
      </c>
      <c r="CS31" s="722"/>
      <c r="CT31" s="722"/>
      <c r="CU31" s="722"/>
      <c r="CV31" s="722"/>
      <c r="CW31" s="722"/>
      <c r="CX31" s="722"/>
      <c r="CY31" s="723"/>
      <c r="CZ31" s="690">
        <v>0.4</v>
      </c>
      <c r="DA31" s="720"/>
      <c r="DB31" s="720"/>
      <c r="DC31" s="724"/>
      <c r="DD31" s="694">
        <v>92692</v>
      </c>
      <c r="DE31" s="722"/>
      <c r="DF31" s="722"/>
      <c r="DG31" s="722"/>
      <c r="DH31" s="722"/>
      <c r="DI31" s="722"/>
      <c r="DJ31" s="722"/>
      <c r="DK31" s="723"/>
      <c r="DL31" s="694">
        <v>92692</v>
      </c>
      <c r="DM31" s="722"/>
      <c r="DN31" s="722"/>
      <c r="DO31" s="722"/>
      <c r="DP31" s="722"/>
      <c r="DQ31" s="722"/>
      <c r="DR31" s="722"/>
      <c r="DS31" s="722"/>
      <c r="DT31" s="722"/>
      <c r="DU31" s="722"/>
      <c r="DV31" s="723"/>
      <c r="DW31" s="690">
        <v>0.8</v>
      </c>
      <c r="DX31" s="720"/>
      <c r="DY31" s="720"/>
      <c r="DZ31" s="720"/>
      <c r="EA31" s="720"/>
      <c r="EB31" s="720"/>
      <c r="EC31" s="721"/>
    </row>
    <row r="32" spans="2:133" ht="11.25" customHeight="1" x14ac:dyDescent="0.15">
      <c r="B32" s="748" t="s">
        <v>314</v>
      </c>
      <c r="C32" s="749"/>
      <c r="D32" s="749"/>
      <c r="E32" s="749"/>
      <c r="F32" s="749"/>
      <c r="G32" s="749"/>
      <c r="H32" s="749"/>
      <c r="I32" s="749"/>
      <c r="J32" s="749"/>
      <c r="K32" s="749"/>
      <c r="L32" s="749"/>
      <c r="M32" s="749"/>
      <c r="N32" s="749"/>
      <c r="O32" s="749"/>
      <c r="P32" s="749"/>
      <c r="Q32" s="750"/>
      <c r="R32" s="685" t="s">
        <v>128</v>
      </c>
      <c r="S32" s="686"/>
      <c r="T32" s="686"/>
      <c r="U32" s="686"/>
      <c r="V32" s="686"/>
      <c r="W32" s="686"/>
      <c r="X32" s="686"/>
      <c r="Y32" s="687"/>
      <c r="Z32" s="688" t="s">
        <v>128</v>
      </c>
      <c r="AA32" s="688"/>
      <c r="AB32" s="688"/>
      <c r="AC32" s="688"/>
      <c r="AD32" s="689" t="s">
        <v>128</v>
      </c>
      <c r="AE32" s="689"/>
      <c r="AF32" s="689"/>
      <c r="AG32" s="689"/>
      <c r="AH32" s="689"/>
      <c r="AI32" s="689"/>
      <c r="AJ32" s="689"/>
      <c r="AK32" s="689"/>
      <c r="AL32" s="690" t="s">
        <v>128</v>
      </c>
      <c r="AM32" s="691"/>
      <c r="AN32" s="691"/>
      <c r="AO32" s="692"/>
      <c r="AP32" s="741"/>
      <c r="AQ32" s="742"/>
      <c r="AR32" s="742"/>
      <c r="AS32" s="742"/>
      <c r="AT32" s="746"/>
      <c r="AU32" s="230" t="s">
        <v>315</v>
      </c>
      <c r="AV32" s="230"/>
      <c r="AW32" s="230"/>
      <c r="AX32" s="682" t="s">
        <v>316</v>
      </c>
      <c r="AY32" s="683"/>
      <c r="AZ32" s="683"/>
      <c r="BA32" s="683"/>
      <c r="BB32" s="683"/>
      <c r="BC32" s="683"/>
      <c r="BD32" s="683"/>
      <c r="BE32" s="683"/>
      <c r="BF32" s="684"/>
      <c r="BG32" s="754">
        <v>99</v>
      </c>
      <c r="BH32" s="722"/>
      <c r="BI32" s="722"/>
      <c r="BJ32" s="722"/>
      <c r="BK32" s="722"/>
      <c r="BL32" s="722"/>
      <c r="BM32" s="691">
        <v>98</v>
      </c>
      <c r="BN32" s="751"/>
      <c r="BO32" s="751"/>
      <c r="BP32" s="751"/>
      <c r="BQ32" s="752"/>
      <c r="BR32" s="754">
        <v>99.2</v>
      </c>
      <c r="BS32" s="722"/>
      <c r="BT32" s="722"/>
      <c r="BU32" s="722"/>
      <c r="BV32" s="722"/>
      <c r="BW32" s="722"/>
      <c r="BX32" s="691">
        <v>98.3</v>
      </c>
      <c r="BY32" s="751"/>
      <c r="BZ32" s="751"/>
      <c r="CA32" s="751"/>
      <c r="CB32" s="752"/>
      <c r="CD32" s="729"/>
      <c r="CE32" s="730"/>
      <c r="CF32" s="700" t="s">
        <v>317</v>
      </c>
      <c r="CG32" s="701"/>
      <c r="CH32" s="701"/>
      <c r="CI32" s="701"/>
      <c r="CJ32" s="701"/>
      <c r="CK32" s="701"/>
      <c r="CL32" s="701"/>
      <c r="CM32" s="701"/>
      <c r="CN32" s="701"/>
      <c r="CO32" s="701"/>
      <c r="CP32" s="701"/>
      <c r="CQ32" s="702"/>
      <c r="CR32" s="685">
        <v>1998</v>
      </c>
      <c r="CS32" s="686"/>
      <c r="CT32" s="686"/>
      <c r="CU32" s="686"/>
      <c r="CV32" s="686"/>
      <c r="CW32" s="686"/>
      <c r="CX32" s="686"/>
      <c r="CY32" s="687"/>
      <c r="CZ32" s="690">
        <v>0</v>
      </c>
      <c r="DA32" s="720"/>
      <c r="DB32" s="720"/>
      <c r="DC32" s="724"/>
      <c r="DD32" s="694">
        <v>1998</v>
      </c>
      <c r="DE32" s="686"/>
      <c r="DF32" s="686"/>
      <c r="DG32" s="686"/>
      <c r="DH32" s="686"/>
      <c r="DI32" s="686"/>
      <c r="DJ32" s="686"/>
      <c r="DK32" s="687"/>
      <c r="DL32" s="694">
        <v>1998</v>
      </c>
      <c r="DM32" s="686"/>
      <c r="DN32" s="686"/>
      <c r="DO32" s="686"/>
      <c r="DP32" s="686"/>
      <c r="DQ32" s="686"/>
      <c r="DR32" s="686"/>
      <c r="DS32" s="686"/>
      <c r="DT32" s="686"/>
      <c r="DU32" s="686"/>
      <c r="DV32" s="687"/>
      <c r="DW32" s="690">
        <v>0</v>
      </c>
      <c r="DX32" s="720"/>
      <c r="DY32" s="720"/>
      <c r="DZ32" s="720"/>
      <c r="EA32" s="720"/>
      <c r="EB32" s="720"/>
      <c r="EC32" s="721"/>
    </row>
    <row r="33" spans="2:133" ht="11.25" customHeight="1" x14ac:dyDescent="0.15">
      <c r="B33" s="682" t="s">
        <v>318</v>
      </c>
      <c r="C33" s="683"/>
      <c r="D33" s="683"/>
      <c r="E33" s="683"/>
      <c r="F33" s="683"/>
      <c r="G33" s="683"/>
      <c r="H33" s="683"/>
      <c r="I33" s="683"/>
      <c r="J33" s="683"/>
      <c r="K33" s="683"/>
      <c r="L33" s="683"/>
      <c r="M33" s="683"/>
      <c r="N33" s="683"/>
      <c r="O33" s="683"/>
      <c r="P33" s="683"/>
      <c r="Q33" s="684"/>
      <c r="R33" s="685">
        <v>1077889</v>
      </c>
      <c r="S33" s="686"/>
      <c r="T33" s="686"/>
      <c r="U33" s="686"/>
      <c r="V33" s="686"/>
      <c r="W33" s="686"/>
      <c r="X33" s="686"/>
      <c r="Y33" s="687"/>
      <c r="Z33" s="688">
        <v>4</v>
      </c>
      <c r="AA33" s="688"/>
      <c r="AB33" s="688"/>
      <c r="AC33" s="688"/>
      <c r="AD33" s="689" t="s">
        <v>128</v>
      </c>
      <c r="AE33" s="689"/>
      <c r="AF33" s="689"/>
      <c r="AG33" s="689"/>
      <c r="AH33" s="689"/>
      <c r="AI33" s="689"/>
      <c r="AJ33" s="689"/>
      <c r="AK33" s="689"/>
      <c r="AL33" s="690" t="s">
        <v>174</v>
      </c>
      <c r="AM33" s="691"/>
      <c r="AN33" s="691"/>
      <c r="AO33" s="692"/>
      <c r="AP33" s="743"/>
      <c r="AQ33" s="744"/>
      <c r="AR33" s="744"/>
      <c r="AS33" s="744"/>
      <c r="AT33" s="747"/>
      <c r="AU33" s="232"/>
      <c r="AV33" s="232"/>
      <c r="AW33" s="232"/>
      <c r="AX33" s="734" t="s">
        <v>319</v>
      </c>
      <c r="AY33" s="735"/>
      <c r="AZ33" s="735"/>
      <c r="BA33" s="735"/>
      <c r="BB33" s="735"/>
      <c r="BC33" s="735"/>
      <c r="BD33" s="735"/>
      <c r="BE33" s="735"/>
      <c r="BF33" s="736"/>
      <c r="BG33" s="755">
        <v>98.9</v>
      </c>
      <c r="BH33" s="756"/>
      <c r="BI33" s="756"/>
      <c r="BJ33" s="756"/>
      <c r="BK33" s="756"/>
      <c r="BL33" s="756"/>
      <c r="BM33" s="757">
        <v>98.2</v>
      </c>
      <c r="BN33" s="756"/>
      <c r="BO33" s="756"/>
      <c r="BP33" s="756"/>
      <c r="BQ33" s="758"/>
      <c r="BR33" s="755">
        <v>99.1</v>
      </c>
      <c r="BS33" s="756"/>
      <c r="BT33" s="756"/>
      <c r="BU33" s="756"/>
      <c r="BV33" s="756"/>
      <c r="BW33" s="756"/>
      <c r="BX33" s="757">
        <v>98.4</v>
      </c>
      <c r="BY33" s="756"/>
      <c r="BZ33" s="756"/>
      <c r="CA33" s="756"/>
      <c r="CB33" s="758"/>
      <c r="CD33" s="700" t="s">
        <v>320</v>
      </c>
      <c r="CE33" s="701"/>
      <c r="CF33" s="701"/>
      <c r="CG33" s="701"/>
      <c r="CH33" s="701"/>
      <c r="CI33" s="701"/>
      <c r="CJ33" s="701"/>
      <c r="CK33" s="701"/>
      <c r="CL33" s="701"/>
      <c r="CM33" s="701"/>
      <c r="CN33" s="701"/>
      <c r="CO33" s="701"/>
      <c r="CP33" s="701"/>
      <c r="CQ33" s="702"/>
      <c r="CR33" s="685">
        <v>14548087</v>
      </c>
      <c r="CS33" s="722"/>
      <c r="CT33" s="722"/>
      <c r="CU33" s="722"/>
      <c r="CV33" s="722"/>
      <c r="CW33" s="722"/>
      <c r="CX33" s="722"/>
      <c r="CY33" s="723"/>
      <c r="CZ33" s="690">
        <v>56.1</v>
      </c>
      <c r="DA33" s="720"/>
      <c r="DB33" s="720"/>
      <c r="DC33" s="724"/>
      <c r="DD33" s="694">
        <v>6545356</v>
      </c>
      <c r="DE33" s="722"/>
      <c r="DF33" s="722"/>
      <c r="DG33" s="722"/>
      <c r="DH33" s="722"/>
      <c r="DI33" s="722"/>
      <c r="DJ33" s="722"/>
      <c r="DK33" s="723"/>
      <c r="DL33" s="694">
        <v>5125277</v>
      </c>
      <c r="DM33" s="722"/>
      <c r="DN33" s="722"/>
      <c r="DO33" s="722"/>
      <c r="DP33" s="722"/>
      <c r="DQ33" s="722"/>
      <c r="DR33" s="722"/>
      <c r="DS33" s="722"/>
      <c r="DT33" s="722"/>
      <c r="DU33" s="722"/>
      <c r="DV33" s="723"/>
      <c r="DW33" s="690">
        <v>42.7</v>
      </c>
      <c r="DX33" s="720"/>
      <c r="DY33" s="720"/>
      <c r="DZ33" s="720"/>
      <c r="EA33" s="720"/>
      <c r="EB33" s="720"/>
      <c r="EC33" s="721"/>
    </row>
    <row r="34" spans="2:133" ht="11.25" customHeight="1" x14ac:dyDescent="0.15">
      <c r="B34" s="682" t="s">
        <v>321</v>
      </c>
      <c r="C34" s="683"/>
      <c r="D34" s="683"/>
      <c r="E34" s="683"/>
      <c r="F34" s="683"/>
      <c r="G34" s="683"/>
      <c r="H34" s="683"/>
      <c r="I34" s="683"/>
      <c r="J34" s="683"/>
      <c r="K34" s="683"/>
      <c r="L34" s="683"/>
      <c r="M34" s="683"/>
      <c r="N34" s="683"/>
      <c r="O34" s="683"/>
      <c r="P34" s="683"/>
      <c r="Q34" s="684"/>
      <c r="R34" s="685">
        <v>38549</v>
      </c>
      <c r="S34" s="686"/>
      <c r="T34" s="686"/>
      <c r="U34" s="686"/>
      <c r="V34" s="686"/>
      <c r="W34" s="686"/>
      <c r="X34" s="686"/>
      <c r="Y34" s="687"/>
      <c r="Z34" s="688">
        <v>0.1</v>
      </c>
      <c r="AA34" s="688"/>
      <c r="AB34" s="688"/>
      <c r="AC34" s="688"/>
      <c r="AD34" s="689">
        <v>26046</v>
      </c>
      <c r="AE34" s="689"/>
      <c r="AF34" s="689"/>
      <c r="AG34" s="689"/>
      <c r="AH34" s="689"/>
      <c r="AI34" s="689"/>
      <c r="AJ34" s="689"/>
      <c r="AK34" s="689"/>
      <c r="AL34" s="690">
        <v>0.2</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322</v>
      </c>
      <c r="CE34" s="701"/>
      <c r="CF34" s="701"/>
      <c r="CG34" s="701"/>
      <c r="CH34" s="701"/>
      <c r="CI34" s="701"/>
      <c r="CJ34" s="701"/>
      <c r="CK34" s="701"/>
      <c r="CL34" s="701"/>
      <c r="CM34" s="701"/>
      <c r="CN34" s="701"/>
      <c r="CO34" s="701"/>
      <c r="CP34" s="701"/>
      <c r="CQ34" s="702"/>
      <c r="CR34" s="685">
        <v>2680943</v>
      </c>
      <c r="CS34" s="686"/>
      <c r="CT34" s="686"/>
      <c r="CU34" s="686"/>
      <c r="CV34" s="686"/>
      <c r="CW34" s="686"/>
      <c r="CX34" s="686"/>
      <c r="CY34" s="687"/>
      <c r="CZ34" s="690">
        <v>10.3</v>
      </c>
      <c r="DA34" s="720"/>
      <c r="DB34" s="720"/>
      <c r="DC34" s="724"/>
      <c r="DD34" s="694">
        <v>1793937</v>
      </c>
      <c r="DE34" s="686"/>
      <c r="DF34" s="686"/>
      <c r="DG34" s="686"/>
      <c r="DH34" s="686"/>
      <c r="DI34" s="686"/>
      <c r="DJ34" s="686"/>
      <c r="DK34" s="687"/>
      <c r="DL34" s="694">
        <v>1598334</v>
      </c>
      <c r="DM34" s="686"/>
      <c r="DN34" s="686"/>
      <c r="DO34" s="686"/>
      <c r="DP34" s="686"/>
      <c r="DQ34" s="686"/>
      <c r="DR34" s="686"/>
      <c r="DS34" s="686"/>
      <c r="DT34" s="686"/>
      <c r="DU34" s="686"/>
      <c r="DV34" s="687"/>
      <c r="DW34" s="690">
        <v>13.3</v>
      </c>
      <c r="DX34" s="720"/>
      <c r="DY34" s="720"/>
      <c r="DZ34" s="720"/>
      <c r="EA34" s="720"/>
      <c r="EB34" s="720"/>
      <c r="EC34" s="721"/>
    </row>
    <row r="35" spans="2:133" ht="11.25" customHeight="1" x14ac:dyDescent="0.15">
      <c r="B35" s="682" t="s">
        <v>323</v>
      </c>
      <c r="C35" s="683"/>
      <c r="D35" s="683"/>
      <c r="E35" s="683"/>
      <c r="F35" s="683"/>
      <c r="G35" s="683"/>
      <c r="H35" s="683"/>
      <c r="I35" s="683"/>
      <c r="J35" s="683"/>
      <c r="K35" s="683"/>
      <c r="L35" s="683"/>
      <c r="M35" s="683"/>
      <c r="N35" s="683"/>
      <c r="O35" s="683"/>
      <c r="P35" s="683"/>
      <c r="Q35" s="684"/>
      <c r="R35" s="685">
        <v>275926</v>
      </c>
      <c r="S35" s="686"/>
      <c r="T35" s="686"/>
      <c r="U35" s="686"/>
      <c r="V35" s="686"/>
      <c r="W35" s="686"/>
      <c r="X35" s="686"/>
      <c r="Y35" s="687"/>
      <c r="Z35" s="688">
        <v>1</v>
      </c>
      <c r="AA35" s="688"/>
      <c r="AB35" s="688"/>
      <c r="AC35" s="688"/>
      <c r="AD35" s="689" t="s">
        <v>128</v>
      </c>
      <c r="AE35" s="689"/>
      <c r="AF35" s="689"/>
      <c r="AG35" s="689"/>
      <c r="AH35" s="689"/>
      <c r="AI35" s="689"/>
      <c r="AJ35" s="689"/>
      <c r="AK35" s="689"/>
      <c r="AL35" s="690" t="s">
        <v>128</v>
      </c>
      <c r="AM35" s="691"/>
      <c r="AN35" s="691"/>
      <c r="AO35" s="692"/>
      <c r="AP35" s="235"/>
      <c r="AQ35" s="664" t="s">
        <v>324</v>
      </c>
      <c r="AR35" s="665"/>
      <c r="AS35" s="665"/>
      <c r="AT35" s="665"/>
      <c r="AU35" s="665"/>
      <c r="AV35" s="665"/>
      <c r="AW35" s="665"/>
      <c r="AX35" s="665"/>
      <c r="AY35" s="665"/>
      <c r="AZ35" s="665"/>
      <c r="BA35" s="665"/>
      <c r="BB35" s="665"/>
      <c r="BC35" s="665"/>
      <c r="BD35" s="665"/>
      <c r="BE35" s="665"/>
      <c r="BF35" s="666"/>
      <c r="BG35" s="664" t="s">
        <v>325</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326</v>
      </c>
      <c r="CE35" s="701"/>
      <c r="CF35" s="701"/>
      <c r="CG35" s="701"/>
      <c r="CH35" s="701"/>
      <c r="CI35" s="701"/>
      <c r="CJ35" s="701"/>
      <c r="CK35" s="701"/>
      <c r="CL35" s="701"/>
      <c r="CM35" s="701"/>
      <c r="CN35" s="701"/>
      <c r="CO35" s="701"/>
      <c r="CP35" s="701"/>
      <c r="CQ35" s="702"/>
      <c r="CR35" s="685">
        <v>265264</v>
      </c>
      <c r="CS35" s="722"/>
      <c r="CT35" s="722"/>
      <c r="CU35" s="722"/>
      <c r="CV35" s="722"/>
      <c r="CW35" s="722"/>
      <c r="CX35" s="722"/>
      <c r="CY35" s="723"/>
      <c r="CZ35" s="690">
        <v>1</v>
      </c>
      <c r="DA35" s="720"/>
      <c r="DB35" s="720"/>
      <c r="DC35" s="724"/>
      <c r="DD35" s="694">
        <v>131139</v>
      </c>
      <c r="DE35" s="722"/>
      <c r="DF35" s="722"/>
      <c r="DG35" s="722"/>
      <c r="DH35" s="722"/>
      <c r="DI35" s="722"/>
      <c r="DJ35" s="722"/>
      <c r="DK35" s="723"/>
      <c r="DL35" s="694">
        <v>122937</v>
      </c>
      <c r="DM35" s="722"/>
      <c r="DN35" s="722"/>
      <c r="DO35" s="722"/>
      <c r="DP35" s="722"/>
      <c r="DQ35" s="722"/>
      <c r="DR35" s="722"/>
      <c r="DS35" s="722"/>
      <c r="DT35" s="722"/>
      <c r="DU35" s="722"/>
      <c r="DV35" s="723"/>
      <c r="DW35" s="690">
        <v>1</v>
      </c>
      <c r="DX35" s="720"/>
      <c r="DY35" s="720"/>
      <c r="DZ35" s="720"/>
      <c r="EA35" s="720"/>
      <c r="EB35" s="720"/>
      <c r="EC35" s="721"/>
    </row>
    <row r="36" spans="2:133" ht="11.25" customHeight="1" x14ac:dyDescent="0.15">
      <c r="B36" s="682" t="s">
        <v>327</v>
      </c>
      <c r="C36" s="683"/>
      <c r="D36" s="683"/>
      <c r="E36" s="683"/>
      <c r="F36" s="683"/>
      <c r="G36" s="683"/>
      <c r="H36" s="683"/>
      <c r="I36" s="683"/>
      <c r="J36" s="683"/>
      <c r="K36" s="683"/>
      <c r="L36" s="683"/>
      <c r="M36" s="683"/>
      <c r="N36" s="683"/>
      <c r="O36" s="683"/>
      <c r="P36" s="683"/>
      <c r="Q36" s="684"/>
      <c r="R36" s="685">
        <v>256947</v>
      </c>
      <c r="S36" s="686"/>
      <c r="T36" s="686"/>
      <c r="U36" s="686"/>
      <c r="V36" s="686"/>
      <c r="W36" s="686"/>
      <c r="X36" s="686"/>
      <c r="Y36" s="687"/>
      <c r="Z36" s="688">
        <v>1</v>
      </c>
      <c r="AA36" s="688"/>
      <c r="AB36" s="688"/>
      <c r="AC36" s="688"/>
      <c r="AD36" s="689" t="s">
        <v>128</v>
      </c>
      <c r="AE36" s="689"/>
      <c r="AF36" s="689"/>
      <c r="AG36" s="689"/>
      <c r="AH36" s="689"/>
      <c r="AI36" s="689"/>
      <c r="AJ36" s="689"/>
      <c r="AK36" s="689"/>
      <c r="AL36" s="690" t="s">
        <v>128</v>
      </c>
      <c r="AM36" s="691"/>
      <c r="AN36" s="691"/>
      <c r="AO36" s="692"/>
      <c r="AP36" s="235"/>
      <c r="AQ36" s="759" t="s">
        <v>328</v>
      </c>
      <c r="AR36" s="760"/>
      <c r="AS36" s="760"/>
      <c r="AT36" s="760"/>
      <c r="AU36" s="760"/>
      <c r="AV36" s="760"/>
      <c r="AW36" s="760"/>
      <c r="AX36" s="760"/>
      <c r="AY36" s="761"/>
      <c r="AZ36" s="674">
        <v>2931208</v>
      </c>
      <c r="BA36" s="675"/>
      <c r="BB36" s="675"/>
      <c r="BC36" s="675"/>
      <c r="BD36" s="675"/>
      <c r="BE36" s="675"/>
      <c r="BF36" s="762"/>
      <c r="BG36" s="696" t="s">
        <v>329</v>
      </c>
      <c r="BH36" s="697"/>
      <c r="BI36" s="697"/>
      <c r="BJ36" s="697"/>
      <c r="BK36" s="697"/>
      <c r="BL36" s="697"/>
      <c r="BM36" s="697"/>
      <c r="BN36" s="697"/>
      <c r="BO36" s="697"/>
      <c r="BP36" s="697"/>
      <c r="BQ36" s="697"/>
      <c r="BR36" s="697"/>
      <c r="BS36" s="697"/>
      <c r="BT36" s="697"/>
      <c r="BU36" s="698"/>
      <c r="BV36" s="674">
        <v>102768</v>
      </c>
      <c r="BW36" s="675"/>
      <c r="BX36" s="675"/>
      <c r="BY36" s="675"/>
      <c r="BZ36" s="675"/>
      <c r="CA36" s="675"/>
      <c r="CB36" s="762"/>
      <c r="CD36" s="700" t="s">
        <v>330</v>
      </c>
      <c r="CE36" s="701"/>
      <c r="CF36" s="701"/>
      <c r="CG36" s="701"/>
      <c r="CH36" s="701"/>
      <c r="CI36" s="701"/>
      <c r="CJ36" s="701"/>
      <c r="CK36" s="701"/>
      <c r="CL36" s="701"/>
      <c r="CM36" s="701"/>
      <c r="CN36" s="701"/>
      <c r="CO36" s="701"/>
      <c r="CP36" s="701"/>
      <c r="CQ36" s="702"/>
      <c r="CR36" s="685">
        <v>8473465</v>
      </c>
      <c r="CS36" s="686"/>
      <c r="CT36" s="686"/>
      <c r="CU36" s="686"/>
      <c r="CV36" s="686"/>
      <c r="CW36" s="686"/>
      <c r="CX36" s="686"/>
      <c r="CY36" s="687"/>
      <c r="CZ36" s="690">
        <v>32.6</v>
      </c>
      <c r="DA36" s="720"/>
      <c r="DB36" s="720"/>
      <c r="DC36" s="724"/>
      <c r="DD36" s="694">
        <v>3045778</v>
      </c>
      <c r="DE36" s="686"/>
      <c r="DF36" s="686"/>
      <c r="DG36" s="686"/>
      <c r="DH36" s="686"/>
      <c r="DI36" s="686"/>
      <c r="DJ36" s="686"/>
      <c r="DK36" s="687"/>
      <c r="DL36" s="694">
        <v>1888542</v>
      </c>
      <c r="DM36" s="686"/>
      <c r="DN36" s="686"/>
      <c r="DO36" s="686"/>
      <c r="DP36" s="686"/>
      <c r="DQ36" s="686"/>
      <c r="DR36" s="686"/>
      <c r="DS36" s="686"/>
      <c r="DT36" s="686"/>
      <c r="DU36" s="686"/>
      <c r="DV36" s="687"/>
      <c r="DW36" s="690">
        <v>15.7</v>
      </c>
      <c r="DX36" s="720"/>
      <c r="DY36" s="720"/>
      <c r="DZ36" s="720"/>
      <c r="EA36" s="720"/>
      <c r="EB36" s="720"/>
      <c r="EC36" s="721"/>
    </row>
    <row r="37" spans="2:133" ht="11.25" customHeight="1" x14ac:dyDescent="0.15">
      <c r="B37" s="682" t="s">
        <v>331</v>
      </c>
      <c r="C37" s="683"/>
      <c r="D37" s="683"/>
      <c r="E37" s="683"/>
      <c r="F37" s="683"/>
      <c r="G37" s="683"/>
      <c r="H37" s="683"/>
      <c r="I37" s="683"/>
      <c r="J37" s="683"/>
      <c r="K37" s="683"/>
      <c r="L37" s="683"/>
      <c r="M37" s="683"/>
      <c r="N37" s="683"/>
      <c r="O37" s="683"/>
      <c r="P37" s="683"/>
      <c r="Q37" s="684"/>
      <c r="R37" s="685">
        <v>821803</v>
      </c>
      <c r="S37" s="686"/>
      <c r="T37" s="686"/>
      <c r="U37" s="686"/>
      <c r="V37" s="686"/>
      <c r="W37" s="686"/>
      <c r="X37" s="686"/>
      <c r="Y37" s="687"/>
      <c r="Z37" s="688">
        <v>3.1</v>
      </c>
      <c r="AA37" s="688"/>
      <c r="AB37" s="688"/>
      <c r="AC37" s="688"/>
      <c r="AD37" s="689" t="s">
        <v>128</v>
      </c>
      <c r="AE37" s="689"/>
      <c r="AF37" s="689"/>
      <c r="AG37" s="689"/>
      <c r="AH37" s="689"/>
      <c r="AI37" s="689"/>
      <c r="AJ37" s="689"/>
      <c r="AK37" s="689"/>
      <c r="AL37" s="690" t="s">
        <v>174</v>
      </c>
      <c r="AM37" s="691"/>
      <c r="AN37" s="691"/>
      <c r="AO37" s="692"/>
      <c r="AQ37" s="763" t="s">
        <v>332</v>
      </c>
      <c r="AR37" s="764"/>
      <c r="AS37" s="764"/>
      <c r="AT37" s="764"/>
      <c r="AU37" s="764"/>
      <c r="AV37" s="764"/>
      <c r="AW37" s="764"/>
      <c r="AX37" s="764"/>
      <c r="AY37" s="765"/>
      <c r="AZ37" s="685">
        <v>660800</v>
      </c>
      <c r="BA37" s="686"/>
      <c r="BB37" s="686"/>
      <c r="BC37" s="686"/>
      <c r="BD37" s="722"/>
      <c r="BE37" s="722"/>
      <c r="BF37" s="752"/>
      <c r="BG37" s="700" t="s">
        <v>333</v>
      </c>
      <c r="BH37" s="701"/>
      <c r="BI37" s="701"/>
      <c r="BJ37" s="701"/>
      <c r="BK37" s="701"/>
      <c r="BL37" s="701"/>
      <c r="BM37" s="701"/>
      <c r="BN37" s="701"/>
      <c r="BO37" s="701"/>
      <c r="BP37" s="701"/>
      <c r="BQ37" s="701"/>
      <c r="BR37" s="701"/>
      <c r="BS37" s="701"/>
      <c r="BT37" s="701"/>
      <c r="BU37" s="702"/>
      <c r="BV37" s="685">
        <v>91319</v>
      </c>
      <c r="BW37" s="686"/>
      <c r="BX37" s="686"/>
      <c r="BY37" s="686"/>
      <c r="BZ37" s="686"/>
      <c r="CA37" s="686"/>
      <c r="CB37" s="695"/>
      <c r="CD37" s="700" t="s">
        <v>334</v>
      </c>
      <c r="CE37" s="701"/>
      <c r="CF37" s="701"/>
      <c r="CG37" s="701"/>
      <c r="CH37" s="701"/>
      <c r="CI37" s="701"/>
      <c r="CJ37" s="701"/>
      <c r="CK37" s="701"/>
      <c r="CL37" s="701"/>
      <c r="CM37" s="701"/>
      <c r="CN37" s="701"/>
      <c r="CO37" s="701"/>
      <c r="CP37" s="701"/>
      <c r="CQ37" s="702"/>
      <c r="CR37" s="685">
        <v>1041876</v>
      </c>
      <c r="CS37" s="722"/>
      <c r="CT37" s="722"/>
      <c r="CU37" s="722"/>
      <c r="CV37" s="722"/>
      <c r="CW37" s="722"/>
      <c r="CX37" s="722"/>
      <c r="CY37" s="723"/>
      <c r="CZ37" s="690">
        <v>4</v>
      </c>
      <c r="DA37" s="720"/>
      <c r="DB37" s="720"/>
      <c r="DC37" s="724"/>
      <c r="DD37" s="694">
        <v>999543</v>
      </c>
      <c r="DE37" s="722"/>
      <c r="DF37" s="722"/>
      <c r="DG37" s="722"/>
      <c r="DH37" s="722"/>
      <c r="DI37" s="722"/>
      <c r="DJ37" s="722"/>
      <c r="DK37" s="723"/>
      <c r="DL37" s="694">
        <v>758065</v>
      </c>
      <c r="DM37" s="722"/>
      <c r="DN37" s="722"/>
      <c r="DO37" s="722"/>
      <c r="DP37" s="722"/>
      <c r="DQ37" s="722"/>
      <c r="DR37" s="722"/>
      <c r="DS37" s="722"/>
      <c r="DT37" s="722"/>
      <c r="DU37" s="722"/>
      <c r="DV37" s="723"/>
      <c r="DW37" s="690">
        <v>6.3</v>
      </c>
      <c r="DX37" s="720"/>
      <c r="DY37" s="720"/>
      <c r="DZ37" s="720"/>
      <c r="EA37" s="720"/>
      <c r="EB37" s="720"/>
      <c r="EC37" s="721"/>
    </row>
    <row r="38" spans="2:133" ht="11.25" customHeight="1" x14ac:dyDescent="0.15">
      <c r="B38" s="682" t="s">
        <v>335</v>
      </c>
      <c r="C38" s="683"/>
      <c r="D38" s="683"/>
      <c r="E38" s="683"/>
      <c r="F38" s="683"/>
      <c r="G38" s="683"/>
      <c r="H38" s="683"/>
      <c r="I38" s="683"/>
      <c r="J38" s="683"/>
      <c r="K38" s="683"/>
      <c r="L38" s="683"/>
      <c r="M38" s="683"/>
      <c r="N38" s="683"/>
      <c r="O38" s="683"/>
      <c r="P38" s="683"/>
      <c r="Q38" s="684"/>
      <c r="R38" s="685">
        <v>1562314</v>
      </c>
      <c r="S38" s="686"/>
      <c r="T38" s="686"/>
      <c r="U38" s="686"/>
      <c r="V38" s="686"/>
      <c r="W38" s="686"/>
      <c r="X38" s="686"/>
      <c r="Y38" s="687"/>
      <c r="Z38" s="688">
        <v>5.8</v>
      </c>
      <c r="AA38" s="688"/>
      <c r="AB38" s="688"/>
      <c r="AC38" s="688"/>
      <c r="AD38" s="689">
        <v>30</v>
      </c>
      <c r="AE38" s="689"/>
      <c r="AF38" s="689"/>
      <c r="AG38" s="689"/>
      <c r="AH38" s="689"/>
      <c r="AI38" s="689"/>
      <c r="AJ38" s="689"/>
      <c r="AK38" s="689"/>
      <c r="AL38" s="690">
        <v>0</v>
      </c>
      <c r="AM38" s="691"/>
      <c r="AN38" s="691"/>
      <c r="AO38" s="692"/>
      <c r="AQ38" s="763" t="s">
        <v>336</v>
      </c>
      <c r="AR38" s="764"/>
      <c r="AS38" s="764"/>
      <c r="AT38" s="764"/>
      <c r="AU38" s="764"/>
      <c r="AV38" s="764"/>
      <c r="AW38" s="764"/>
      <c r="AX38" s="764"/>
      <c r="AY38" s="765"/>
      <c r="AZ38" s="685">
        <v>475902</v>
      </c>
      <c r="BA38" s="686"/>
      <c r="BB38" s="686"/>
      <c r="BC38" s="686"/>
      <c r="BD38" s="722"/>
      <c r="BE38" s="722"/>
      <c r="BF38" s="752"/>
      <c r="BG38" s="700" t="s">
        <v>337</v>
      </c>
      <c r="BH38" s="701"/>
      <c r="BI38" s="701"/>
      <c r="BJ38" s="701"/>
      <c r="BK38" s="701"/>
      <c r="BL38" s="701"/>
      <c r="BM38" s="701"/>
      <c r="BN38" s="701"/>
      <c r="BO38" s="701"/>
      <c r="BP38" s="701"/>
      <c r="BQ38" s="701"/>
      <c r="BR38" s="701"/>
      <c r="BS38" s="701"/>
      <c r="BT38" s="701"/>
      <c r="BU38" s="702"/>
      <c r="BV38" s="685">
        <v>6007</v>
      </c>
      <c r="BW38" s="686"/>
      <c r="BX38" s="686"/>
      <c r="BY38" s="686"/>
      <c r="BZ38" s="686"/>
      <c r="CA38" s="686"/>
      <c r="CB38" s="695"/>
      <c r="CD38" s="700" t="s">
        <v>338</v>
      </c>
      <c r="CE38" s="701"/>
      <c r="CF38" s="701"/>
      <c r="CG38" s="701"/>
      <c r="CH38" s="701"/>
      <c r="CI38" s="701"/>
      <c r="CJ38" s="701"/>
      <c r="CK38" s="701"/>
      <c r="CL38" s="701"/>
      <c r="CM38" s="701"/>
      <c r="CN38" s="701"/>
      <c r="CO38" s="701"/>
      <c r="CP38" s="701"/>
      <c r="CQ38" s="702"/>
      <c r="CR38" s="685">
        <v>1794506</v>
      </c>
      <c r="CS38" s="686"/>
      <c r="CT38" s="686"/>
      <c r="CU38" s="686"/>
      <c r="CV38" s="686"/>
      <c r="CW38" s="686"/>
      <c r="CX38" s="686"/>
      <c r="CY38" s="687"/>
      <c r="CZ38" s="690">
        <v>6.9</v>
      </c>
      <c r="DA38" s="720"/>
      <c r="DB38" s="720"/>
      <c r="DC38" s="724"/>
      <c r="DD38" s="694">
        <v>1552303</v>
      </c>
      <c r="DE38" s="686"/>
      <c r="DF38" s="686"/>
      <c r="DG38" s="686"/>
      <c r="DH38" s="686"/>
      <c r="DI38" s="686"/>
      <c r="DJ38" s="686"/>
      <c r="DK38" s="687"/>
      <c r="DL38" s="694">
        <v>1515464</v>
      </c>
      <c r="DM38" s="686"/>
      <c r="DN38" s="686"/>
      <c r="DO38" s="686"/>
      <c r="DP38" s="686"/>
      <c r="DQ38" s="686"/>
      <c r="DR38" s="686"/>
      <c r="DS38" s="686"/>
      <c r="DT38" s="686"/>
      <c r="DU38" s="686"/>
      <c r="DV38" s="687"/>
      <c r="DW38" s="690">
        <v>12.6</v>
      </c>
      <c r="DX38" s="720"/>
      <c r="DY38" s="720"/>
      <c r="DZ38" s="720"/>
      <c r="EA38" s="720"/>
      <c r="EB38" s="720"/>
      <c r="EC38" s="721"/>
    </row>
    <row r="39" spans="2:133" ht="11.25" customHeight="1" x14ac:dyDescent="0.15">
      <c r="B39" s="682" t="s">
        <v>339</v>
      </c>
      <c r="C39" s="683"/>
      <c r="D39" s="683"/>
      <c r="E39" s="683"/>
      <c r="F39" s="683"/>
      <c r="G39" s="683"/>
      <c r="H39" s="683"/>
      <c r="I39" s="683"/>
      <c r="J39" s="683"/>
      <c r="K39" s="683"/>
      <c r="L39" s="683"/>
      <c r="M39" s="683"/>
      <c r="N39" s="683"/>
      <c r="O39" s="683"/>
      <c r="P39" s="683"/>
      <c r="Q39" s="684"/>
      <c r="R39" s="685">
        <v>1970722</v>
      </c>
      <c r="S39" s="686"/>
      <c r="T39" s="686"/>
      <c r="U39" s="686"/>
      <c r="V39" s="686"/>
      <c r="W39" s="686"/>
      <c r="X39" s="686"/>
      <c r="Y39" s="687"/>
      <c r="Z39" s="688">
        <v>7.3</v>
      </c>
      <c r="AA39" s="688"/>
      <c r="AB39" s="688"/>
      <c r="AC39" s="688"/>
      <c r="AD39" s="689" t="s">
        <v>128</v>
      </c>
      <c r="AE39" s="689"/>
      <c r="AF39" s="689"/>
      <c r="AG39" s="689"/>
      <c r="AH39" s="689"/>
      <c r="AI39" s="689"/>
      <c r="AJ39" s="689"/>
      <c r="AK39" s="689"/>
      <c r="AL39" s="690" t="s">
        <v>128</v>
      </c>
      <c r="AM39" s="691"/>
      <c r="AN39" s="691"/>
      <c r="AO39" s="692"/>
      <c r="AQ39" s="763" t="s">
        <v>340</v>
      </c>
      <c r="AR39" s="764"/>
      <c r="AS39" s="764"/>
      <c r="AT39" s="764"/>
      <c r="AU39" s="764"/>
      <c r="AV39" s="764"/>
      <c r="AW39" s="764"/>
      <c r="AX39" s="764"/>
      <c r="AY39" s="765"/>
      <c r="AZ39" s="685" t="s">
        <v>128</v>
      </c>
      <c r="BA39" s="686"/>
      <c r="BB39" s="686"/>
      <c r="BC39" s="686"/>
      <c r="BD39" s="722"/>
      <c r="BE39" s="722"/>
      <c r="BF39" s="752"/>
      <c r="BG39" s="700" t="s">
        <v>341</v>
      </c>
      <c r="BH39" s="701"/>
      <c r="BI39" s="701"/>
      <c r="BJ39" s="701"/>
      <c r="BK39" s="701"/>
      <c r="BL39" s="701"/>
      <c r="BM39" s="701"/>
      <c r="BN39" s="701"/>
      <c r="BO39" s="701"/>
      <c r="BP39" s="701"/>
      <c r="BQ39" s="701"/>
      <c r="BR39" s="701"/>
      <c r="BS39" s="701"/>
      <c r="BT39" s="701"/>
      <c r="BU39" s="702"/>
      <c r="BV39" s="685">
        <v>9062</v>
      </c>
      <c r="BW39" s="686"/>
      <c r="BX39" s="686"/>
      <c r="BY39" s="686"/>
      <c r="BZ39" s="686"/>
      <c r="CA39" s="686"/>
      <c r="CB39" s="695"/>
      <c r="CD39" s="700" t="s">
        <v>342</v>
      </c>
      <c r="CE39" s="701"/>
      <c r="CF39" s="701"/>
      <c r="CG39" s="701"/>
      <c r="CH39" s="701"/>
      <c r="CI39" s="701"/>
      <c r="CJ39" s="701"/>
      <c r="CK39" s="701"/>
      <c r="CL39" s="701"/>
      <c r="CM39" s="701"/>
      <c r="CN39" s="701"/>
      <c r="CO39" s="701"/>
      <c r="CP39" s="701"/>
      <c r="CQ39" s="702"/>
      <c r="CR39" s="685">
        <v>300253</v>
      </c>
      <c r="CS39" s="722"/>
      <c r="CT39" s="722"/>
      <c r="CU39" s="722"/>
      <c r="CV39" s="722"/>
      <c r="CW39" s="722"/>
      <c r="CX39" s="722"/>
      <c r="CY39" s="723"/>
      <c r="CZ39" s="690">
        <v>1.2</v>
      </c>
      <c r="DA39" s="720"/>
      <c r="DB39" s="720"/>
      <c r="DC39" s="724"/>
      <c r="DD39" s="694">
        <v>20099</v>
      </c>
      <c r="DE39" s="722"/>
      <c r="DF39" s="722"/>
      <c r="DG39" s="722"/>
      <c r="DH39" s="722"/>
      <c r="DI39" s="722"/>
      <c r="DJ39" s="722"/>
      <c r="DK39" s="723"/>
      <c r="DL39" s="694" t="s">
        <v>128</v>
      </c>
      <c r="DM39" s="722"/>
      <c r="DN39" s="722"/>
      <c r="DO39" s="722"/>
      <c r="DP39" s="722"/>
      <c r="DQ39" s="722"/>
      <c r="DR39" s="722"/>
      <c r="DS39" s="722"/>
      <c r="DT39" s="722"/>
      <c r="DU39" s="722"/>
      <c r="DV39" s="723"/>
      <c r="DW39" s="690" t="s">
        <v>128</v>
      </c>
      <c r="DX39" s="720"/>
      <c r="DY39" s="720"/>
      <c r="DZ39" s="720"/>
      <c r="EA39" s="720"/>
      <c r="EB39" s="720"/>
      <c r="EC39" s="721"/>
    </row>
    <row r="40" spans="2:133" ht="11.25" customHeight="1" x14ac:dyDescent="0.15">
      <c r="B40" s="682" t="s">
        <v>343</v>
      </c>
      <c r="C40" s="683"/>
      <c r="D40" s="683"/>
      <c r="E40" s="683"/>
      <c r="F40" s="683"/>
      <c r="G40" s="683"/>
      <c r="H40" s="683"/>
      <c r="I40" s="683"/>
      <c r="J40" s="683"/>
      <c r="K40" s="683"/>
      <c r="L40" s="683"/>
      <c r="M40" s="683"/>
      <c r="N40" s="683"/>
      <c r="O40" s="683"/>
      <c r="P40" s="683"/>
      <c r="Q40" s="684"/>
      <c r="R40" s="685" t="s">
        <v>128</v>
      </c>
      <c r="S40" s="686"/>
      <c r="T40" s="686"/>
      <c r="U40" s="686"/>
      <c r="V40" s="686"/>
      <c r="W40" s="686"/>
      <c r="X40" s="686"/>
      <c r="Y40" s="687"/>
      <c r="Z40" s="688" t="s">
        <v>128</v>
      </c>
      <c r="AA40" s="688"/>
      <c r="AB40" s="688"/>
      <c r="AC40" s="688"/>
      <c r="AD40" s="689" t="s">
        <v>128</v>
      </c>
      <c r="AE40" s="689"/>
      <c r="AF40" s="689"/>
      <c r="AG40" s="689"/>
      <c r="AH40" s="689"/>
      <c r="AI40" s="689"/>
      <c r="AJ40" s="689"/>
      <c r="AK40" s="689"/>
      <c r="AL40" s="690" t="s">
        <v>128</v>
      </c>
      <c r="AM40" s="691"/>
      <c r="AN40" s="691"/>
      <c r="AO40" s="692"/>
      <c r="AQ40" s="763" t="s">
        <v>344</v>
      </c>
      <c r="AR40" s="764"/>
      <c r="AS40" s="764"/>
      <c r="AT40" s="764"/>
      <c r="AU40" s="764"/>
      <c r="AV40" s="764"/>
      <c r="AW40" s="764"/>
      <c r="AX40" s="764"/>
      <c r="AY40" s="765"/>
      <c r="AZ40" s="685" t="s">
        <v>128</v>
      </c>
      <c r="BA40" s="686"/>
      <c r="BB40" s="686"/>
      <c r="BC40" s="686"/>
      <c r="BD40" s="722"/>
      <c r="BE40" s="722"/>
      <c r="BF40" s="752"/>
      <c r="BG40" s="772" t="s">
        <v>345</v>
      </c>
      <c r="BH40" s="773"/>
      <c r="BI40" s="773"/>
      <c r="BJ40" s="773"/>
      <c r="BK40" s="773"/>
      <c r="BL40" s="236"/>
      <c r="BM40" s="701" t="s">
        <v>346</v>
      </c>
      <c r="BN40" s="701"/>
      <c r="BO40" s="701"/>
      <c r="BP40" s="701"/>
      <c r="BQ40" s="701"/>
      <c r="BR40" s="701"/>
      <c r="BS40" s="701"/>
      <c r="BT40" s="701"/>
      <c r="BU40" s="702"/>
      <c r="BV40" s="685">
        <v>99</v>
      </c>
      <c r="BW40" s="686"/>
      <c r="BX40" s="686"/>
      <c r="BY40" s="686"/>
      <c r="BZ40" s="686"/>
      <c r="CA40" s="686"/>
      <c r="CB40" s="695"/>
      <c r="CD40" s="700" t="s">
        <v>347</v>
      </c>
      <c r="CE40" s="701"/>
      <c r="CF40" s="701"/>
      <c r="CG40" s="701"/>
      <c r="CH40" s="701"/>
      <c r="CI40" s="701"/>
      <c r="CJ40" s="701"/>
      <c r="CK40" s="701"/>
      <c r="CL40" s="701"/>
      <c r="CM40" s="701"/>
      <c r="CN40" s="701"/>
      <c r="CO40" s="701"/>
      <c r="CP40" s="701"/>
      <c r="CQ40" s="702"/>
      <c r="CR40" s="685">
        <v>1033656</v>
      </c>
      <c r="CS40" s="686"/>
      <c r="CT40" s="686"/>
      <c r="CU40" s="686"/>
      <c r="CV40" s="686"/>
      <c r="CW40" s="686"/>
      <c r="CX40" s="686"/>
      <c r="CY40" s="687"/>
      <c r="CZ40" s="690">
        <v>4</v>
      </c>
      <c r="DA40" s="720"/>
      <c r="DB40" s="720"/>
      <c r="DC40" s="724"/>
      <c r="DD40" s="694">
        <v>2100</v>
      </c>
      <c r="DE40" s="686"/>
      <c r="DF40" s="686"/>
      <c r="DG40" s="686"/>
      <c r="DH40" s="686"/>
      <c r="DI40" s="686"/>
      <c r="DJ40" s="686"/>
      <c r="DK40" s="687"/>
      <c r="DL40" s="694" t="s">
        <v>128</v>
      </c>
      <c r="DM40" s="686"/>
      <c r="DN40" s="686"/>
      <c r="DO40" s="686"/>
      <c r="DP40" s="686"/>
      <c r="DQ40" s="686"/>
      <c r="DR40" s="686"/>
      <c r="DS40" s="686"/>
      <c r="DT40" s="686"/>
      <c r="DU40" s="686"/>
      <c r="DV40" s="687"/>
      <c r="DW40" s="690" t="s">
        <v>128</v>
      </c>
      <c r="DX40" s="720"/>
      <c r="DY40" s="720"/>
      <c r="DZ40" s="720"/>
      <c r="EA40" s="720"/>
      <c r="EB40" s="720"/>
      <c r="EC40" s="721"/>
    </row>
    <row r="41" spans="2:133" ht="11.25" customHeight="1" x14ac:dyDescent="0.15">
      <c r="B41" s="682" t="s">
        <v>348</v>
      </c>
      <c r="C41" s="683"/>
      <c r="D41" s="683"/>
      <c r="E41" s="683"/>
      <c r="F41" s="683"/>
      <c r="G41" s="683"/>
      <c r="H41" s="683"/>
      <c r="I41" s="683"/>
      <c r="J41" s="683"/>
      <c r="K41" s="683"/>
      <c r="L41" s="683"/>
      <c r="M41" s="683"/>
      <c r="N41" s="683"/>
      <c r="O41" s="683"/>
      <c r="P41" s="683"/>
      <c r="Q41" s="684"/>
      <c r="R41" s="685" t="s">
        <v>128</v>
      </c>
      <c r="S41" s="686"/>
      <c r="T41" s="686"/>
      <c r="U41" s="686"/>
      <c r="V41" s="686"/>
      <c r="W41" s="686"/>
      <c r="X41" s="686"/>
      <c r="Y41" s="687"/>
      <c r="Z41" s="688" t="s">
        <v>128</v>
      </c>
      <c r="AA41" s="688"/>
      <c r="AB41" s="688"/>
      <c r="AC41" s="688"/>
      <c r="AD41" s="689" t="s">
        <v>128</v>
      </c>
      <c r="AE41" s="689"/>
      <c r="AF41" s="689"/>
      <c r="AG41" s="689"/>
      <c r="AH41" s="689"/>
      <c r="AI41" s="689"/>
      <c r="AJ41" s="689"/>
      <c r="AK41" s="689"/>
      <c r="AL41" s="690" t="s">
        <v>128</v>
      </c>
      <c r="AM41" s="691"/>
      <c r="AN41" s="691"/>
      <c r="AO41" s="692"/>
      <c r="AQ41" s="763" t="s">
        <v>349</v>
      </c>
      <c r="AR41" s="764"/>
      <c r="AS41" s="764"/>
      <c r="AT41" s="764"/>
      <c r="AU41" s="764"/>
      <c r="AV41" s="764"/>
      <c r="AW41" s="764"/>
      <c r="AX41" s="764"/>
      <c r="AY41" s="765"/>
      <c r="AZ41" s="685">
        <v>297012</v>
      </c>
      <c r="BA41" s="686"/>
      <c r="BB41" s="686"/>
      <c r="BC41" s="686"/>
      <c r="BD41" s="722"/>
      <c r="BE41" s="722"/>
      <c r="BF41" s="752"/>
      <c r="BG41" s="772"/>
      <c r="BH41" s="773"/>
      <c r="BI41" s="773"/>
      <c r="BJ41" s="773"/>
      <c r="BK41" s="773"/>
      <c r="BL41" s="236"/>
      <c r="BM41" s="701" t="s">
        <v>350</v>
      </c>
      <c r="BN41" s="701"/>
      <c r="BO41" s="701"/>
      <c r="BP41" s="701"/>
      <c r="BQ41" s="701"/>
      <c r="BR41" s="701"/>
      <c r="BS41" s="701"/>
      <c r="BT41" s="701"/>
      <c r="BU41" s="702"/>
      <c r="BV41" s="685" t="s">
        <v>128</v>
      </c>
      <c r="BW41" s="686"/>
      <c r="BX41" s="686"/>
      <c r="BY41" s="686"/>
      <c r="BZ41" s="686"/>
      <c r="CA41" s="686"/>
      <c r="CB41" s="695"/>
      <c r="CD41" s="700" t="s">
        <v>351</v>
      </c>
      <c r="CE41" s="701"/>
      <c r="CF41" s="701"/>
      <c r="CG41" s="701"/>
      <c r="CH41" s="701"/>
      <c r="CI41" s="701"/>
      <c r="CJ41" s="701"/>
      <c r="CK41" s="701"/>
      <c r="CL41" s="701"/>
      <c r="CM41" s="701"/>
      <c r="CN41" s="701"/>
      <c r="CO41" s="701"/>
      <c r="CP41" s="701"/>
      <c r="CQ41" s="702"/>
      <c r="CR41" s="685" t="s">
        <v>128</v>
      </c>
      <c r="CS41" s="722"/>
      <c r="CT41" s="722"/>
      <c r="CU41" s="722"/>
      <c r="CV41" s="722"/>
      <c r="CW41" s="722"/>
      <c r="CX41" s="722"/>
      <c r="CY41" s="723"/>
      <c r="CZ41" s="690" t="s">
        <v>128</v>
      </c>
      <c r="DA41" s="720"/>
      <c r="DB41" s="720"/>
      <c r="DC41" s="724"/>
      <c r="DD41" s="694" t="s">
        <v>128</v>
      </c>
      <c r="DE41" s="722"/>
      <c r="DF41" s="722"/>
      <c r="DG41" s="722"/>
      <c r="DH41" s="722"/>
      <c r="DI41" s="722"/>
      <c r="DJ41" s="722"/>
      <c r="DK41" s="723"/>
      <c r="DL41" s="766"/>
      <c r="DM41" s="767"/>
      <c r="DN41" s="767"/>
      <c r="DO41" s="767"/>
      <c r="DP41" s="767"/>
      <c r="DQ41" s="767"/>
      <c r="DR41" s="767"/>
      <c r="DS41" s="767"/>
      <c r="DT41" s="767"/>
      <c r="DU41" s="767"/>
      <c r="DV41" s="768"/>
      <c r="DW41" s="769"/>
      <c r="DX41" s="770"/>
      <c r="DY41" s="770"/>
      <c r="DZ41" s="770"/>
      <c r="EA41" s="770"/>
      <c r="EB41" s="770"/>
      <c r="EC41" s="771"/>
    </row>
    <row r="42" spans="2:133" ht="11.25" customHeight="1" x14ac:dyDescent="0.15">
      <c r="B42" s="682" t="s">
        <v>352</v>
      </c>
      <c r="C42" s="683"/>
      <c r="D42" s="683"/>
      <c r="E42" s="683"/>
      <c r="F42" s="683"/>
      <c r="G42" s="683"/>
      <c r="H42" s="683"/>
      <c r="I42" s="683"/>
      <c r="J42" s="683"/>
      <c r="K42" s="683"/>
      <c r="L42" s="683"/>
      <c r="M42" s="683"/>
      <c r="N42" s="683"/>
      <c r="O42" s="683"/>
      <c r="P42" s="683"/>
      <c r="Q42" s="684"/>
      <c r="R42" s="685">
        <v>630565</v>
      </c>
      <c r="S42" s="686"/>
      <c r="T42" s="686"/>
      <c r="U42" s="686"/>
      <c r="V42" s="686"/>
      <c r="W42" s="686"/>
      <c r="X42" s="686"/>
      <c r="Y42" s="687"/>
      <c r="Z42" s="688">
        <v>2.2999999999999998</v>
      </c>
      <c r="AA42" s="688"/>
      <c r="AB42" s="688"/>
      <c r="AC42" s="688"/>
      <c r="AD42" s="689" t="s">
        <v>128</v>
      </c>
      <c r="AE42" s="689"/>
      <c r="AF42" s="689"/>
      <c r="AG42" s="689"/>
      <c r="AH42" s="689"/>
      <c r="AI42" s="689"/>
      <c r="AJ42" s="689"/>
      <c r="AK42" s="689"/>
      <c r="AL42" s="690" t="s">
        <v>174</v>
      </c>
      <c r="AM42" s="691"/>
      <c r="AN42" s="691"/>
      <c r="AO42" s="692"/>
      <c r="AQ42" s="784" t="s">
        <v>353</v>
      </c>
      <c r="AR42" s="785"/>
      <c r="AS42" s="785"/>
      <c r="AT42" s="785"/>
      <c r="AU42" s="785"/>
      <c r="AV42" s="785"/>
      <c r="AW42" s="785"/>
      <c r="AX42" s="785"/>
      <c r="AY42" s="786"/>
      <c r="AZ42" s="776">
        <v>1497494</v>
      </c>
      <c r="BA42" s="777"/>
      <c r="BB42" s="777"/>
      <c r="BC42" s="777"/>
      <c r="BD42" s="756"/>
      <c r="BE42" s="756"/>
      <c r="BF42" s="758"/>
      <c r="BG42" s="774"/>
      <c r="BH42" s="775"/>
      <c r="BI42" s="775"/>
      <c r="BJ42" s="775"/>
      <c r="BK42" s="775"/>
      <c r="BL42" s="237"/>
      <c r="BM42" s="711" t="s">
        <v>354</v>
      </c>
      <c r="BN42" s="711"/>
      <c r="BO42" s="711"/>
      <c r="BP42" s="711"/>
      <c r="BQ42" s="711"/>
      <c r="BR42" s="711"/>
      <c r="BS42" s="711"/>
      <c r="BT42" s="711"/>
      <c r="BU42" s="712"/>
      <c r="BV42" s="776">
        <v>343</v>
      </c>
      <c r="BW42" s="777"/>
      <c r="BX42" s="777"/>
      <c r="BY42" s="777"/>
      <c r="BZ42" s="777"/>
      <c r="CA42" s="777"/>
      <c r="CB42" s="783"/>
      <c r="CD42" s="682" t="s">
        <v>355</v>
      </c>
      <c r="CE42" s="683"/>
      <c r="CF42" s="683"/>
      <c r="CG42" s="683"/>
      <c r="CH42" s="683"/>
      <c r="CI42" s="683"/>
      <c r="CJ42" s="683"/>
      <c r="CK42" s="683"/>
      <c r="CL42" s="683"/>
      <c r="CM42" s="683"/>
      <c r="CN42" s="683"/>
      <c r="CO42" s="683"/>
      <c r="CP42" s="683"/>
      <c r="CQ42" s="684"/>
      <c r="CR42" s="685">
        <v>2154946</v>
      </c>
      <c r="CS42" s="686"/>
      <c r="CT42" s="686"/>
      <c r="CU42" s="686"/>
      <c r="CV42" s="686"/>
      <c r="CW42" s="686"/>
      <c r="CX42" s="686"/>
      <c r="CY42" s="687"/>
      <c r="CZ42" s="690">
        <v>8.3000000000000007</v>
      </c>
      <c r="DA42" s="691"/>
      <c r="DB42" s="691"/>
      <c r="DC42" s="703"/>
      <c r="DD42" s="694">
        <v>493335</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x14ac:dyDescent="0.15">
      <c r="B43" s="734" t="s">
        <v>356</v>
      </c>
      <c r="C43" s="735"/>
      <c r="D43" s="735"/>
      <c r="E43" s="735"/>
      <c r="F43" s="735"/>
      <c r="G43" s="735"/>
      <c r="H43" s="735"/>
      <c r="I43" s="735"/>
      <c r="J43" s="735"/>
      <c r="K43" s="735"/>
      <c r="L43" s="735"/>
      <c r="M43" s="735"/>
      <c r="N43" s="735"/>
      <c r="O43" s="735"/>
      <c r="P43" s="735"/>
      <c r="Q43" s="736"/>
      <c r="R43" s="776">
        <v>26867735</v>
      </c>
      <c r="S43" s="777"/>
      <c r="T43" s="777"/>
      <c r="U43" s="777"/>
      <c r="V43" s="777"/>
      <c r="W43" s="777"/>
      <c r="X43" s="777"/>
      <c r="Y43" s="778"/>
      <c r="Z43" s="779">
        <v>100</v>
      </c>
      <c r="AA43" s="779"/>
      <c r="AB43" s="779"/>
      <c r="AC43" s="779"/>
      <c r="AD43" s="780">
        <v>11378402</v>
      </c>
      <c r="AE43" s="780"/>
      <c r="AF43" s="780"/>
      <c r="AG43" s="780"/>
      <c r="AH43" s="780"/>
      <c r="AI43" s="780"/>
      <c r="AJ43" s="780"/>
      <c r="AK43" s="780"/>
      <c r="AL43" s="781">
        <v>100</v>
      </c>
      <c r="AM43" s="757"/>
      <c r="AN43" s="757"/>
      <c r="AO43" s="782"/>
      <c r="BV43" s="238"/>
      <c r="BW43" s="238"/>
      <c r="BX43" s="238"/>
      <c r="BY43" s="238"/>
      <c r="BZ43" s="238"/>
      <c r="CA43" s="238"/>
      <c r="CB43" s="238"/>
      <c r="CD43" s="682" t="s">
        <v>357</v>
      </c>
      <c r="CE43" s="683"/>
      <c r="CF43" s="683"/>
      <c r="CG43" s="683"/>
      <c r="CH43" s="683"/>
      <c r="CI43" s="683"/>
      <c r="CJ43" s="683"/>
      <c r="CK43" s="683"/>
      <c r="CL43" s="683"/>
      <c r="CM43" s="683"/>
      <c r="CN43" s="683"/>
      <c r="CO43" s="683"/>
      <c r="CP43" s="683"/>
      <c r="CQ43" s="684"/>
      <c r="CR43" s="685">
        <v>101467</v>
      </c>
      <c r="CS43" s="722"/>
      <c r="CT43" s="722"/>
      <c r="CU43" s="722"/>
      <c r="CV43" s="722"/>
      <c r="CW43" s="722"/>
      <c r="CX43" s="722"/>
      <c r="CY43" s="723"/>
      <c r="CZ43" s="690">
        <v>0.4</v>
      </c>
      <c r="DA43" s="720"/>
      <c r="DB43" s="720"/>
      <c r="DC43" s="724"/>
      <c r="DD43" s="694">
        <v>101467</v>
      </c>
      <c r="DE43" s="722"/>
      <c r="DF43" s="722"/>
      <c r="DG43" s="722"/>
      <c r="DH43" s="722"/>
      <c r="DI43" s="722"/>
      <c r="DJ43" s="722"/>
      <c r="DK43" s="723"/>
      <c r="DL43" s="766"/>
      <c r="DM43" s="767"/>
      <c r="DN43" s="767"/>
      <c r="DO43" s="767"/>
      <c r="DP43" s="767"/>
      <c r="DQ43" s="767"/>
      <c r="DR43" s="767"/>
      <c r="DS43" s="767"/>
      <c r="DT43" s="767"/>
      <c r="DU43" s="767"/>
      <c r="DV43" s="768"/>
      <c r="DW43" s="769"/>
      <c r="DX43" s="770"/>
      <c r="DY43" s="770"/>
      <c r="DZ43" s="770"/>
      <c r="EA43" s="770"/>
      <c r="EB43" s="770"/>
      <c r="EC43" s="771"/>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304</v>
      </c>
      <c r="CE44" s="798"/>
      <c r="CF44" s="682" t="s">
        <v>358</v>
      </c>
      <c r="CG44" s="683"/>
      <c r="CH44" s="683"/>
      <c r="CI44" s="683"/>
      <c r="CJ44" s="683"/>
      <c r="CK44" s="683"/>
      <c r="CL44" s="683"/>
      <c r="CM44" s="683"/>
      <c r="CN44" s="683"/>
      <c r="CO44" s="683"/>
      <c r="CP44" s="683"/>
      <c r="CQ44" s="684"/>
      <c r="CR44" s="685">
        <v>2154946</v>
      </c>
      <c r="CS44" s="686"/>
      <c r="CT44" s="686"/>
      <c r="CU44" s="686"/>
      <c r="CV44" s="686"/>
      <c r="CW44" s="686"/>
      <c r="CX44" s="686"/>
      <c r="CY44" s="687"/>
      <c r="CZ44" s="690">
        <v>8.3000000000000007</v>
      </c>
      <c r="DA44" s="691"/>
      <c r="DB44" s="691"/>
      <c r="DC44" s="703"/>
      <c r="DD44" s="694">
        <v>493335</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x14ac:dyDescent="0.15">
      <c r="B45" s="240" t="s">
        <v>359</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360</v>
      </c>
      <c r="CG45" s="683"/>
      <c r="CH45" s="683"/>
      <c r="CI45" s="683"/>
      <c r="CJ45" s="683"/>
      <c r="CK45" s="683"/>
      <c r="CL45" s="683"/>
      <c r="CM45" s="683"/>
      <c r="CN45" s="683"/>
      <c r="CO45" s="683"/>
      <c r="CP45" s="683"/>
      <c r="CQ45" s="684"/>
      <c r="CR45" s="685">
        <v>716172</v>
      </c>
      <c r="CS45" s="722"/>
      <c r="CT45" s="722"/>
      <c r="CU45" s="722"/>
      <c r="CV45" s="722"/>
      <c r="CW45" s="722"/>
      <c r="CX45" s="722"/>
      <c r="CY45" s="723"/>
      <c r="CZ45" s="690">
        <v>2.8</v>
      </c>
      <c r="DA45" s="720"/>
      <c r="DB45" s="720"/>
      <c r="DC45" s="724"/>
      <c r="DD45" s="694">
        <v>109219</v>
      </c>
      <c r="DE45" s="722"/>
      <c r="DF45" s="722"/>
      <c r="DG45" s="722"/>
      <c r="DH45" s="722"/>
      <c r="DI45" s="722"/>
      <c r="DJ45" s="722"/>
      <c r="DK45" s="723"/>
      <c r="DL45" s="766"/>
      <c r="DM45" s="767"/>
      <c r="DN45" s="767"/>
      <c r="DO45" s="767"/>
      <c r="DP45" s="767"/>
      <c r="DQ45" s="767"/>
      <c r="DR45" s="767"/>
      <c r="DS45" s="767"/>
      <c r="DT45" s="767"/>
      <c r="DU45" s="767"/>
      <c r="DV45" s="768"/>
      <c r="DW45" s="769"/>
      <c r="DX45" s="770"/>
      <c r="DY45" s="770"/>
      <c r="DZ45" s="770"/>
      <c r="EA45" s="770"/>
      <c r="EB45" s="770"/>
      <c r="EC45" s="771"/>
    </row>
    <row r="46" spans="2:133" ht="11.25" customHeight="1" x14ac:dyDescent="0.15">
      <c r="B46" s="241" t="s">
        <v>361</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362</v>
      </c>
      <c r="CG46" s="683"/>
      <c r="CH46" s="683"/>
      <c r="CI46" s="683"/>
      <c r="CJ46" s="683"/>
      <c r="CK46" s="683"/>
      <c r="CL46" s="683"/>
      <c r="CM46" s="683"/>
      <c r="CN46" s="683"/>
      <c r="CO46" s="683"/>
      <c r="CP46" s="683"/>
      <c r="CQ46" s="684"/>
      <c r="CR46" s="685">
        <v>1433518</v>
      </c>
      <c r="CS46" s="686"/>
      <c r="CT46" s="686"/>
      <c r="CU46" s="686"/>
      <c r="CV46" s="686"/>
      <c r="CW46" s="686"/>
      <c r="CX46" s="686"/>
      <c r="CY46" s="687"/>
      <c r="CZ46" s="690">
        <v>5.5</v>
      </c>
      <c r="DA46" s="691"/>
      <c r="DB46" s="691"/>
      <c r="DC46" s="703"/>
      <c r="DD46" s="694">
        <v>383560</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x14ac:dyDescent="0.15">
      <c r="B47" s="242" t="s">
        <v>363</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364</v>
      </c>
      <c r="CG47" s="683"/>
      <c r="CH47" s="683"/>
      <c r="CI47" s="683"/>
      <c r="CJ47" s="683"/>
      <c r="CK47" s="683"/>
      <c r="CL47" s="683"/>
      <c r="CM47" s="683"/>
      <c r="CN47" s="683"/>
      <c r="CO47" s="683"/>
      <c r="CP47" s="683"/>
      <c r="CQ47" s="684"/>
      <c r="CR47" s="685" t="s">
        <v>128</v>
      </c>
      <c r="CS47" s="722"/>
      <c r="CT47" s="722"/>
      <c r="CU47" s="722"/>
      <c r="CV47" s="722"/>
      <c r="CW47" s="722"/>
      <c r="CX47" s="722"/>
      <c r="CY47" s="723"/>
      <c r="CZ47" s="690" t="s">
        <v>128</v>
      </c>
      <c r="DA47" s="720"/>
      <c r="DB47" s="720"/>
      <c r="DC47" s="724"/>
      <c r="DD47" s="694" t="s">
        <v>365</v>
      </c>
      <c r="DE47" s="722"/>
      <c r="DF47" s="722"/>
      <c r="DG47" s="722"/>
      <c r="DH47" s="722"/>
      <c r="DI47" s="722"/>
      <c r="DJ47" s="722"/>
      <c r="DK47" s="723"/>
      <c r="DL47" s="766"/>
      <c r="DM47" s="767"/>
      <c r="DN47" s="767"/>
      <c r="DO47" s="767"/>
      <c r="DP47" s="767"/>
      <c r="DQ47" s="767"/>
      <c r="DR47" s="767"/>
      <c r="DS47" s="767"/>
      <c r="DT47" s="767"/>
      <c r="DU47" s="767"/>
      <c r="DV47" s="768"/>
      <c r="DW47" s="769"/>
      <c r="DX47" s="770"/>
      <c r="DY47" s="770"/>
      <c r="DZ47" s="770"/>
      <c r="EA47" s="770"/>
      <c r="EB47" s="770"/>
      <c r="EC47" s="771"/>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366</v>
      </c>
      <c r="CG48" s="683"/>
      <c r="CH48" s="683"/>
      <c r="CI48" s="683"/>
      <c r="CJ48" s="683"/>
      <c r="CK48" s="683"/>
      <c r="CL48" s="683"/>
      <c r="CM48" s="683"/>
      <c r="CN48" s="683"/>
      <c r="CO48" s="683"/>
      <c r="CP48" s="683"/>
      <c r="CQ48" s="684"/>
      <c r="CR48" s="685" t="s">
        <v>365</v>
      </c>
      <c r="CS48" s="686"/>
      <c r="CT48" s="686"/>
      <c r="CU48" s="686"/>
      <c r="CV48" s="686"/>
      <c r="CW48" s="686"/>
      <c r="CX48" s="686"/>
      <c r="CY48" s="687"/>
      <c r="CZ48" s="690" t="s">
        <v>365</v>
      </c>
      <c r="DA48" s="691"/>
      <c r="DB48" s="691"/>
      <c r="DC48" s="703"/>
      <c r="DD48" s="694" t="s">
        <v>365</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34" t="s">
        <v>367</v>
      </c>
      <c r="CE49" s="735"/>
      <c r="CF49" s="735"/>
      <c r="CG49" s="735"/>
      <c r="CH49" s="735"/>
      <c r="CI49" s="735"/>
      <c r="CJ49" s="735"/>
      <c r="CK49" s="735"/>
      <c r="CL49" s="735"/>
      <c r="CM49" s="735"/>
      <c r="CN49" s="735"/>
      <c r="CO49" s="735"/>
      <c r="CP49" s="735"/>
      <c r="CQ49" s="736"/>
      <c r="CR49" s="776">
        <v>25953970</v>
      </c>
      <c r="CS49" s="756"/>
      <c r="CT49" s="756"/>
      <c r="CU49" s="756"/>
      <c r="CV49" s="756"/>
      <c r="CW49" s="756"/>
      <c r="CX49" s="756"/>
      <c r="CY49" s="787"/>
      <c r="CZ49" s="781">
        <v>100</v>
      </c>
      <c r="DA49" s="788"/>
      <c r="DB49" s="788"/>
      <c r="DC49" s="789"/>
      <c r="DD49" s="790">
        <v>13652238</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kLM7g7d19Os6P150yGW4hJQTHtvr5wKQjML0V4i/DzElNTduYkQoJBdx5VKH1cS5DQxtm5Rq91m9sPFSY8J4HA==" saltValue="889dKf1vSVeuL+GL7T4Kpw=="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368</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369</v>
      </c>
      <c r="DK2" s="833"/>
      <c r="DL2" s="833"/>
      <c r="DM2" s="833"/>
      <c r="DN2" s="833"/>
      <c r="DO2" s="834"/>
      <c r="DP2" s="251"/>
      <c r="DQ2" s="832" t="s">
        <v>370</v>
      </c>
      <c r="DR2" s="833"/>
      <c r="DS2" s="833"/>
      <c r="DT2" s="833"/>
      <c r="DU2" s="833"/>
      <c r="DV2" s="833"/>
      <c r="DW2" s="833"/>
      <c r="DX2" s="833"/>
      <c r="DY2" s="833"/>
      <c r="DZ2" s="834"/>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35" t="s">
        <v>371</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372</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826" t="s">
        <v>373</v>
      </c>
      <c r="B5" s="827"/>
      <c r="C5" s="827"/>
      <c r="D5" s="827"/>
      <c r="E5" s="827"/>
      <c r="F5" s="827"/>
      <c r="G5" s="827"/>
      <c r="H5" s="827"/>
      <c r="I5" s="827"/>
      <c r="J5" s="827"/>
      <c r="K5" s="827"/>
      <c r="L5" s="827"/>
      <c r="M5" s="827"/>
      <c r="N5" s="827"/>
      <c r="O5" s="827"/>
      <c r="P5" s="828"/>
      <c r="Q5" s="803" t="s">
        <v>374</v>
      </c>
      <c r="R5" s="804"/>
      <c r="S5" s="804"/>
      <c r="T5" s="804"/>
      <c r="U5" s="805"/>
      <c r="V5" s="803" t="s">
        <v>375</v>
      </c>
      <c r="W5" s="804"/>
      <c r="X5" s="804"/>
      <c r="Y5" s="804"/>
      <c r="Z5" s="805"/>
      <c r="AA5" s="803" t="s">
        <v>376</v>
      </c>
      <c r="AB5" s="804"/>
      <c r="AC5" s="804"/>
      <c r="AD5" s="804"/>
      <c r="AE5" s="804"/>
      <c r="AF5" s="836" t="s">
        <v>377</v>
      </c>
      <c r="AG5" s="804"/>
      <c r="AH5" s="804"/>
      <c r="AI5" s="804"/>
      <c r="AJ5" s="815"/>
      <c r="AK5" s="804" t="s">
        <v>378</v>
      </c>
      <c r="AL5" s="804"/>
      <c r="AM5" s="804"/>
      <c r="AN5" s="804"/>
      <c r="AO5" s="805"/>
      <c r="AP5" s="803" t="s">
        <v>379</v>
      </c>
      <c r="AQ5" s="804"/>
      <c r="AR5" s="804"/>
      <c r="AS5" s="804"/>
      <c r="AT5" s="805"/>
      <c r="AU5" s="803" t="s">
        <v>380</v>
      </c>
      <c r="AV5" s="804"/>
      <c r="AW5" s="804"/>
      <c r="AX5" s="804"/>
      <c r="AY5" s="815"/>
      <c r="AZ5" s="258"/>
      <c r="BA5" s="258"/>
      <c r="BB5" s="258"/>
      <c r="BC5" s="258"/>
      <c r="BD5" s="258"/>
      <c r="BE5" s="259"/>
      <c r="BF5" s="259"/>
      <c r="BG5" s="259"/>
      <c r="BH5" s="259"/>
      <c r="BI5" s="259"/>
      <c r="BJ5" s="259"/>
      <c r="BK5" s="259"/>
      <c r="BL5" s="259"/>
      <c r="BM5" s="259"/>
      <c r="BN5" s="259"/>
      <c r="BO5" s="259"/>
      <c r="BP5" s="259"/>
      <c r="BQ5" s="826" t="s">
        <v>381</v>
      </c>
      <c r="BR5" s="827"/>
      <c r="BS5" s="827"/>
      <c r="BT5" s="827"/>
      <c r="BU5" s="827"/>
      <c r="BV5" s="827"/>
      <c r="BW5" s="827"/>
      <c r="BX5" s="827"/>
      <c r="BY5" s="827"/>
      <c r="BZ5" s="827"/>
      <c r="CA5" s="827"/>
      <c r="CB5" s="827"/>
      <c r="CC5" s="827"/>
      <c r="CD5" s="827"/>
      <c r="CE5" s="827"/>
      <c r="CF5" s="827"/>
      <c r="CG5" s="828"/>
      <c r="CH5" s="803" t="s">
        <v>382</v>
      </c>
      <c r="CI5" s="804"/>
      <c r="CJ5" s="804"/>
      <c r="CK5" s="804"/>
      <c r="CL5" s="805"/>
      <c r="CM5" s="803" t="s">
        <v>383</v>
      </c>
      <c r="CN5" s="804"/>
      <c r="CO5" s="804"/>
      <c r="CP5" s="804"/>
      <c r="CQ5" s="805"/>
      <c r="CR5" s="803" t="s">
        <v>384</v>
      </c>
      <c r="CS5" s="804"/>
      <c r="CT5" s="804"/>
      <c r="CU5" s="804"/>
      <c r="CV5" s="805"/>
      <c r="CW5" s="803" t="s">
        <v>385</v>
      </c>
      <c r="CX5" s="804"/>
      <c r="CY5" s="804"/>
      <c r="CZ5" s="804"/>
      <c r="DA5" s="805"/>
      <c r="DB5" s="803" t="s">
        <v>386</v>
      </c>
      <c r="DC5" s="804"/>
      <c r="DD5" s="804"/>
      <c r="DE5" s="804"/>
      <c r="DF5" s="805"/>
      <c r="DG5" s="809" t="s">
        <v>387</v>
      </c>
      <c r="DH5" s="810"/>
      <c r="DI5" s="810"/>
      <c r="DJ5" s="810"/>
      <c r="DK5" s="811"/>
      <c r="DL5" s="809" t="s">
        <v>388</v>
      </c>
      <c r="DM5" s="810"/>
      <c r="DN5" s="810"/>
      <c r="DO5" s="810"/>
      <c r="DP5" s="811"/>
      <c r="DQ5" s="803" t="s">
        <v>389</v>
      </c>
      <c r="DR5" s="804"/>
      <c r="DS5" s="804"/>
      <c r="DT5" s="804"/>
      <c r="DU5" s="805"/>
      <c r="DV5" s="803" t="s">
        <v>380</v>
      </c>
      <c r="DW5" s="804"/>
      <c r="DX5" s="804"/>
      <c r="DY5" s="804"/>
      <c r="DZ5" s="815"/>
      <c r="EA5" s="256"/>
    </row>
    <row r="6" spans="1:131" s="257" customFormat="1" ht="26.25" customHeight="1" thickBot="1" x14ac:dyDescent="0.2">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15">
      <c r="A7" s="260">
        <v>1</v>
      </c>
      <c r="B7" s="817" t="s">
        <v>390</v>
      </c>
      <c r="C7" s="818"/>
      <c r="D7" s="818"/>
      <c r="E7" s="818"/>
      <c r="F7" s="818"/>
      <c r="G7" s="818"/>
      <c r="H7" s="818"/>
      <c r="I7" s="818"/>
      <c r="J7" s="818"/>
      <c r="K7" s="818"/>
      <c r="L7" s="818"/>
      <c r="M7" s="818"/>
      <c r="N7" s="818"/>
      <c r="O7" s="818"/>
      <c r="P7" s="819"/>
      <c r="Q7" s="820">
        <v>26779</v>
      </c>
      <c r="R7" s="821"/>
      <c r="S7" s="821"/>
      <c r="T7" s="821"/>
      <c r="U7" s="821"/>
      <c r="V7" s="821">
        <v>25926</v>
      </c>
      <c r="W7" s="821"/>
      <c r="X7" s="821"/>
      <c r="Y7" s="821"/>
      <c r="Z7" s="821"/>
      <c r="AA7" s="821">
        <f>Q7-V7</f>
        <v>853</v>
      </c>
      <c r="AB7" s="821"/>
      <c r="AC7" s="821"/>
      <c r="AD7" s="821"/>
      <c r="AE7" s="822"/>
      <c r="AF7" s="823">
        <v>621</v>
      </c>
      <c r="AG7" s="824"/>
      <c r="AH7" s="824"/>
      <c r="AI7" s="824"/>
      <c r="AJ7" s="825"/>
      <c r="AK7" s="860">
        <v>257</v>
      </c>
      <c r="AL7" s="861"/>
      <c r="AM7" s="861"/>
      <c r="AN7" s="861"/>
      <c r="AO7" s="861"/>
      <c r="AP7" s="861">
        <v>22561</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t="s">
        <v>587</v>
      </c>
      <c r="BT7" s="865"/>
      <c r="BU7" s="865"/>
      <c r="BV7" s="865"/>
      <c r="BW7" s="865"/>
      <c r="BX7" s="865"/>
      <c r="BY7" s="865"/>
      <c r="BZ7" s="865"/>
      <c r="CA7" s="865"/>
      <c r="CB7" s="865"/>
      <c r="CC7" s="865"/>
      <c r="CD7" s="865"/>
      <c r="CE7" s="865"/>
      <c r="CF7" s="865"/>
      <c r="CG7" s="866"/>
      <c r="CH7" s="857">
        <v>6</v>
      </c>
      <c r="CI7" s="858"/>
      <c r="CJ7" s="858"/>
      <c r="CK7" s="858"/>
      <c r="CL7" s="859"/>
      <c r="CM7" s="857">
        <v>216</v>
      </c>
      <c r="CN7" s="858"/>
      <c r="CO7" s="858"/>
      <c r="CP7" s="858"/>
      <c r="CQ7" s="859"/>
      <c r="CR7" s="857">
        <v>30</v>
      </c>
      <c r="CS7" s="858"/>
      <c r="CT7" s="858"/>
      <c r="CU7" s="858"/>
      <c r="CV7" s="859"/>
      <c r="CW7" s="857">
        <v>9</v>
      </c>
      <c r="CX7" s="858"/>
      <c r="CY7" s="858"/>
      <c r="CZ7" s="858"/>
      <c r="DA7" s="859"/>
      <c r="DB7" s="857" t="s">
        <v>586</v>
      </c>
      <c r="DC7" s="858"/>
      <c r="DD7" s="858"/>
      <c r="DE7" s="858"/>
      <c r="DF7" s="859"/>
      <c r="DG7" s="857" t="s">
        <v>586</v>
      </c>
      <c r="DH7" s="858"/>
      <c r="DI7" s="858"/>
      <c r="DJ7" s="858"/>
      <c r="DK7" s="859"/>
      <c r="DL7" s="857" t="s">
        <v>586</v>
      </c>
      <c r="DM7" s="858"/>
      <c r="DN7" s="858"/>
      <c r="DO7" s="858"/>
      <c r="DP7" s="859"/>
      <c r="DQ7" s="857" t="s">
        <v>586</v>
      </c>
      <c r="DR7" s="858"/>
      <c r="DS7" s="858"/>
      <c r="DT7" s="858"/>
      <c r="DU7" s="859"/>
      <c r="DV7" s="838"/>
      <c r="DW7" s="839"/>
      <c r="DX7" s="839"/>
      <c r="DY7" s="839"/>
      <c r="DZ7" s="840"/>
      <c r="EA7" s="256"/>
    </row>
    <row r="8" spans="1:131" s="257" customFormat="1" ht="26.25" customHeight="1" x14ac:dyDescent="0.15">
      <c r="A8" s="263">
        <v>2</v>
      </c>
      <c r="B8" s="841" t="s">
        <v>391</v>
      </c>
      <c r="C8" s="842"/>
      <c r="D8" s="842"/>
      <c r="E8" s="842"/>
      <c r="F8" s="842"/>
      <c r="G8" s="842"/>
      <c r="H8" s="842"/>
      <c r="I8" s="842"/>
      <c r="J8" s="842"/>
      <c r="K8" s="842"/>
      <c r="L8" s="842"/>
      <c r="M8" s="842"/>
      <c r="N8" s="842"/>
      <c r="O8" s="842"/>
      <c r="P8" s="843"/>
      <c r="Q8" s="844">
        <v>19</v>
      </c>
      <c r="R8" s="845"/>
      <c r="S8" s="845"/>
      <c r="T8" s="845"/>
      <c r="U8" s="845"/>
      <c r="V8" s="845">
        <v>18</v>
      </c>
      <c r="W8" s="845"/>
      <c r="X8" s="845"/>
      <c r="Y8" s="845"/>
      <c r="Z8" s="845"/>
      <c r="AA8" s="846">
        <f t="shared" ref="AA8:AA10" si="0">Q8-V8</f>
        <v>1</v>
      </c>
      <c r="AB8" s="847"/>
      <c r="AC8" s="847"/>
      <c r="AD8" s="847"/>
      <c r="AE8" s="848"/>
      <c r="AF8" s="849">
        <v>1</v>
      </c>
      <c r="AG8" s="847"/>
      <c r="AH8" s="847"/>
      <c r="AI8" s="847"/>
      <c r="AJ8" s="848"/>
      <c r="AK8" s="850" t="s">
        <v>586</v>
      </c>
      <c r="AL8" s="851"/>
      <c r="AM8" s="851"/>
      <c r="AN8" s="851"/>
      <c r="AO8" s="851"/>
      <c r="AP8" s="851" t="s">
        <v>586</v>
      </c>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t="s">
        <v>588</v>
      </c>
      <c r="BT8" s="855"/>
      <c r="BU8" s="855"/>
      <c r="BV8" s="855"/>
      <c r="BW8" s="855"/>
      <c r="BX8" s="855"/>
      <c r="BY8" s="855"/>
      <c r="BZ8" s="855"/>
      <c r="CA8" s="855"/>
      <c r="CB8" s="855"/>
      <c r="CC8" s="855"/>
      <c r="CD8" s="855"/>
      <c r="CE8" s="855"/>
      <c r="CF8" s="855"/>
      <c r="CG8" s="856"/>
      <c r="CH8" s="867">
        <v>4</v>
      </c>
      <c r="CI8" s="868"/>
      <c r="CJ8" s="868"/>
      <c r="CK8" s="868"/>
      <c r="CL8" s="869"/>
      <c r="CM8" s="867">
        <v>88</v>
      </c>
      <c r="CN8" s="868"/>
      <c r="CO8" s="868"/>
      <c r="CP8" s="868"/>
      <c r="CQ8" s="869"/>
      <c r="CR8" s="867">
        <v>30</v>
      </c>
      <c r="CS8" s="868"/>
      <c r="CT8" s="868"/>
      <c r="CU8" s="868"/>
      <c r="CV8" s="869"/>
      <c r="CW8" s="867">
        <v>15</v>
      </c>
      <c r="CX8" s="868"/>
      <c r="CY8" s="868"/>
      <c r="CZ8" s="868"/>
      <c r="DA8" s="869"/>
      <c r="DB8" s="867" t="s">
        <v>586</v>
      </c>
      <c r="DC8" s="868"/>
      <c r="DD8" s="868"/>
      <c r="DE8" s="868"/>
      <c r="DF8" s="869"/>
      <c r="DG8" s="867" t="s">
        <v>586</v>
      </c>
      <c r="DH8" s="868"/>
      <c r="DI8" s="868"/>
      <c r="DJ8" s="868"/>
      <c r="DK8" s="869"/>
      <c r="DL8" s="867" t="s">
        <v>586</v>
      </c>
      <c r="DM8" s="868"/>
      <c r="DN8" s="868"/>
      <c r="DO8" s="868"/>
      <c r="DP8" s="869"/>
      <c r="DQ8" s="867" t="s">
        <v>586</v>
      </c>
      <c r="DR8" s="868"/>
      <c r="DS8" s="868"/>
      <c r="DT8" s="868"/>
      <c r="DU8" s="869"/>
      <c r="DV8" s="870"/>
      <c r="DW8" s="871"/>
      <c r="DX8" s="871"/>
      <c r="DY8" s="871"/>
      <c r="DZ8" s="872"/>
      <c r="EA8" s="256"/>
    </row>
    <row r="9" spans="1:131" s="257" customFormat="1" ht="26.25" customHeight="1" x14ac:dyDescent="0.15">
      <c r="A9" s="263">
        <v>3</v>
      </c>
      <c r="B9" s="841" t="s">
        <v>392</v>
      </c>
      <c r="C9" s="842"/>
      <c r="D9" s="842"/>
      <c r="E9" s="842"/>
      <c r="F9" s="842"/>
      <c r="G9" s="842"/>
      <c r="H9" s="842"/>
      <c r="I9" s="842"/>
      <c r="J9" s="842"/>
      <c r="K9" s="842"/>
      <c r="L9" s="842"/>
      <c r="M9" s="842"/>
      <c r="N9" s="842"/>
      <c r="O9" s="842"/>
      <c r="P9" s="843"/>
      <c r="Q9" s="844">
        <v>76</v>
      </c>
      <c r="R9" s="845"/>
      <c r="S9" s="845"/>
      <c r="T9" s="845"/>
      <c r="U9" s="845"/>
      <c r="V9" s="845">
        <v>17</v>
      </c>
      <c r="W9" s="845"/>
      <c r="X9" s="845"/>
      <c r="Y9" s="845"/>
      <c r="Z9" s="845"/>
      <c r="AA9" s="846">
        <f t="shared" si="0"/>
        <v>59</v>
      </c>
      <c r="AB9" s="847"/>
      <c r="AC9" s="847"/>
      <c r="AD9" s="847"/>
      <c r="AE9" s="848"/>
      <c r="AF9" s="849">
        <v>59</v>
      </c>
      <c r="AG9" s="847"/>
      <c r="AH9" s="847"/>
      <c r="AI9" s="847"/>
      <c r="AJ9" s="848"/>
      <c r="AK9" s="850" t="s">
        <v>586</v>
      </c>
      <c r="AL9" s="851"/>
      <c r="AM9" s="851"/>
      <c r="AN9" s="851"/>
      <c r="AO9" s="851"/>
      <c r="AP9" s="851" t="s">
        <v>586</v>
      </c>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t="s">
        <v>589</v>
      </c>
      <c r="BT9" s="855"/>
      <c r="BU9" s="855"/>
      <c r="BV9" s="855"/>
      <c r="BW9" s="855"/>
      <c r="BX9" s="855"/>
      <c r="BY9" s="855"/>
      <c r="BZ9" s="855"/>
      <c r="CA9" s="855"/>
      <c r="CB9" s="855"/>
      <c r="CC9" s="855"/>
      <c r="CD9" s="855"/>
      <c r="CE9" s="855"/>
      <c r="CF9" s="855"/>
      <c r="CG9" s="856"/>
      <c r="CH9" s="867">
        <v>-5</v>
      </c>
      <c r="CI9" s="868"/>
      <c r="CJ9" s="868"/>
      <c r="CK9" s="868"/>
      <c r="CL9" s="869"/>
      <c r="CM9" s="867">
        <v>261</v>
      </c>
      <c r="CN9" s="868"/>
      <c r="CO9" s="868"/>
      <c r="CP9" s="868"/>
      <c r="CQ9" s="869"/>
      <c r="CR9" s="867">
        <v>25</v>
      </c>
      <c r="CS9" s="868"/>
      <c r="CT9" s="868"/>
      <c r="CU9" s="868"/>
      <c r="CV9" s="869"/>
      <c r="CW9" s="867" t="s">
        <v>586</v>
      </c>
      <c r="CX9" s="868"/>
      <c r="CY9" s="868"/>
      <c r="CZ9" s="868"/>
      <c r="DA9" s="869"/>
      <c r="DB9" s="867" t="s">
        <v>586</v>
      </c>
      <c r="DC9" s="868"/>
      <c r="DD9" s="868"/>
      <c r="DE9" s="868"/>
      <c r="DF9" s="869"/>
      <c r="DG9" s="867" t="s">
        <v>586</v>
      </c>
      <c r="DH9" s="868"/>
      <c r="DI9" s="868"/>
      <c r="DJ9" s="868"/>
      <c r="DK9" s="869"/>
      <c r="DL9" s="867" t="s">
        <v>586</v>
      </c>
      <c r="DM9" s="868"/>
      <c r="DN9" s="868"/>
      <c r="DO9" s="868"/>
      <c r="DP9" s="869"/>
      <c r="DQ9" s="867" t="s">
        <v>586</v>
      </c>
      <c r="DR9" s="868"/>
      <c r="DS9" s="868"/>
      <c r="DT9" s="868"/>
      <c r="DU9" s="869"/>
      <c r="DV9" s="870"/>
      <c r="DW9" s="871"/>
      <c r="DX9" s="871"/>
      <c r="DY9" s="871"/>
      <c r="DZ9" s="872"/>
      <c r="EA9" s="256"/>
    </row>
    <row r="10" spans="1:131" s="257" customFormat="1" ht="26.25" customHeight="1" x14ac:dyDescent="0.15">
      <c r="A10" s="263">
        <v>4</v>
      </c>
      <c r="B10" s="841" t="s">
        <v>393</v>
      </c>
      <c r="C10" s="842"/>
      <c r="D10" s="842"/>
      <c r="E10" s="842"/>
      <c r="F10" s="842"/>
      <c r="G10" s="842"/>
      <c r="H10" s="842"/>
      <c r="I10" s="842"/>
      <c r="J10" s="842"/>
      <c r="K10" s="842"/>
      <c r="L10" s="842"/>
      <c r="M10" s="842"/>
      <c r="N10" s="842"/>
      <c r="O10" s="842"/>
      <c r="P10" s="843"/>
      <c r="Q10" s="844">
        <v>13</v>
      </c>
      <c r="R10" s="845"/>
      <c r="S10" s="845"/>
      <c r="T10" s="845"/>
      <c r="U10" s="845"/>
      <c r="V10" s="845">
        <v>277</v>
      </c>
      <c r="W10" s="845"/>
      <c r="X10" s="845"/>
      <c r="Y10" s="845"/>
      <c r="Z10" s="845"/>
      <c r="AA10" s="846">
        <f t="shared" si="0"/>
        <v>-264</v>
      </c>
      <c r="AB10" s="847"/>
      <c r="AC10" s="847"/>
      <c r="AD10" s="847"/>
      <c r="AE10" s="848"/>
      <c r="AF10" s="849">
        <v>-264</v>
      </c>
      <c r="AG10" s="847"/>
      <c r="AH10" s="847"/>
      <c r="AI10" s="847"/>
      <c r="AJ10" s="848"/>
      <c r="AK10" s="850" t="s">
        <v>586</v>
      </c>
      <c r="AL10" s="851"/>
      <c r="AM10" s="851"/>
      <c r="AN10" s="851"/>
      <c r="AO10" s="851"/>
      <c r="AP10" s="851" t="s">
        <v>586</v>
      </c>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t="s">
        <v>591</v>
      </c>
      <c r="BT10" s="855"/>
      <c r="BU10" s="855"/>
      <c r="BV10" s="855"/>
      <c r="BW10" s="855"/>
      <c r="BX10" s="855"/>
      <c r="BY10" s="855"/>
      <c r="BZ10" s="855"/>
      <c r="CA10" s="855"/>
      <c r="CB10" s="855"/>
      <c r="CC10" s="855"/>
      <c r="CD10" s="855"/>
      <c r="CE10" s="855"/>
      <c r="CF10" s="855"/>
      <c r="CG10" s="856"/>
      <c r="CH10" s="867">
        <v>3</v>
      </c>
      <c r="CI10" s="868"/>
      <c r="CJ10" s="868"/>
      <c r="CK10" s="868"/>
      <c r="CL10" s="869"/>
      <c r="CM10" s="867">
        <v>53</v>
      </c>
      <c r="CN10" s="868"/>
      <c r="CO10" s="868"/>
      <c r="CP10" s="868"/>
      <c r="CQ10" s="869"/>
      <c r="CR10" s="867">
        <v>4</v>
      </c>
      <c r="CS10" s="868"/>
      <c r="CT10" s="868"/>
      <c r="CU10" s="868"/>
      <c r="CV10" s="869"/>
      <c r="CW10" s="867">
        <v>1</v>
      </c>
      <c r="CX10" s="868"/>
      <c r="CY10" s="868"/>
      <c r="CZ10" s="868"/>
      <c r="DA10" s="869"/>
      <c r="DB10" s="867" t="s">
        <v>586</v>
      </c>
      <c r="DC10" s="868"/>
      <c r="DD10" s="868"/>
      <c r="DE10" s="868"/>
      <c r="DF10" s="869"/>
      <c r="DG10" s="867" t="s">
        <v>586</v>
      </c>
      <c r="DH10" s="868"/>
      <c r="DI10" s="868"/>
      <c r="DJ10" s="868"/>
      <c r="DK10" s="869"/>
      <c r="DL10" s="867" t="s">
        <v>586</v>
      </c>
      <c r="DM10" s="868"/>
      <c r="DN10" s="868"/>
      <c r="DO10" s="868"/>
      <c r="DP10" s="869"/>
      <c r="DQ10" s="867" t="s">
        <v>586</v>
      </c>
      <c r="DR10" s="868"/>
      <c r="DS10" s="868"/>
      <c r="DT10" s="868"/>
      <c r="DU10" s="869"/>
      <c r="DV10" s="870"/>
      <c r="DW10" s="871"/>
      <c r="DX10" s="871"/>
      <c r="DY10" s="871"/>
      <c r="DZ10" s="872"/>
      <c r="EA10" s="256"/>
    </row>
    <row r="11" spans="1:131" s="257" customFormat="1" ht="26.25" customHeight="1" x14ac:dyDescent="0.15">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9"/>
      <c r="AG11" s="847"/>
      <c r="AH11" s="847"/>
      <c r="AI11" s="847"/>
      <c r="AJ11" s="848"/>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t="s">
        <v>590</v>
      </c>
      <c r="BT11" s="855"/>
      <c r="BU11" s="855"/>
      <c r="BV11" s="855"/>
      <c r="BW11" s="855"/>
      <c r="BX11" s="855"/>
      <c r="BY11" s="855"/>
      <c r="BZ11" s="855"/>
      <c r="CA11" s="855"/>
      <c r="CB11" s="855"/>
      <c r="CC11" s="855"/>
      <c r="CD11" s="855"/>
      <c r="CE11" s="855"/>
      <c r="CF11" s="855"/>
      <c r="CG11" s="856"/>
      <c r="CH11" s="867">
        <v>0</v>
      </c>
      <c r="CI11" s="868"/>
      <c r="CJ11" s="868"/>
      <c r="CK11" s="868"/>
      <c r="CL11" s="869"/>
      <c r="CM11" s="867">
        <v>6</v>
      </c>
      <c r="CN11" s="868"/>
      <c r="CO11" s="868"/>
      <c r="CP11" s="868"/>
      <c r="CQ11" s="869"/>
      <c r="CR11" s="867">
        <v>3</v>
      </c>
      <c r="CS11" s="868"/>
      <c r="CT11" s="868"/>
      <c r="CU11" s="868"/>
      <c r="CV11" s="869"/>
      <c r="CW11" s="867" t="s">
        <v>586</v>
      </c>
      <c r="CX11" s="868"/>
      <c r="CY11" s="868"/>
      <c r="CZ11" s="868"/>
      <c r="DA11" s="869"/>
      <c r="DB11" s="867" t="s">
        <v>586</v>
      </c>
      <c r="DC11" s="868"/>
      <c r="DD11" s="868"/>
      <c r="DE11" s="868"/>
      <c r="DF11" s="869"/>
      <c r="DG11" s="867" t="s">
        <v>586</v>
      </c>
      <c r="DH11" s="868"/>
      <c r="DI11" s="868"/>
      <c r="DJ11" s="868"/>
      <c r="DK11" s="869"/>
      <c r="DL11" s="867" t="s">
        <v>586</v>
      </c>
      <c r="DM11" s="868"/>
      <c r="DN11" s="868"/>
      <c r="DO11" s="868"/>
      <c r="DP11" s="869"/>
      <c r="DQ11" s="867" t="s">
        <v>586</v>
      </c>
      <c r="DR11" s="868"/>
      <c r="DS11" s="868"/>
      <c r="DT11" s="868"/>
      <c r="DU11" s="869"/>
      <c r="DV11" s="870"/>
      <c r="DW11" s="871"/>
      <c r="DX11" s="871"/>
      <c r="DY11" s="871"/>
      <c r="DZ11" s="872"/>
      <c r="EA11" s="256"/>
    </row>
    <row r="12" spans="1:131" s="257" customFormat="1" ht="26.25" customHeight="1" x14ac:dyDescent="0.15">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9"/>
      <c r="AG12" s="847"/>
      <c r="AH12" s="847"/>
      <c r="AI12" s="847"/>
      <c r="AJ12" s="848"/>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x14ac:dyDescent="0.15">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9"/>
      <c r="AG13" s="847"/>
      <c r="AH13" s="847"/>
      <c r="AI13" s="847"/>
      <c r="AJ13" s="848"/>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x14ac:dyDescent="0.15">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9"/>
      <c r="AG14" s="847"/>
      <c r="AH14" s="847"/>
      <c r="AI14" s="847"/>
      <c r="AJ14" s="848"/>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15">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9"/>
      <c r="AG15" s="847"/>
      <c r="AH15" s="847"/>
      <c r="AI15" s="847"/>
      <c r="AJ15" s="848"/>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15">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9"/>
      <c r="AG16" s="847"/>
      <c r="AH16" s="847"/>
      <c r="AI16" s="847"/>
      <c r="AJ16" s="848"/>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15">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9"/>
      <c r="AG17" s="847"/>
      <c r="AH17" s="847"/>
      <c r="AI17" s="847"/>
      <c r="AJ17" s="848"/>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15">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9"/>
      <c r="AG18" s="847"/>
      <c r="AH18" s="847"/>
      <c r="AI18" s="847"/>
      <c r="AJ18" s="848"/>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15">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9"/>
      <c r="AG19" s="847"/>
      <c r="AH19" s="847"/>
      <c r="AI19" s="847"/>
      <c r="AJ19" s="848"/>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15">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9"/>
      <c r="AG20" s="847"/>
      <c r="AH20" s="847"/>
      <c r="AI20" s="847"/>
      <c r="AJ20" s="848"/>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9"/>
      <c r="AG21" s="847"/>
      <c r="AH21" s="847"/>
      <c r="AI21" s="847"/>
      <c r="AJ21" s="848"/>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15">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9"/>
      <c r="AG22" s="847"/>
      <c r="AH22" s="847"/>
      <c r="AI22" s="847"/>
      <c r="AJ22" s="848"/>
      <c r="AK22" s="888"/>
      <c r="AL22" s="889"/>
      <c r="AM22" s="889"/>
      <c r="AN22" s="889"/>
      <c r="AO22" s="889"/>
      <c r="AP22" s="889"/>
      <c r="AQ22" s="889"/>
      <c r="AR22" s="889"/>
      <c r="AS22" s="889"/>
      <c r="AT22" s="889"/>
      <c r="AU22" s="890"/>
      <c r="AV22" s="890"/>
      <c r="AW22" s="890"/>
      <c r="AX22" s="890"/>
      <c r="AY22" s="891"/>
      <c r="AZ22" s="892" t="s">
        <v>394</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
      <c r="A23" s="266" t="s">
        <v>395</v>
      </c>
      <c r="B23" s="876" t="s">
        <v>396</v>
      </c>
      <c r="C23" s="877"/>
      <c r="D23" s="877"/>
      <c r="E23" s="877"/>
      <c r="F23" s="877"/>
      <c r="G23" s="877"/>
      <c r="H23" s="877"/>
      <c r="I23" s="877"/>
      <c r="J23" s="877"/>
      <c r="K23" s="877"/>
      <c r="L23" s="877"/>
      <c r="M23" s="877"/>
      <c r="N23" s="877"/>
      <c r="O23" s="877"/>
      <c r="P23" s="878"/>
      <c r="Q23" s="879">
        <v>26881</v>
      </c>
      <c r="R23" s="880"/>
      <c r="S23" s="880"/>
      <c r="T23" s="880"/>
      <c r="U23" s="880"/>
      <c r="V23" s="880">
        <v>26231</v>
      </c>
      <c r="W23" s="880"/>
      <c r="X23" s="880"/>
      <c r="Y23" s="880"/>
      <c r="Z23" s="880"/>
      <c r="AA23" s="880">
        <v>650</v>
      </c>
      <c r="AB23" s="880"/>
      <c r="AC23" s="880"/>
      <c r="AD23" s="880"/>
      <c r="AE23" s="881"/>
      <c r="AF23" s="882">
        <v>417</v>
      </c>
      <c r="AG23" s="880"/>
      <c r="AH23" s="880"/>
      <c r="AI23" s="880"/>
      <c r="AJ23" s="883"/>
      <c r="AK23" s="884"/>
      <c r="AL23" s="885"/>
      <c r="AM23" s="885"/>
      <c r="AN23" s="885"/>
      <c r="AO23" s="885"/>
      <c r="AP23" s="880">
        <v>22597</v>
      </c>
      <c r="AQ23" s="880"/>
      <c r="AR23" s="880"/>
      <c r="AS23" s="880"/>
      <c r="AT23" s="880"/>
      <c r="AU23" s="886"/>
      <c r="AV23" s="886"/>
      <c r="AW23" s="886"/>
      <c r="AX23" s="886"/>
      <c r="AY23" s="887"/>
      <c r="AZ23" s="895" t="s">
        <v>128</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15">
      <c r="A24" s="894" t="s">
        <v>397</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
      <c r="A25" s="835" t="s">
        <v>398</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15">
      <c r="A26" s="826" t="s">
        <v>373</v>
      </c>
      <c r="B26" s="827"/>
      <c r="C26" s="827"/>
      <c r="D26" s="827"/>
      <c r="E26" s="827"/>
      <c r="F26" s="827"/>
      <c r="G26" s="827"/>
      <c r="H26" s="827"/>
      <c r="I26" s="827"/>
      <c r="J26" s="827"/>
      <c r="K26" s="827"/>
      <c r="L26" s="827"/>
      <c r="M26" s="827"/>
      <c r="N26" s="827"/>
      <c r="O26" s="827"/>
      <c r="P26" s="828"/>
      <c r="Q26" s="803" t="s">
        <v>399</v>
      </c>
      <c r="R26" s="804"/>
      <c r="S26" s="804"/>
      <c r="T26" s="804"/>
      <c r="U26" s="805"/>
      <c r="V26" s="803" t="s">
        <v>400</v>
      </c>
      <c r="W26" s="804"/>
      <c r="X26" s="804"/>
      <c r="Y26" s="804"/>
      <c r="Z26" s="805"/>
      <c r="AA26" s="803" t="s">
        <v>401</v>
      </c>
      <c r="AB26" s="804"/>
      <c r="AC26" s="804"/>
      <c r="AD26" s="804"/>
      <c r="AE26" s="804"/>
      <c r="AF26" s="898" t="s">
        <v>402</v>
      </c>
      <c r="AG26" s="899"/>
      <c r="AH26" s="899"/>
      <c r="AI26" s="899"/>
      <c r="AJ26" s="900"/>
      <c r="AK26" s="804" t="s">
        <v>403</v>
      </c>
      <c r="AL26" s="804"/>
      <c r="AM26" s="804"/>
      <c r="AN26" s="804"/>
      <c r="AO26" s="805"/>
      <c r="AP26" s="803" t="s">
        <v>404</v>
      </c>
      <c r="AQ26" s="804"/>
      <c r="AR26" s="804"/>
      <c r="AS26" s="804"/>
      <c r="AT26" s="805"/>
      <c r="AU26" s="803" t="s">
        <v>405</v>
      </c>
      <c r="AV26" s="804"/>
      <c r="AW26" s="804"/>
      <c r="AX26" s="804"/>
      <c r="AY26" s="805"/>
      <c r="AZ26" s="803" t="s">
        <v>406</v>
      </c>
      <c r="BA26" s="804"/>
      <c r="BB26" s="804"/>
      <c r="BC26" s="804"/>
      <c r="BD26" s="805"/>
      <c r="BE26" s="803" t="s">
        <v>380</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15">
      <c r="A28" s="268">
        <v>1</v>
      </c>
      <c r="B28" s="817" t="s">
        <v>407</v>
      </c>
      <c r="C28" s="818"/>
      <c r="D28" s="818"/>
      <c r="E28" s="818"/>
      <c r="F28" s="818"/>
      <c r="G28" s="818"/>
      <c r="H28" s="818"/>
      <c r="I28" s="818"/>
      <c r="J28" s="818"/>
      <c r="K28" s="818"/>
      <c r="L28" s="818"/>
      <c r="M28" s="818"/>
      <c r="N28" s="818"/>
      <c r="O28" s="818"/>
      <c r="P28" s="819"/>
      <c r="Q28" s="908">
        <v>4452</v>
      </c>
      <c r="R28" s="909"/>
      <c r="S28" s="909"/>
      <c r="T28" s="909"/>
      <c r="U28" s="909"/>
      <c r="V28" s="909">
        <v>4349</v>
      </c>
      <c r="W28" s="909"/>
      <c r="X28" s="909"/>
      <c r="Y28" s="909"/>
      <c r="Z28" s="909"/>
      <c r="AA28" s="909">
        <f>Q28-V28</f>
        <v>103</v>
      </c>
      <c r="AB28" s="909"/>
      <c r="AC28" s="909"/>
      <c r="AD28" s="909"/>
      <c r="AE28" s="910"/>
      <c r="AF28" s="911">
        <v>103</v>
      </c>
      <c r="AG28" s="909"/>
      <c r="AH28" s="909"/>
      <c r="AI28" s="909"/>
      <c r="AJ28" s="912"/>
      <c r="AK28" s="913">
        <v>297</v>
      </c>
      <c r="AL28" s="904"/>
      <c r="AM28" s="904"/>
      <c r="AN28" s="904"/>
      <c r="AO28" s="904"/>
      <c r="AP28" s="904" t="s">
        <v>586</v>
      </c>
      <c r="AQ28" s="904"/>
      <c r="AR28" s="904"/>
      <c r="AS28" s="904"/>
      <c r="AT28" s="904"/>
      <c r="AU28" s="904" t="s">
        <v>586</v>
      </c>
      <c r="AV28" s="904"/>
      <c r="AW28" s="904"/>
      <c r="AX28" s="904"/>
      <c r="AY28" s="904"/>
      <c r="AZ28" s="905" t="s">
        <v>586</v>
      </c>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15">
      <c r="A29" s="268">
        <v>2</v>
      </c>
      <c r="B29" s="841" t="s">
        <v>408</v>
      </c>
      <c r="C29" s="842"/>
      <c r="D29" s="842"/>
      <c r="E29" s="842"/>
      <c r="F29" s="842"/>
      <c r="G29" s="842"/>
      <c r="H29" s="842"/>
      <c r="I29" s="842"/>
      <c r="J29" s="842"/>
      <c r="K29" s="842"/>
      <c r="L29" s="842"/>
      <c r="M29" s="842"/>
      <c r="N29" s="842"/>
      <c r="O29" s="842"/>
      <c r="P29" s="843"/>
      <c r="Q29" s="844">
        <v>861</v>
      </c>
      <c r="R29" s="845"/>
      <c r="S29" s="845"/>
      <c r="T29" s="845"/>
      <c r="U29" s="845"/>
      <c r="V29" s="845">
        <v>840</v>
      </c>
      <c r="W29" s="845"/>
      <c r="X29" s="845"/>
      <c r="Y29" s="845"/>
      <c r="Z29" s="845"/>
      <c r="AA29" s="846">
        <f t="shared" ref="AA29:AA33" si="1">Q29-V29</f>
        <v>21</v>
      </c>
      <c r="AB29" s="847"/>
      <c r="AC29" s="847"/>
      <c r="AD29" s="847"/>
      <c r="AE29" s="848"/>
      <c r="AF29" s="849">
        <v>21</v>
      </c>
      <c r="AG29" s="847"/>
      <c r="AH29" s="847"/>
      <c r="AI29" s="847"/>
      <c r="AJ29" s="848"/>
      <c r="AK29" s="916">
        <v>182</v>
      </c>
      <c r="AL29" s="917"/>
      <c r="AM29" s="917"/>
      <c r="AN29" s="917"/>
      <c r="AO29" s="917"/>
      <c r="AP29" s="917" t="s">
        <v>586</v>
      </c>
      <c r="AQ29" s="917"/>
      <c r="AR29" s="917"/>
      <c r="AS29" s="917"/>
      <c r="AT29" s="917"/>
      <c r="AU29" s="917" t="s">
        <v>586</v>
      </c>
      <c r="AV29" s="917"/>
      <c r="AW29" s="917"/>
      <c r="AX29" s="917"/>
      <c r="AY29" s="917"/>
      <c r="AZ29" s="918" t="s">
        <v>586</v>
      </c>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15">
      <c r="A30" s="268">
        <v>3</v>
      </c>
      <c r="B30" s="841" t="s">
        <v>409</v>
      </c>
      <c r="C30" s="842"/>
      <c r="D30" s="842"/>
      <c r="E30" s="842"/>
      <c r="F30" s="842"/>
      <c r="G30" s="842"/>
      <c r="H30" s="842"/>
      <c r="I30" s="842"/>
      <c r="J30" s="842"/>
      <c r="K30" s="842"/>
      <c r="L30" s="842"/>
      <c r="M30" s="842"/>
      <c r="N30" s="842"/>
      <c r="O30" s="842"/>
      <c r="P30" s="843"/>
      <c r="Q30" s="844">
        <v>1027</v>
      </c>
      <c r="R30" s="845"/>
      <c r="S30" s="845"/>
      <c r="T30" s="845"/>
      <c r="U30" s="845"/>
      <c r="V30" s="845">
        <v>682</v>
      </c>
      <c r="W30" s="845"/>
      <c r="X30" s="845"/>
      <c r="Y30" s="845"/>
      <c r="Z30" s="845"/>
      <c r="AA30" s="846">
        <f t="shared" si="1"/>
        <v>345</v>
      </c>
      <c r="AB30" s="847"/>
      <c r="AC30" s="847"/>
      <c r="AD30" s="847"/>
      <c r="AE30" s="848"/>
      <c r="AF30" s="849">
        <v>1344</v>
      </c>
      <c r="AG30" s="847"/>
      <c r="AH30" s="847"/>
      <c r="AI30" s="847"/>
      <c r="AJ30" s="848"/>
      <c r="AK30" s="916" t="s">
        <v>586</v>
      </c>
      <c r="AL30" s="917"/>
      <c r="AM30" s="917"/>
      <c r="AN30" s="917"/>
      <c r="AO30" s="917"/>
      <c r="AP30" s="917">
        <v>2276</v>
      </c>
      <c r="AQ30" s="917"/>
      <c r="AR30" s="917"/>
      <c r="AS30" s="917"/>
      <c r="AT30" s="917"/>
      <c r="AU30" s="917" t="s">
        <v>586</v>
      </c>
      <c r="AV30" s="917"/>
      <c r="AW30" s="917"/>
      <c r="AX30" s="917"/>
      <c r="AY30" s="917"/>
      <c r="AZ30" s="918" t="s">
        <v>586</v>
      </c>
      <c r="BA30" s="918"/>
      <c r="BB30" s="918"/>
      <c r="BC30" s="918"/>
      <c r="BD30" s="918"/>
      <c r="BE30" s="914" t="s">
        <v>410</v>
      </c>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15">
      <c r="A31" s="268">
        <v>4</v>
      </c>
      <c r="B31" s="841" t="s">
        <v>411</v>
      </c>
      <c r="C31" s="842"/>
      <c r="D31" s="842"/>
      <c r="E31" s="842"/>
      <c r="F31" s="842"/>
      <c r="G31" s="842"/>
      <c r="H31" s="842"/>
      <c r="I31" s="842"/>
      <c r="J31" s="842"/>
      <c r="K31" s="842"/>
      <c r="L31" s="842"/>
      <c r="M31" s="842"/>
      <c r="N31" s="842"/>
      <c r="O31" s="842"/>
      <c r="P31" s="843"/>
      <c r="Q31" s="844">
        <v>1874</v>
      </c>
      <c r="R31" s="845"/>
      <c r="S31" s="845"/>
      <c r="T31" s="845"/>
      <c r="U31" s="845"/>
      <c r="V31" s="845">
        <v>1428</v>
      </c>
      <c r="W31" s="845"/>
      <c r="X31" s="845"/>
      <c r="Y31" s="845"/>
      <c r="Z31" s="845"/>
      <c r="AA31" s="846">
        <f t="shared" si="1"/>
        <v>446</v>
      </c>
      <c r="AB31" s="847"/>
      <c r="AC31" s="847"/>
      <c r="AD31" s="847"/>
      <c r="AE31" s="848"/>
      <c r="AF31" s="849">
        <v>1445</v>
      </c>
      <c r="AG31" s="847"/>
      <c r="AH31" s="847"/>
      <c r="AI31" s="847"/>
      <c r="AJ31" s="848"/>
      <c r="AK31" s="916">
        <v>308</v>
      </c>
      <c r="AL31" s="917"/>
      <c r="AM31" s="917"/>
      <c r="AN31" s="917"/>
      <c r="AO31" s="917"/>
      <c r="AP31" s="917">
        <v>7973</v>
      </c>
      <c r="AQ31" s="917"/>
      <c r="AR31" s="917"/>
      <c r="AS31" s="917"/>
      <c r="AT31" s="917"/>
      <c r="AU31" s="917">
        <v>2655</v>
      </c>
      <c r="AV31" s="917"/>
      <c r="AW31" s="917"/>
      <c r="AX31" s="917"/>
      <c r="AY31" s="917"/>
      <c r="AZ31" s="918" t="s">
        <v>586</v>
      </c>
      <c r="BA31" s="918"/>
      <c r="BB31" s="918"/>
      <c r="BC31" s="918"/>
      <c r="BD31" s="918"/>
      <c r="BE31" s="914" t="s">
        <v>410</v>
      </c>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15">
      <c r="A32" s="268">
        <v>5</v>
      </c>
      <c r="B32" s="841" t="s">
        <v>412</v>
      </c>
      <c r="C32" s="842"/>
      <c r="D32" s="842"/>
      <c r="E32" s="842"/>
      <c r="F32" s="842"/>
      <c r="G32" s="842"/>
      <c r="H32" s="842"/>
      <c r="I32" s="842"/>
      <c r="J32" s="842"/>
      <c r="K32" s="842"/>
      <c r="L32" s="842"/>
      <c r="M32" s="842"/>
      <c r="N32" s="842"/>
      <c r="O32" s="842"/>
      <c r="P32" s="843"/>
      <c r="Q32" s="844">
        <v>6982</v>
      </c>
      <c r="R32" s="845"/>
      <c r="S32" s="845"/>
      <c r="T32" s="845"/>
      <c r="U32" s="845"/>
      <c r="V32" s="845">
        <v>6976</v>
      </c>
      <c r="W32" s="845"/>
      <c r="X32" s="845"/>
      <c r="Y32" s="845"/>
      <c r="Z32" s="845"/>
      <c r="AA32" s="846">
        <f t="shared" si="1"/>
        <v>6</v>
      </c>
      <c r="AB32" s="847"/>
      <c r="AC32" s="847"/>
      <c r="AD32" s="847"/>
      <c r="AE32" s="848"/>
      <c r="AF32" s="849" t="s">
        <v>128</v>
      </c>
      <c r="AG32" s="847"/>
      <c r="AH32" s="847"/>
      <c r="AI32" s="847"/>
      <c r="AJ32" s="848"/>
      <c r="AK32" s="916">
        <v>376</v>
      </c>
      <c r="AL32" s="917"/>
      <c r="AM32" s="917"/>
      <c r="AN32" s="917"/>
      <c r="AO32" s="917"/>
      <c r="AP32" s="917">
        <v>7751</v>
      </c>
      <c r="AQ32" s="917"/>
      <c r="AR32" s="917"/>
      <c r="AS32" s="917"/>
      <c r="AT32" s="917"/>
      <c r="AU32" s="917">
        <v>3643</v>
      </c>
      <c r="AV32" s="917"/>
      <c r="AW32" s="917"/>
      <c r="AX32" s="917"/>
      <c r="AY32" s="917"/>
      <c r="AZ32" s="918" t="s">
        <v>586</v>
      </c>
      <c r="BA32" s="918"/>
      <c r="BB32" s="918"/>
      <c r="BC32" s="918"/>
      <c r="BD32" s="918"/>
      <c r="BE32" s="914" t="s">
        <v>410</v>
      </c>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15">
      <c r="A33" s="268">
        <v>6</v>
      </c>
      <c r="B33" s="841" t="s">
        <v>413</v>
      </c>
      <c r="C33" s="842"/>
      <c r="D33" s="842"/>
      <c r="E33" s="842"/>
      <c r="F33" s="842"/>
      <c r="G33" s="842"/>
      <c r="H33" s="842"/>
      <c r="I33" s="842"/>
      <c r="J33" s="842"/>
      <c r="K33" s="842"/>
      <c r="L33" s="842"/>
      <c r="M33" s="842"/>
      <c r="N33" s="842"/>
      <c r="O33" s="842"/>
      <c r="P33" s="843"/>
      <c r="Q33" s="844">
        <v>39</v>
      </c>
      <c r="R33" s="845"/>
      <c r="S33" s="845"/>
      <c r="T33" s="845"/>
      <c r="U33" s="845"/>
      <c r="V33" s="845">
        <v>18</v>
      </c>
      <c r="W33" s="845"/>
      <c r="X33" s="845"/>
      <c r="Y33" s="845"/>
      <c r="Z33" s="845"/>
      <c r="AA33" s="846">
        <f t="shared" si="1"/>
        <v>21</v>
      </c>
      <c r="AB33" s="847"/>
      <c r="AC33" s="847"/>
      <c r="AD33" s="847"/>
      <c r="AE33" s="848"/>
      <c r="AF33" s="849">
        <v>21</v>
      </c>
      <c r="AG33" s="847"/>
      <c r="AH33" s="847"/>
      <c r="AI33" s="847"/>
      <c r="AJ33" s="848"/>
      <c r="AK33" s="916" t="s">
        <v>586</v>
      </c>
      <c r="AL33" s="917"/>
      <c r="AM33" s="917"/>
      <c r="AN33" s="917"/>
      <c r="AO33" s="917"/>
      <c r="AP33" s="917">
        <v>35</v>
      </c>
      <c r="AQ33" s="917"/>
      <c r="AR33" s="917"/>
      <c r="AS33" s="917"/>
      <c r="AT33" s="917"/>
      <c r="AU33" s="917" t="s">
        <v>586</v>
      </c>
      <c r="AV33" s="917"/>
      <c r="AW33" s="917"/>
      <c r="AX33" s="917"/>
      <c r="AY33" s="917"/>
      <c r="AZ33" s="918" t="s">
        <v>586</v>
      </c>
      <c r="BA33" s="918"/>
      <c r="BB33" s="918"/>
      <c r="BC33" s="918"/>
      <c r="BD33" s="918"/>
      <c r="BE33" s="914" t="s">
        <v>414</v>
      </c>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15">
      <c r="A34" s="268">
        <v>7</v>
      </c>
      <c r="B34" s="841"/>
      <c r="C34" s="842"/>
      <c r="D34" s="842"/>
      <c r="E34" s="842"/>
      <c r="F34" s="842"/>
      <c r="G34" s="842"/>
      <c r="H34" s="842"/>
      <c r="I34" s="842"/>
      <c r="J34" s="842"/>
      <c r="K34" s="842"/>
      <c r="L34" s="842"/>
      <c r="M34" s="842"/>
      <c r="N34" s="842"/>
      <c r="O34" s="842"/>
      <c r="P34" s="843"/>
      <c r="Q34" s="844"/>
      <c r="R34" s="845"/>
      <c r="S34" s="845"/>
      <c r="T34" s="845"/>
      <c r="U34" s="845"/>
      <c r="V34" s="845"/>
      <c r="W34" s="845"/>
      <c r="X34" s="845"/>
      <c r="Y34" s="845"/>
      <c r="Z34" s="845"/>
      <c r="AA34" s="845"/>
      <c r="AB34" s="845"/>
      <c r="AC34" s="845"/>
      <c r="AD34" s="845"/>
      <c r="AE34" s="846"/>
      <c r="AF34" s="849"/>
      <c r="AG34" s="847"/>
      <c r="AH34" s="847"/>
      <c r="AI34" s="847"/>
      <c r="AJ34" s="848"/>
      <c r="AK34" s="916"/>
      <c r="AL34" s="917"/>
      <c r="AM34" s="917"/>
      <c r="AN34" s="917"/>
      <c r="AO34" s="917"/>
      <c r="AP34" s="917"/>
      <c r="AQ34" s="917"/>
      <c r="AR34" s="917"/>
      <c r="AS34" s="917"/>
      <c r="AT34" s="917"/>
      <c r="AU34" s="917"/>
      <c r="AV34" s="917"/>
      <c r="AW34" s="917"/>
      <c r="AX34" s="917"/>
      <c r="AY34" s="917"/>
      <c r="AZ34" s="918"/>
      <c r="BA34" s="918"/>
      <c r="BB34" s="918"/>
      <c r="BC34" s="918"/>
      <c r="BD34" s="918"/>
      <c r="BE34" s="914"/>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15">
      <c r="A35" s="268">
        <v>8</v>
      </c>
      <c r="B35" s="841"/>
      <c r="C35" s="842"/>
      <c r="D35" s="842"/>
      <c r="E35" s="842"/>
      <c r="F35" s="842"/>
      <c r="G35" s="842"/>
      <c r="H35" s="842"/>
      <c r="I35" s="842"/>
      <c r="J35" s="842"/>
      <c r="K35" s="842"/>
      <c r="L35" s="842"/>
      <c r="M35" s="842"/>
      <c r="N35" s="842"/>
      <c r="O35" s="842"/>
      <c r="P35" s="843"/>
      <c r="Q35" s="844"/>
      <c r="R35" s="845"/>
      <c r="S35" s="845"/>
      <c r="T35" s="845"/>
      <c r="U35" s="845"/>
      <c r="V35" s="845"/>
      <c r="W35" s="845"/>
      <c r="X35" s="845"/>
      <c r="Y35" s="845"/>
      <c r="Z35" s="845"/>
      <c r="AA35" s="845"/>
      <c r="AB35" s="845"/>
      <c r="AC35" s="845"/>
      <c r="AD35" s="845"/>
      <c r="AE35" s="846"/>
      <c r="AF35" s="849"/>
      <c r="AG35" s="847"/>
      <c r="AH35" s="847"/>
      <c r="AI35" s="847"/>
      <c r="AJ35" s="848"/>
      <c r="AK35" s="916"/>
      <c r="AL35" s="917"/>
      <c r="AM35" s="917"/>
      <c r="AN35" s="917"/>
      <c r="AO35" s="917"/>
      <c r="AP35" s="917"/>
      <c r="AQ35" s="917"/>
      <c r="AR35" s="917"/>
      <c r="AS35" s="917"/>
      <c r="AT35" s="917"/>
      <c r="AU35" s="917"/>
      <c r="AV35" s="917"/>
      <c r="AW35" s="917"/>
      <c r="AX35" s="917"/>
      <c r="AY35" s="917"/>
      <c r="AZ35" s="918"/>
      <c r="BA35" s="918"/>
      <c r="BB35" s="918"/>
      <c r="BC35" s="918"/>
      <c r="BD35" s="918"/>
      <c r="BE35" s="914"/>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15">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9"/>
      <c r="AG36" s="847"/>
      <c r="AH36" s="847"/>
      <c r="AI36" s="847"/>
      <c r="AJ36" s="848"/>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15">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9"/>
      <c r="AG37" s="847"/>
      <c r="AH37" s="847"/>
      <c r="AI37" s="847"/>
      <c r="AJ37" s="848"/>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15">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9"/>
      <c r="AG38" s="847"/>
      <c r="AH38" s="847"/>
      <c r="AI38" s="847"/>
      <c r="AJ38" s="848"/>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15">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9"/>
      <c r="AG39" s="847"/>
      <c r="AH39" s="847"/>
      <c r="AI39" s="847"/>
      <c r="AJ39" s="848"/>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15">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9"/>
      <c r="AG40" s="847"/>
      <c r="AH40" s="847"/>
      <c r="AI40" s="847"/>
      <c r="AJ40" s="848"/>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15">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9"/>
      <c r="AG41" s="847"/>
      <c r="AH41" s="847"/>
      <c r="AI41" s="847"/>
      <c r="AJ41" s="848"/>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15">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9"/>
      <c r="AG42" s="847"/>
      <c r="AH42" s="847"/>
      <c r="AI42" s="847"/>
      <c r="AJ42" s="848"/>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15">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9"/>
      <c r="AG43" s="847"/>
      <c r="AH43" s="847"/>
      <c r="AI43" s="847"/>
      <c r="AJ43" s="848"/>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15">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9"/>
      <c r="AG44" s="847"/>
      <c r="AH44" s="847"/>
      <c r="AI44" s="847"/>
      <c r="AJ44" s="848"/>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15">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9"/>
      <c r="AG45" s="847"/>
      <c r="AH45" s="847"/>
      <c r="AI45" s="847"/>
      <c r="AJ45" s="848"/>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15">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9"/>
      <c r="AG46" s="847"/>
      <c r="AH46" s="847"/>
      <c r="AI46" s="847"/>
      <c r="AJ46" s="848"/>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15">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9"/>
      <c r="AG47" s="847"/>
      <c r="AH47" s="847"/>
      <c r="AI47" s="847"/>
      <c r="AJ47" s="848"/>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15">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9"/>
      <c r="AG48" s="847"/>
      <c r="AH48" s="847"/>
      <c r="AI48" s="847"/>
      <c r="AJ48" s="848"/>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15">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9"/>
      <c r="AG49" s="847"/>
      <c r="AH49" s="847"/>
      <c r="AI49" s="847"/>
      <c r="AJ49" s="848"/>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15">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9"/>
      <c r="AG50" s="847"/>
      <c r="AH50" s="847"/>
      <c r="AI50" s="847"/>
      <c r="AJ50" s="848"/>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15">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9"/>
      <c r="AG51" s="847"/>
      <c r="AH51" s="847"/>
      <c r="AI51" s="847"/>
      <c r="AJ51" s="848"/>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15">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9"/>
      <c r="AG52" s="847"/>
      <c r="AH52" s="847"/>
      <c r="AI52" s="847"/>
      <c r="AJ52" s="848"/>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15">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9"/>
      <c r="AG53" s="847"/>
      <c r="AH53" s="847"/>
      <c r="AI53" s="847"/>
      <c r="AJ53" s="848"/>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15">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9"/>
      <c r="AG54" s="847"/>
      <c r="AH54" s="847"/>
      <c r="AI54" s="847"/>
      <c r="AJ54" s="848"/>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15">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9"/>
      <c r="AG55" s="847"/>
      <c r="AH55" s="847"/>
      <c r="AI55" s="847"/>
      <c r="AJ55" s="848"/>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15">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9"/>
      <c r="AG56" s="847"/>
      <c r="AH56" s="847"/>
      <c r="AI56" s="847"/>
      <c r="AJ56" s="848"/>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15">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9"/>
      <c r="AG57" s="847"/>
      <c r="AH57" s="847"/>
      <c r="AI57" s="847"/>
      <c r="AJ57" s="848"/>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15">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9"/>
      <c r="AG58" s="847"/>
      <c r="AH58" s="847"/>
      <c r="AI58" s="847"/>
      <c r="AJ58" s="848"/>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15">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9"/>
      <c r="AG59" s="847"/>
      <c r="AH59" s="847"/>
      <c r="AI59" s="847"/>
      <c r="AJ59" s="848"/>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15">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9"/>
      <c r="AG60" s="847"/>
      <c r="AH60" s="847"/>
      <c r="AI60" s="847"/>
      <c r="AJ60" s="848"/>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9"/>
      <c r="AG61" s="847"/>
      <c r="AH61" s="847"/>
      <c r="AI61" s="847"/>
      <c r="AJ61" s="848"/>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15">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9"/>
      <c r="AG62" s="847"/>
      <c r="AH62" s="847"/>
      <c r="AI62" s="847"/>
      <c r="AJ62" s="848"/>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415</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
      <c r="A63" s="266" t="s">
        <v>395</v>
      </c>
      <c r="B63" s="876" t="s">
        <v>416</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2934</v>
      </c>
      <c r="AG63" s="928"/>
      <c r="AH63" s="928"/>
      <c r="AI63" s="928"/>
      <c r="AJ63" s="929"/>
      <c r="AK63" s="930"/>
      <c r="AL63" s="925"/>
      <c r="AM63" s="925"/>
      <c r="AN63" s="925"/>
      <c r="AO63" s="925"/>
      <c r="AP63" s="928">
        <v>18035</v>
      </c>
      <c r="AQ63" s="928"/>
      <c r="AR63" s="928"/>
      <c r="AS63" s="928"/>
      <c r="AT63" s="928"/>
      <c r="AU63" s="928">
        <v>6298</v>
      </c>
      <c r="AV63" s="928"/>
      <c r="AW63" s="928"/>
      <c r="AX63" s="928"/>
      <c r="AY63" s="928"/>
      <c r="AZ63" s="932"/>
      <c r="BA63" s="932"/>
      <c r="BB63" s="932"/>
      <c r="BC63" s="932"/>
      <c r="BD63" s="932"/>
      <c r="BE63" s="933"/>
      <c r="BF63" s="933"/>
      <c r="BG63" s="933"/>
      <c r="BH63" s="933"/>
      <c r="BI63" s="934"/>
      <c r="BJ63" s="935" t="s">
        <v>417</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
      <c r="A65" s="254" t="s">
        <v>418</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15">
      <c r="A66" s="826" t="s">
        <v>419</v>
      </c>
      <c r="B66" s="827"/>
      <c r="C66" s="827"/>
      <c r="D66" s="827"/>
      <c r="E66" s="827"/>
      <c r="F66" s="827"/>
      <c r="G66" s="827"/>
      <c r="H66" s="827"/>
      <c r="I66" s="827"/>
      <c r="J66" s="827"/>
      <c r="K66" s="827"/>
      <c r="L66" s="827"/>
      <c r="M66" s="827"/>
      <c r="N66" s="827"/>
      <c r="O66" s="827"/>
      <c r="P66" s="828"/>
      <c r="Q66" s="803" t="s">
        <v>420</v>
      </c>
      <c r="R66" s="804"/>
      <c r="S66" s="804"/>
      <c r="T66" s="804"/>
      <c r="U66" s="805"/>
      <c r="V66" s="803" t="s">
        <v>400</v>
      </c>
      <c r="W66" s="804"/>
      <c r="X66" s="804"/>
      <c r="Y66" s="804"/>
      <c r="Z66" s="805"/>
      <c r="AA66" s="803" t="s">
        <v>421</v>
      </c>
      <c r="AB66" s="804"/>
      <c r="AC66" s="804"/>
      <c r="AD66" s="804"/>
      <c r="AE66" s="805"/>
      <c r="AF66" s="938" t="s">
        <v>422</v>
      </c>
      <c r="AG66" s="899"/>
      <c r="AH66" s="899"/>
      <c r="AI66" s="899"/>
      <c r="AJ66" s="939"/>
      <c r="AK66" s="803" t="s">
        <v>403</v>
      </c>
      <c r="AL66" s="827"/>
      <c r="AM66" s="827"/>
      <c r="AN66" s="827"/>
      <c r="AO66" s="828"/>
      <c r="AP66" s="803" t="s">
        <v>423</v>
      </c>
      <c r="AQ66" s="804"/>
      <c r="AR66" s="804"/>
      <c r="AS66" s="804"/>
      <c r="AT66" s="805"/>
      <c r="AU66" s="803" t="s">
        <v>424</v>
      </c>
      <c r="AV66" s="804"/>
      <c r="AW66" s="804"/>
      <c r="AX66" s="804"/>
      <c r="AY66" s="805"/>
      <c r="AZ66" s="803" t="s">
        <v>380</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x14ac:dyDescent="0.2">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x14ac:dyDescent="0.15">
      <c r="A68" s="260">
        <v>1</v>
      </c>
      <c r="B68" s="955" t="s">
        <v>592</v>
      </c>
      <c r="C68" s="956"/>
      <c r="D68" s="956"/>
      <c r="E68" s="956"/>
      <c r="F68" s="956"/>
      <c r="G68" s="956"/>
      <c r="H68" s="956"/>
      <c r="I68" s="956"/>
      <c r="J68" s="956"/>
      <c r="K68" s="956"/>
      <c r="L68" s="956"/>
      <c r="M68" s="956"/>
      <c r="N68" s="956"/>
      <c r="O68" s="956"/>
      <c r="P68" s="957"/>
      <c r="Q68" s="958"/>
      <c r="R68" s="952"/>
      <c r="S68" s="952"/>
      <c r="T68" s="952"/>
      <c r="U68" s="952"/>
      <c r="V68" s="952"/>
      <c r="W68" s="952"/>
      <c r="X68" s="952"/>
      <c r="Y68" s="952"/>
      <c r="Z68" s="952"/>
      <c r="AA68" s="952"/>
      <c r="AB68" s="952"/>
      <c r="AC68" s="952"/>
      <c r="AD68" s="952"/>
      <c r="AE68" s="952"/>
      <c r="AF68" s="952"/>
      <c r="AG68" s="952"/>
      <c r="AH68" s="952"/>
      <c r="AI68" s="952"/>
      <c r="AJ68" s="952"/>
      <c r="AK68" s="952"/>
      <c r="AL68" s="952"/>
      <c r="AM68" s="952"/>
      <c r="AN68" s="952"/>
      <c r="AO68" s="952"/>
      <c r="AP68" s="952"/>
      <c r="AQ68" s="952"/>
      <c r="AR68" s="952"/>
      <c r="AS68" s="952"/>
      <c r="AT68" s="952"/>
      <c r="AU68" s="952"/>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x14ac:dyDescent="0.15">
      <c r="A69" s="263">
        <v>2</v>
      </c>
      <c r="B69" s="959" t="s">
        <v>593</v>
      </c>
      <c r="C69" s="960"/>
      <c r="D69" s="960"/>
      <c r="E69" s="960"/>
      <c r="F69" s="960"/>
      <c r="G69" s="960"/>
      <c r="H69" s="960"/>
      <c r="I69" s="960"/>
      <c r="J69" s="960"/>
      <c r="K69" s="960"/>
      <c r="L69" s="960"/>
      <c r="M69" s="960"/>
      <c r="N69" s="960"/>
      <c r="O69" s="960"/>
      <c r="P69" s="961"/>
      <c r="Q69" s="962">
        <v>322</v>
      </c>
      <c r="R69" s="917"/>
      <c r="S69" s="917"/>
      <c r="T69" s="917"/>
      <c r="U69" s="917"/>
      <c r="V69" s="917">
        <v>281</v>
      </c>
      <c r="W69" s="917"/>
      <c r="X69" s="917"/>
      <c r="Y69" s="917"/>
      <c r="Z69" s="917"/>
      <c r="AA69" s="917">
        <v>41</v>
      </c>
      <c r="AB69" s="917"/>
      <c r="AC69" s="917"/>
      <c r="AD69" s="917"/>
      <c r="AE69" s="917"/>
      <c r="AF69" s="917">
        <v>41</v>
      </c>
      <c r="AG69" s="917"/>
      <c r="AH69" s="917"/>
      <c r="AI69" s="917"/>
      <c r="AJ69" s="917"/>
      <c r="AK69" s="917" t="s">
        <v>586</v>
      </c>
      <c r="AL69" s="917"/>
      <c r="AM69" s="917"/>
      <c r="AN69" s="917"/>
      <c r="AO69" s="917"/>
      <c r="AP69" s="917" t="s">
        <v>586</v>
      </c>
      <c r="AQ69" s="917"/>
      <c r="AR69" s="917"/>
      <c r="AS69" s="917"/>
      <c r="AT69" s="917"/>
      <c r="AU69" s="917" t="s">
        <v>586</v>
      </c>
      <c r="AV69" s="917"/>
      <c r="AW69" s="917"/>
      <c r="AX69" s="917"/>
      <c r="AY69" s="917"/>
      <c r="AZ69" s="963"/>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x14ac:dyDescent="0.15">
      <c r="A70" s="263">
        <v>3</v>
      </c>
      <c r="B70" s="959" t="s">
        <v>594</v>
      </c>
      <c r="C70" s="960"/>
      <c r="D70" s="960"/>
      <c r="E70" s="960"/>
      <c r="F70" s="960"/>
      <c r="G70" s="960"/>
      <c r="H70" s="960"/>
      <c r="I70" s="960"/>
      <c r="J70" s="960"/>
      <c r="K70" s="960"/>
      <c r="L70" s="960"/>
      <c r="M70" s="960"/>
      <c r="N70" s="960"/>
      <c r="O70" s="960"/>
      <c r="P70" s="961"/>
      <c r="Q70" s="962">
        <v>419</v>
      </c>
      <c r="R70" s="917"/>
      <c r="S70" s="917"/>
      <c r="T70" s="917"/>
      <c r="U70" s="917"/>
      <c r="V70" s="917">
        <v>389</v>
      </c>
      <c r="W70" s="917"/>
      <c r="X70" s="917"/>
      <c r="Y70" s="917"/>
      <c r="Z70" s="917"/>
      <c r="AA70" s="917">
        <v>30</v>
      </c>
      <c r="AB70" s="917"/>
      <c r="AC70" s="917"/>
      <c r="AD70" s="917"/>
      <c r="AE70" s="917"/>
      <c r="AF70" s="917">
        <v>30</v>
      </c>
      <c r="AG70" s="917"/>
      <c r="AH70" s="917"/>
      <c r="AI70" s="917"/>
      <c r="AJ70" s="917"/>
      <c r="AK70" s="917">
        <v>16</v>
      </c>
      <c r="AL70" s="917"/>
      <c r="AM70" s="917"/>
      <c r="AN70" s="917"/>
      <c r="AO70" s="917"/>
      <c r="AP70" s="917">
        <v>49</v>
      </c>
      <c r="AQ70" s="917"/>
      <c r="AR70" s="917"/>
      <c r="AS70" s="917"/>
      <c r="AT70" s="917"/>
      <c r="AU70" s="917">
        <v>11</v>
      </c>
      <c r="AV70" s="917"/>
      <c r="AW70" s="917"/>
      <c r="AX70" s="917"/>
      <c r="AY70" s="917"/>
      <c r="AZ70" s="963"/>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x14ac:dyDescent="0.15">
      <c r="A71" s="263">
        <v>4</v>
      </c>
      <c r="B71" s="959" t="s">
        <v>595</v>
      </c>
      <c r="C71" s="960"/>
      <c r="D71" s="960"/>
      <c r="E71" s="960"/>
      <c r="F71" s="960"/>
      <c r="G71" s="960"/>
      <c r="H71" s="960"/>
      <c r="I71" s="960"/>
      <c r="J71" s="960"/>
      <c r="K71" s="960"/>
      <c r="L71" s="960"/>
      <c r="M71" s="960"/>
      <c r="N71" s="960"/>
      <c r="O71" s="960"/>
      <c r="P71" s="961"/>
      <c r="Q71" s="962">
        <v>20460</v>
      </c>
      <c r="R71" s="917"/>
      <c r="S71" s="917"/>
      <c r="T71" s="917"/>
      <c r="U71" s="917"/>
      <c r="V71" s="917">
        <v>19765</v>
      </c>
      <c r="W71" s="917"/>
      <c r="X71" s="917"/>
      <c r="Y71" s="917"/>
      <c r="Z71" s="917"/>
      <c r="AA71" s="917">
        <v>695</v>
      </c>
      <c r="AB71" s="917"/>
      <c r="AC71" s="917"/>
      <c r="AD71" s="917"/>
      <c r="AE71" s="917"/>
      <c r="AF71" s="917">
        <v>695</v>
      </c>
      <c r="AG71" s="917"/>
      <c r="AH71" s="917"/>
      <c r="AI71" s="917"/>
      <c r="AJ71" s="917"/>
      <c r="AK71" s="917">
        <v>401</v>
      </c>
      <c r="AL71" s="917"/>
      <c r="AM71" s="917"/>
      <c r="AN71" s="917"/>
      <c r="AO71" s="917"/>
      <c r="AP71" s="917" t="s">
        <v>586</v>
      </c>
      <c r="AQ71" s="917"/>
      <c r="AR71" s="917"/>
      <c r="AS71" s="917"/>
      <c r="AT71" s="917"/>
      <c r="AU71" s="917" t="s">
        <v>586</v>
      </c>
      <c r="AV71" s="917"/>
      <c r="AW71" s="917"/>
      <c r="AX71" s="917"/>
      <c r="AY71" s="917"/>
      <c r="AZ71" s="963"/>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x14ac:dyDescent="0.15">
      <c r="A72" s="263">
        <v>5</v>
      </c>
      <c r="B72" s="959" t="s">
        <v>596</v>
      </c>
      <c r="C72" s="960"/>
      <c r="D72" s="960"/>
      <c r="E72" s="960"/>
      <c r="F72" s="960"/>
      <c r="G72" s="960"/>
      <c r="H72" s="960"/>
      <c r="I72" s="960"/>
      <c r="J72" s="960"/>
      <c r="K72" s="960"/>
      <c r="L72" s="960"/>
      <c r="M72" s="960"/>
      <c r="N72" s="960"/>
      <c r="O72" s="960"/>
      <c r="P72" s="961"/>
      <c r="Q72" s="962">
        <v>2795</v>
      </c>
      <c r="R72" s="917"/>
      <c r="S72" s="917"/>
      <c r="T72" s="917"/>
      <c r="U72" s="917"/>
      <c r="V72" s="917">
        <v>2659</v>
      </c>
      <c r="W72" s="917"/>
      <c r="X72" s="917"/>
      <c r="Y72" s="917"/>
      <c r="Z72" s="917"/>
      <c r="AA72" s="917">
        <v>136</v>
      </c>
      <c r="AB72" s="917"/>
      <c r="AC72" s="917"/>
      <c r="AD72" s="917"/>
      <c r="AE72" s="917"/>
      <c r="AF72" s="917">
        <v>135</v>
      </c>
      <c r="AG72" s="917"/>
      <c r="AH72" s="917"/>
      <c r="AI72" s="917"/>
      <c r="AJ72" s="917"/>
      <c r="AK72" s="917" t="s">
        <v>586</v>
      </c>
      <c r="AL72" s="917"/>
      <c r="AM72" s="917"/>
      <c r="AN72" s="917"/>
      <c r="AO72" s="917"/>
      <c r="AP72" s="917">
        <v>715</v>
      </c>
      <c r="AQ72" s="917"/>
      <c r="AR72" s="917"/>
      <c r="AS72" s="917"/>
      <c r="AT72" s="917"/>
      <c r="AU72" s="917">
        <v>167</v>
      </c>
      <c r="AV72" s="917"/>
      <c r="AW72" s="917"/>
      <c r="AX72" s="917"/>
      <c r="AY72" s="917"/>
      <c r="AZ72" s="963"/>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x14ac:dyDescent="0.15">
      <c r="A73" s="263">
        <v>6</v>
      </c>
      <c r="B73" s="959" t="s">
        <v>597</v>
      </c>
      <c r="C73" s="960"/>
      <c r="D73" s="960"/>
      <c r="E73" s="960"/>
      <c r="F73" s="960"/>
      <c r="G73" s="960"/>
      <c r="H73" s="960"/>
      <c r="I73" s="960"/>
      <c r="J73" s="960"/>
      <c r="K73" s="960"/>
      <c r="L73" s="960"/>
      <c r="M73" s="960"/>
      <c r="N73" s="960"/>
      <c r="O73" s="960"/>
      <c r="P73" s="961"/>
      <c r="Q73" s="962">
        <v>26</v>
      </c>
      <c r="R73" s="917"/>
      <c r="S73" s="917"/>
      <c r="T73" s="917"/>
      <c r="U73" s="917"/>
      <c r="V73" s="917">
        <v>14</v>
      </c>
      <c r="W73" s="917"/>
      <c r="X73" s="917"/>
      <c r="Y73" s="917"/>
      <c r="Z73" s="917"/>
      <c r="AA73" s="917">
        <v>12</v>
      </c>
      <c r="AB73" s="917"/>
      <c r="AC73" s="917"/>
      <c r="AD73" s="917"/>
      <c r="AE73" s="917"/>
      <c r="AF73" s="917">
        <v>12</v>
      </c>
      <c r="AG73" s="917"/>
      <c r="AH73" s="917"/>
      <c r="AI73" s="917"/>
      <c r="AJ73" s="917"/>
      <c r="AK73" s="917" t="s">
        <v>586</v>
      </c>
      <c r="AL73" s="917"/>
      <c r="AM73" s="917"/>
      <c r="AN73" s="917"/>
      <c r="AO73" s="917"/>
      <c r="AP73" s="917" t="s">
        <v>586</v>
      </c>
      <c r="AQ73" s="917"/>
      <c r="AR73" s="917"/>
      <c r="AS73" s="917"/>
      <c r="AT73" s="917"/>
      <c r="AU73" s="917" t="s">
        <v>586</v>
      </c>
      <c r="AV73" s="917"/>
      <c r="AW73" s="917"/>
      <c r="AX73" s="917"/>
      <c r="AY73" s="917"/>
      <c r="AZ73" s="963"/>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x14ac:dyDescent="0.15">
      <c r="A74" s="263">
        <v>7</v>
      </c>
      <c r="B74" s="959" t="s">
        <v>598</v>
      </c>
      <c r="C74" s="960"/>
      <c r="D74" s="960"/>
      <c r="E74" s="960"/>
      <c r="F74" s="960"/>
      <c r="G74" s="960"/>
      <c r="H74" s="960"/>
      <c r="I74" s="960"/>
      <c r="J74" s="960"/>
      <c r="K74" s="960"/>
      <c r="L74" s="960"/>
      <c r="M74" s="960"/>
      <c r="N74" s="960"/>
      <c r="O74" s="960"/>
      <c r="P74" s="961"/>
      <c r="Q74" s="962"/>
      <c r="R74" s="917"/>
      <c r="S74" s="917"/>
      <c r="T74" s="917"/>
      <c r="U74" s="917"/>
      <c r="V74" s="917"/>
      <c r="W74" s="917"/>
      <c r="X74" s="917"/>
      <c r="Y74" s="917"/>
      <c r="Z74" s="917"/>
      <c r="AA74" s="917"/>
      <c r="AB74" s="917"/>
      <c r="AC74" s="917"/>
      <c r="AD74" s="917"/>
      <c r="AE74" s="917"/>
      <c r="AF74" s="917"/>
      <c r="AG74" s="917"/>
      <c r="AH74" s="917"/>
      <c r="AI74" s="917"/>
      <c r="AJ74" s="917"/>
      <c r="AK74" s="917"/>
      <c r="AL74" s="917"/>
      <c r="AM74" s="917"/>
      <c r="AN74" s="917"/>
      <c r="AO74" s="917"/>
      <c r="AP74" s="917"/>
      <c r="AQ74" s="917"/>
      <c r="AR74" s="917"/>
      <c r="AS74" s="917"/>
      <c r="AT74" s="917"/>
      <c r="AU74" s="917"/>
      <c r="AV74" s="917"/>
      <c r="AW74" s="917"/>
      <c r="AX74" s="917"/>
      <c r="AY74" s="917"/>
      <c r="AZ74" s="963"/>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x14ac:dyDescent="0.15">
      <c r="A75" s="263">
        <v>8</v>
      </c>
      <c r="B75" s="959" t="s">
        <v>593</v>
      </c>
      <c r="C75" s="960"/>
      <c r="D75" s="960"/>
      <c r="E75" s="960"/>
      <c r="F75" s="960"/>
      <c r="G75" s="960"/>
      <c r="H75" s="960"/>
      <c r="I75" s="960"/>
      <c r="J75" s="960"/>
      <c r="K75" s="960"/>
      <c r="L75" s="960"/>
      <c r="M75" s="960"/>
      <c r="N75" s="960"/>
      <c r="O75" s="960"/>
      <c r="P75" s="961"/>
      <c r="Q75" s="965">
        <v>7</v>
      </c>
      <c r="R75" s="966"/>
      <c r="S75" s="966"/>
      <c r="T75" s="966"/>
      <c r="U75" s="916"/>
      <c r="V75" s="967">
        <v>7</v>
      </c>
      <c r="W75" s="966"/>
      <c r="X75" s="966"/>
      <c r="Y75" s="966"/>
      <c r="Z75" s="916"/>
      <c r="AA75" s="967" t="s">
        <v>613</v>
      </c>
      <c r="AB75" s="966"/>
      <c r="AC75" s="966"/>
      <c r="AD75" s="966"/>
      <c r="AE75" s="916"/>
      <c r="AF75" s="967">
        <v>0</v>
      </c>
      <c r="AG75" s="966"/>
      <c r="AH75" s="966"/>
      <c r="AI75" s="966"/>
      <c r="AJ75" s="916"/>
      <c r="AK75" s="967">
        <v>7</v>
      </c>
      <c r="AL75" s="966"/>
      <c r="AM75" s="966"/>
      <c r="AN75" s="966"/>
      <c r="AO75" s="916"/>
      <c r="AP75" s="967" t="s">
        <v>586</v>
      </c>
      <c r="AQ75" s="966"/>
      <c r="AR75" s="966"/>
      <c r="AS75" s="966"/>
      <c r="AT75" s="916"/>
      <c r="AU75" s="967" t="s">
        <v>586</v>
      </c>
      <c r="AV75" s="966"/>
      <c r="AW75" s="966"/>
      <c r="AX75" s="966"/>
      <c r="AY75" s="916"/>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x14ac:dyDescent="0.15">
      <c r="A76" s="263">
        <v>9</v>
      </c>
      <c r="B76" s="959" t="s">
        <v>599</v>
      </c>
      <c r="C76" s="960"/>
      <c r="D76" s="960"/>
      <c r="E76" s="960"/>
      <c r="F76" s="960"/>
      <c r="G76" s="960"/>
      <c r="H76" s="960"/>
      <c r="I76" s="960"/>
      <c r="J76" s="960"/>
      <c r="K76" s="960"/>
      <c r="L76" s="960"/>
      <c r="M76" s="960"/>
      <c r="N76" s="960"/>
      <c r="O76" s="960"/>
      <c r="P76" s="961"/>
      <c r="Q76" s="965">
        <v>91</v>
      </c>
      <c r="R76" s="966"/>
      <c r="S76" s="966"/>
      <c r="T76" s="966"/>
      <c r="U76" s="916"/>
      <c r="V76" s="967">
        <v>91</v>
      </c>
      <c r="W76" s="966"/>
      <c r="X76" s="966"/>
      <c r="Y76" s="966"/>
      <c r="Z76" s="916"/>
      <c r="AA76" s="967" t="s">
        <v>613</v>
      </c>
      <c r="AB76" s="966"/>
      <c r="AC76" s="966"/>
      <c r="AD76" s="966"/>
      <c r="AE76" s="916"/>
      <c r="AF76" s="967">
        <v>0</v>
      </c>
      <c r="AG76" s="966"/>
      <c r="AH76" s="966"/>
      <c r="AI76" s="966"/>
      <c r="AJ76" s="916"/>
      <c r="AK76" s="967" t="s">
        <v>586</v>
      </c>
      <c r="AL76" s="966"/>
      <c r="AM76" s="966"/>
      <c r="AN76" s="966"/>
      <c r="AO76" s="916"/>
      <c r="AP76" s="967" t="s">
        <v>586</v>
      </c>
      <c r="AQ76" s="966"/>
      <c r="AR76" s="966"/>
      <c r="AS76" s="966"/>
      <c r="AT76" s="916"/>
      <c r="AU76" s="967" t="s">
        <v>586</v>
      </c>
      <c r="AV76" s="966"/>
      <c r="AW76" s="966"/>
      <c r="AX76" s="966"/>
      <c r="AY76" s="916"/>
      <c r="AZ76" s="963"/>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x14ac:dyDescent="0.15">
      <c r="A77" s="263">
        <v>10</v>
      </c>
      <c r="B77" s="959" t="s">
        <v>600</v>
      </c>
      <c r="C77" s="960"/>
      <c r="D77" s="960"/>
      <c r="E77" s="960"/>
      <c r="F77" s="960"/>
      <c r="G77" s="960"/>
      <c r="H77" s="960"/>
      <c r="I77" s="960"/>
      <c r="J77" s="960"/>
      <c r="K77" s="960"/>
      <c r="L77" s="960"/>
      <c r="M77" s="960"/>
      <c r="N77" s="960"/>
      <c r="O77" s="960"/>
      <c r="P77" s="961"/>
      <c r="Q77" s="965">
        <v>120</v>
      </c>
      <c r="R77" s="966"/>
      <c r="S77" s="966"/>
      <c r="T77" s="966"/>
      <c r="U77" s="916"/>
      <c r="V77" s="967">
        <v>120</v>
      </c>
      <c r="W77" s="966"/>
      <c r="X77" s="966"/>
      <c r="Y77" s="966"/>
      <c r="Z77" s="916"/>
      <c r="AA77" s="967" t="s">
        <v>613</v>
      </c>
      <c r="AB77" s="966"/>
      <c r="AC77" s="966"/>
      <c r="AD77" s="966"/>
      <c r="AE77" s="916"/>
      <c r="AF77" s="967">
        <v>0</v>
      </c>
      <c r="AG77" s="966"/>
      <c r="AH77" s="966"/>
      <c r="AI77" s="966"/>
      <c r="AJ77" s="916"/>
      <c r="AK77" s="967" t="s">
        <v>586</v>
      </c>
      <c r="AL77" s="966"/>
      <c r="AM77" s="966"/>
      <c r="AN77" s="966"/>
      <c r="AO77" s="916"/>
      <c r="AP77" s="967">
        <v>231</v>
      </c>
      <c r="AQ77" s="966"/>
      <c r="AR77" s="966"/>
      <c r="AS77" s="966"/>
      <c r="AT77" s="916"/>
      <c r="AU77" s="967">
        <v>163</v>
      </c>
      <c r="AV77" s="966"/>
      <c r="AW77" s="966"/>
      <c r="AX77" s="966"/>
      <c r="AY77" s="916"/>
      <c r="AZ77" s="963"/>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x14ac:dyDescent="0.15">
      <c r="A78" s="263">
        <v>11</v>
      </c>
      <c r="B78" s="959" t="s">
        <v>601</v>
      </c>
      <c r="C78" s="960"/>
      <c r="D78" s="960"/>
      <c r="E78" s="960"/>
      <c r="F78" s="960"/>
      <c r="G78" s="960"/>
      <c r="H78" s="960"/>
      <c r="I78" s="960"/>
      <c r="J78" s="960"/>
      <c r="K78" s="960"/>
      <c r="L78" s="960"/>
      <c r="M78" s="960"/>
      <c r="N78" s="960"/>
      <c r="O78" s="960"/>
      <c r="P78" s="961"/>
      <c r="Q78" s="962">
        <v>873</v>
      </c>
      <c r="R78" s="917"/>
      <c r="S78" s="917"/>
      <c r="T78" s="917"/>
      <c r="U78" s="917"/>
      <c r="V78" s="917">
        <v>873</v>
      </c>
      <c r="W78" s="917"/>
      <c r="X78" s="917"/>
      <c r="Y78" s="917"/>
      <c r="Z78" s="917"/>
      <c r="AA78" s="917" t="s">
        <v>613</v>
      </c>
      <c r="AB78" s="917"/>
      <c r="AC78" s="917"/>
      <c r="AD78" s="917"/>
      <c r="AE78" s="917"/>
      <c r="AF78" s="917">
        <v>0</v>
      </c>
      <c r="AG78" s="917"/>
      <c r="AH78" s="917"/>
      <c r="AI78" s="917"/>
      <c r="AJ78" s="917"/>
      <c r="AK78" s="917" t="s">
        <v>586</v>
      </c>
      <c r="AL78" s="917"/>
      <c r="AM78" s="917"/>
      <c r="AN78" s="917"/>
      <c r="AO78" s="917"/>
      <c r="AP78" s="917">
        <v>3987</v>
      </c>
      <c r="AQ78" s="917"/>
      <c r="AR78" s="917"/>
      <c r="AS78" s="917"/>
      <c r="AT78" s="917"/>
      <c r="AU78" s="917">
        <v>1466</v>
      </c>
      <c r="AV78" s="917"/>
      <c r="AW78" s="917"/>
      <c r="AX78" s="917"/>
      <c r="AY78" s="917"/>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x14ac:dyDescent="0.15">
      <c r="A79" s="263">
        <v>12</v>
      </c>
      <c r="B79" s="959" t="s">
        <v>602</v>
      </c>
      <c r="C79" s="960"/>
      <c r="D79" s="960"/>
      <c r="E79" s="960"/>
      <c r="F79" s="960"/>
      <c r="G79" s="960"/>
      <c r="H79" s="960"/>
      <c r="I79" s="960"/>
      <c r="J79" s="960"/>
      <c r="K79" s="960"/>
      <c r="L79" s="960"/>
      <c r="M79" s="960"/>
      <c r="N79" s="960"/>
      <c r="O79" s="960"/>
      <c r="P79" s="961"/>
      <c r="Q79" s="962">
        <v>1291</v>
      </c>
      <c r="R79" s="917"/>
      <c r="S79" s="917"/>
      <c r="T79" s="917"/>
      <c r="U79" s="917"/>
      <c r="V79" s="917">
        <v>1258</v>
      </c>
      <c r="W79" s="917"/>
      <c r="X79" s="917"/>
      <c r="Y79" s="917"/>
      <c r="Z79" s="917"/>
      <c r="AA79" s="917">
        <v>33</v>
      </c>
      <c r="AB79" s="917"/>
      <c r="AC79" s="917"/>
      <c r="AD79" s="917"/>
      <c r="AE79" s="917"/>
      <c r="AF79" s="917">
        <v>33</v>
      </c>
      <c r="AG79" s="917"/>
      <c r="AH79" s="917"/>
      <c r="AI79" s="917"/>
      <c r="AJ79" s="917"/>
      <c r="AK79" s="917">
        <v>95</v>
      </c>
      <c r="AL79" s="917"/>
      <c r="AM79" s="917"/>
      <c r="AN79" s="917"/>
      <c r="AO79" s="917"/>
      <c r="AP79" s="917" t="s">
        <v>586</v>
      </c>
      <c r="AQ79" s="917"/>
      <c r="AR79" s="917"/>
      <c r="AS79" s="917"/>
      <c r="AT79" s="917"/>
      <c r="AU79" s="917" t="s">
        <v>586</v>
      </c>
      <c r="AV79" s="917"/>
      <c r="AW79" s="917"/>
      <c r="AX79" s="917"/>
      <c r="AY79" s="917"/>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x14ac:dyDescent="0.15">
      <c r="A80" s="263">
        <v>13</v>
      </c>
      <c r="B80" s="959" t="s">
        <v>603</v>
      </c>
      <c r="C80" s="960"/>
      <c r="D80" s="960"/>
      <c r="E80" s="960"/>
      <c r="F80" s="960"/>
      <c r="G80" s="960"/>
      <c r="H80" s="960"/>
      <c r="I80" s="960"/>
      <c r="J80" s="960"/>
      <c r="K80" s="960"/>
      <c r="L80" s="960"/>
      <c r="M80" s="960"/>
      <c r="N80" s="960"/>
      <c r="O80" s="960"/>
      <c r="P80" s="961"/>
      <c r="Q80" s="962"/>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x14ac:dyDescent="0.15">
      <c r="A81" s="263">
        <v>14</v>
      </c>
      <c r="B81" s="959" t="s">
        <v>593</v>
      </c>
      <c r="C81" s="960"/>
      <c r="D81" s="960"/>
      <c r="E81" s="960"/>
      <c r="F81" s="960"/>
      <c r="G81" s="960"/>
      <c r="H81" s="960"/>
      <c r="I81" s="960"/>
      <c r="J81" s="960"/>
      <c r="K81" s="960"/>
      <c r="L81" s="960"/>
      <c r="M81" s="960"/>
      <c r="N81" s="960"/>
      <c r="O81" s="960"/>
      <c r="P81" s="961"/>
      <c r="Q81" s="962">
        <v>600</v>
      </c>
      <c r="R81" s="917"/>
      <c r="S81" s="917"/>
      <c r="T81" s="917"/>
      <c r="U81" s="917"/>
      <c r="V81" s="917">
        <v>537</v>
      </c>
      <c r="W81" s="917"/>
      <c r="X81" s="917"/>
      <c r="Y81" s="917"/>
      <c r="Z81" s="917"/>
      <c r="AA81" s="917">
        <v>63</v>
      </c>
      <c r="AB81" s="917"/>
      <c r="AC81" s="917"/>
      <c r="AD81" s="917"/>
      <c r="AE81" s="917"/>
      <c r="AF81" s="917">
        <v>63</v>
      </c>
      <c r="AG81" s="917"/>
      <c r="AH81" s="917"/>
      <c r="AI81" s="917"/>
      <c r="AJ81" s="917"/>
      <c r="AK81" s="917">
        <v>127</v>
      </c>
      <c r="AL81" s="917"/>
      <c r="AM81" s="917"/>
      <c r="AN81" s="917"/>
      <c r="AO81" s="917"/>
      <c r="AP81" s="917" t="s">
        <v>586</v>
      </c>
      <c r="AQ81" s="917"/>
      <c r="AR81" s="917"/>
      <c r="AS81" s="917"/>
      <c r="AT81" s="917"/>
      <c r="AU81" s="917" t="s">
        <v>586</v>
      </c>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x14ac:dyDescent="0.15">
      <c r="A82" s="263">
        <v>15</v>
      </c>
      <c r="B82" s="959" t="s">
        <v>604</v>
      </c>
      <c r="C82" s="960"/>
      <c r="D82" s="960"/>
      <c r="E82" s="960"/>
      <c r="F82" s="960"/>
      <c r="G82" s="960"/>
      <c r="H82" s="960"/>
      <c r="I82" s="960"/>
      <c r="J82" s="960"/>
      <c r="K82" s="960"/>
      <c r="L82" s="960"/>
      <c r="M82" s="960"/>
      <c r="N82" s="960"/>
      <c r="O82" s="960"/>
      <c r="P82" s="961"/>
      <c r="Q82" s="962">
        <v>296986</v>
      </c>
      <c r="R82" s="917"/>
      <c r="S82" s="917"/>
      <c r="T82" s="917"/>
      <c r="U82" s="917"/>
      <c r="V82" s="917">
        <v>274820</v>
      </c>
      <c r="W82" s="917"/>
      <c r="X82" s="917"/>
      <c r="Y82" s="917"/>
      <c r="Z82" s="917"/>
      <c r="AA82" s="917">
        <v>22166</v>
      </c>
      <c r="AB82" s="917"/>
      <c r="AC82" s="917"/>
      <c r="AD82" s="917"/>
      <c r="AE82" s="917"/>
      <c r="AF82" s="917">
        <v>22166</v>
      </c>
      <c r="AG82" s="917"/>
      <c r="AH82" s="917"/>
      <c r="AI82" s="917"/>
      <c r="AJ82" s="917"/>
      <c r="AK82" s="917">
        <v>255</v>
      </c>
      <c r="AL82" s="917"/>
      <c r="AM82" s="917"/>
      <c r="AN82" s="917"/>
      <c r="AO82" s="917"/>
      <c r="AP82" s="917" t="s">
        <v>586</v>
      </c>
      <c r="AQ82" s="917"/>
      <c r="AR82" s="917"/>
      <c r="AS82" s="917"/>
      <c r="AT82" s="917"/>
      <c r="AU82" s="917" t="s">
        <v>586</v>
      </c>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x14ac:dyDescent="0.15">
      <c r="A83" s="263">
        <v>16</v>
      </c>
      <c r="B83" s="959" t="s">
        <v>605</v>
      </c>
      <c r="C83" s="960"/>
      <c r="D83" s="960"/>
      <c r="E83" s="960"/>
      <c r="F83" s="960"/>
      <c r="G83" s="960"/>
      <c r="H83" s="960"/>
      <c r="I83" s="960"/>
      <c r="J83" s="960"/>
      <c r="K83" s="960"/>
      <c r="L83" s="960"/>
      <c r="M83" s="960"/>
      <c r="N83" s="960"/>
      <c r="O83" s="960"/>
      <c r="P83" s="961"/>
      <c r="Q83" s="962">
        <v>320</v>
      </c>
      <c r="R83" s="917"/>
      <c r="S83" s="917"/>
      <c r="T83" s="917"/>
      <c r="U83" s="917"/>
      <c r="V83" s="917">
        <v>186</v>
      </c>
      <c r="W83" s="917"/>
      <c r="X83" s="917"/>
      <c r="Y83" s="917"/>
      <c r="Z83" s="917"/>
      <c r="AA83" s="917">
        <v>134</v>
      </c>
      <c r="AB83" s="917"/>
      <c r="AC83" s="917"/>
      <c r="AD83" s="917"/>
      <c r="AE83" s="917"/>
      <c r="AF83" s="917">
        <v>134</v>
      </c>
      <c r="AG83" s="917"/>
      <c r="AH83" s="917"/>
      <c r="AI83" s="917"/>
      <c r="AJ83" s="917"/>
      <c r="AK83" s="917">
        <v>4</v>
      </c>
      <c r="AL83" s="917"/>
      <c r="AM83" s="917"/>
      <c r="AN83" s="917"/>
      <c r="AO83" s="917"/>
      <c r="AP83" s="917" t="s">
        <v>586</v>
      </c>
      <c r="AQ83" s="917"/>
      <c r="AR83" s="917"/>
      <c r="AS83" s="917"/>
      <c r="AT83" s="917"/>
      <c r="AU83" s="917" t="s">
        <v>586</v>
      </c>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x14ac:dyDescent="0.15">
      <c r="A84" s="263">
        <v>17</v>
      </c>
      <c r="B84" s="959" t="s">
        <v>606</v>
      </c>
      <c r="C84" s="960"/>
      <c r="D84" s="960"/>
      <c r="E84" s="960"/>
      <c r="F84" s="960"/>
      <c r="G84" s="960"/>
      <c r="H84" s="960"/>
      <c r="I84" s="960"/>
      <c r="J84" s="960"/>
      <c r="K84" s="960"/>
      <c r="L84" s="960"/>
      <c r="M84" s="960"/>
      <c r="N84" s="960"/>
      <c r="O84" s="960"/>
      <c r="P84" s="961"/>
      <c r="Q84" s="962">
        <v>195</v>
      </c>
      <c r="R84" s="917"/>
      <c r="S84" s="917"/>
      <c r="T84" s="917"/>
      <c r="U84" s="917"/>
      <c r="V84" s="917">
        <v>186</v>
      </c>
      <c r="W84" s="917"/>
      <c r="X84" s="917"/>
      <c r="Y84" s="917"/>
      <c r="Z84" s="917"/>
      <c r="AA84" s="917">
        <v>9</v>
      </c>
      <c r="AB84" s="917"/>
      <c r="AC84" s="917"/>
      <c r="AD84" s="917"/>
      <c r="AE84" s="917"/>
      <c r="AF84" s="917">
        <v>9</v>
      </c>
      <c r="AG84" s="917"/>
      <c r="AH84" s="917"/>
      <c r="AI84" s="917"/>
      <c r="AJ84" s="917"/>
      <c r="AK84" s="917" t="s">
        <v>586</v>
      </c>
      <c r="AL84" s="917"/>
      <c r="AM84" s="917"/>
      <c r="AN84" s="917"/>
      <c r="AO84" s="917"/>
      <c r="AP84" s="917" t="s">
        <v>586</v>
      </c>
      <c r="AQ84" s="917"/>
      <c r="AR84" s="917"/>
      <c r="AS84" s="917"/>
      <c r="AT84" s="917"/>
      <c r="AU84" s="917" t="s">
        <v>586</v>
      </c>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x14ac:dyDescent="0.15">
      <c r="A85" s="263">
        <v>18</v>
      </c>
      <c r="B85" s="959" t="s">
        <v>607</v>
      </c>
      <c r="C85" s="960"/>
      <c r="D85" s="960"/>
      <c r="E85" s="960"/>
      <c r="F85" s="960"/>
      <c r="G85" s="960"/>
      <c r="H85" s="960"/>
      <c r="I85" s="960"/>
      <c r="J85" s="960"/>
      <c r="K85" s="960"/>
      <c r="L85" s="960"/>
      <c r="M85" s="960"/>
      <c r="N85" s="960"/>
      <c r="O85" s="960"/>
      <c r="P85" s="961"/>
      <c r="Q85" s="962">
        <v>2162</v>
      </c>
      <c r="R85" s="917"/>
      <c r="S85" s="917"/>
      <c r="T85" s="917"/>
      <c r="U85" s="917"/>
      <c r="V85" s="917">
        <v>2061</v>
      </c>
      <c r="W85" s="917"/>
      <c r="X85" s="917"/>
      <c r="Y85" s="917"/>
      <c r="Z85" s="917"/>
      <c r="AA85" s="917">
        <v>101</v>
      </c>
      <c r="AB85" s="917"/>
      <c r="AC85" s="917"/>
      <c r="AD85" s="917"/>
      <c r="AE85" s="917"/>
      <c r="AF85" s="917">
        <v>101</v>
      </c>
      <c r="AG85" s="917"/>
      <c r="AH85" s="917"/>
      <c r="AI85" s="917"/>
      <c r="AJ85" s="917"/>
      <c r="AK85" s="917" t="s">
        <v>586</v>
      </c>
      <c r="AL85" s="917"/>
      <c r="AM85" s="917"/>
      <c r="AN85" s="917"/>
      <c r="AO85" s="917"/>
      <c r="AP85" s="917" t="s">
        <v>586</v>
      </c>
      <c r="AQ85" s="917"/>
      <c r="AR85" s="917"/>
      <c r="AS85" s="917"/>
      <c r="AT85" s="917"/>
      <c r="AU85" s="917" t="s">
        <v>586</v>
      </c>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x14ac:dyDescent="0.15">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x14ac:dyDescent="0.15">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x14ac:dyDescent="0.2">
      <c r="A88" s="266" t="s">
        <v>395</v>
      </c>
      <c r="B88" s="876" t="s">
        <v>425</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v>23419</v>
      </c>
      <c r="AG88" s="928"/>
      <c r="AH88" s="928"/>
      <c r="AI88" s="928"/>
      <c r="AJ88" s="928"/>
      <c r="AK88" s="925"/>
      <c r="AL88" s="925"/>
      <c r="AM88" s="925"/>
      <c r="AN88" s="925"/>
      <c r="AO88" s="925"/>
      <c r="AP88" s="928">
        <v>4982</v>
      </c>
      <c r="AQ88" s="928"/>
      <c r="AR88" s="928"/>
      <c r="AS88" s="928"/>
      <c r="AT88" s="928"/>
      <c r="AU88" s="928">
        <v>1807</v>
      </c>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395</v>
      </c>
      <c r="BR102" s="876" t="s">
        <v>426</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v>92</v>
      </c>
      <c r="CS102" s="936"/>
      <c r="CT102" s="936"/>
      <c r="CU102" s="936"/>
      <c r="CV102" s="979"/>
      <c r="CW102" s="978">
        <v>25</v>
      </c>
      <c r="CX102" s="936"/>
      <c r="CY102" s="936"/>
      <c r="CZ102" s="936"/>
      <c r="DA102" s="979"/>
      <c r="DB102" s="978"/>
      <c r="DC102" s="936"/>
      <c r="DD102" s="936"/>
      <c r="DE102" s="936"/>
      <c r="DF102" s="979"/>
      <c r="DG102" s="978"/>
      <c r="DH102" s="936"/>
      <c r="DI102" s="936"/>
      <c r="DJ102" s="936"/>
      <c r="DK102" s="979"/>
      <c r="DL102" s="978"/>
      <c r="DM102" s="936"/>
      <c r="DN102" s="936"/>
      <c r="DO102" s="936"/>
      <c r="DP102" s="979"/>
      <c r="DQ102" s="978"/>
      <c r="DR102" s="936"/>
      <c r="DS102" s="936"/>
      <c r="DT102" s="936"/>
      <c r="DU102" s="979"/>
      <c r="DV102" s="1002"/>
      <c r="DW102" s="1003"/>
      <c r="DX102" s="1003"/>
      <c r="DY102" s="1003"/>
      <c r="DZ102" s="1004"/>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427</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428</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429</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430</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07" t="s">
        <v>431</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432</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x14ac:dyDescent="0.15">
      <c r="A109" s="1000" t="s">
        <v>433</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434</v>
      </c>
      <c r="AB109" s="981"/>
      <c r="AC109" s="981"/>
      <c r="AD109" s="981"/>
      <c r="AE109" s="982"/>
      <c r="AF109" s="980" t="s">
        <v>435</v>
      </c>
      <c r="AG109" s="981"/>
      <c r="AH109" s="981"/>
      <c r="AI109" s="981"/>
      <c r="AJ109" s="982"/>
      <c r="AK109" s="980" t="s">
        <v>307</v>
      </c>
      <c r="AL109" s="981"/>
      <c r="AM109" s="981"/>
      <c r="AN109" s="981"/>
      <c r="AO109" s="982"/>
      <c r="AP109" s="980" t="s">
        <v>436</v>
      </c>
      <c r="AQ109" s="981"/>
      <c r="AR109" s="981"/>
      <c r="AS109" s="981"/>
      <c r="AT109" s="983"/>
      <c r="AU109" s="1000" t="s">
        <v>433</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434</v>
      </c>
      <c r="BR109" s="981"/>
      <c r="BS109" s="981"/>
      <c r="BT109" s="981"/>
      <c r="BU109" s="982"/>
      <c r="BV109" s="980" t="s">
        <v>435</v>
      </c>
      <c r="BW109" s="981"/>
      <c r="BX109" s="981"/>
      <c r="BY109" s="981"/>
      <c r="BZ109" s="982"/>
      <c r="CA109" s="980" t="s">
        <v>307</v>
      </c>
      <c r="CB109" s="981"/>
      <c r="CC109" s="981"/>
      <c r="CD109" s="981"/>
      <c r="CE109" s="982"/>
      <c r="CF109" s="1001" t="s">
        <v>436</v>
      </c>
      <c r="CG109" s="1001"/>
      <c r="CH109" s="1001"/>
      <c r="CI109" s="1001"/>
      <c r="CJ109" s="1001"/>
      <c r="CK109" s="980" t="s">
        <v>437</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434</v>
      </c>
      <c r="DH109" s="981"/>
      <c r="DI109" s="981"/>
      <c r="DJ109" s="981"/>
      <c r="DK109" s="982"/>
      <c r="DL109" s="980" t="s">
        <v>435</v>
      </c>
      <c r="DM109" s="981"/>
      <c r="DN109" s="981"/>
      <c r="DO109" s="981"/>
      <c r="DP109" s="982"/>
      <c r="DQ109" s="980" t="s">
        <v>307</v>
      </c>
      <c r="DR109" s="981"/>
      <c r="DS109" s="981"/>
      <c r="DT109" s="981"/>
      <c r="DU109" s="982"/>
      <c r="DV109" s="980" t="s">
        <v>436</v>
      </c>
      <c r="DW109" s="981"/>
      <c r="DX109" s="981"/>
      <c r="DY109" s="981"/>
      <c r="DZ109" s="983"/>
    </row>
    <row r="110" spans="1:131" s="248" customFormat="1" ht="26.25" customHeight="1" x14ac:dyDescent="0.15">
      <c r="A110" s="984" t="s">
        <v>438</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2516255</v>
      </c>
      <c r="AB110" s="988"/>
      <c r="AC110" s="988"/>
      <c r="AD110" s="988"/>
      <c r="AE110" s="989"/>
      <c r="AF110" s="990">
        <v>2299246</v>
      </c>
      <c r="AG110" s="988"/>
      <c r="AH110" s="988"/>
      <c r="AI110" s="988"/>
      <c r="AJ110" s="989"/>
      <c r="AK110" s="990">
        <v>2102179</v>
      </c>
      <c r="AL110" s="988"/>
      <c r="AM110" s="988"/>
      <c r="AN110" s="988"/>
      <c r="AO110" s="989"/>
      <c r="AP110" s="991">
        <v>20.5</v>
      </c>
      <c r="AQ110" s="992"/>
      <c r="AR110" s="992"/>
      <c r="AS110" s="992"/>
      <c r="AT110" s="993"/>
      <c r="AU110" s="994" t="s">
        <v>73</v>
      </c>
      <c r="AV110" s="995"/>
      <c r="AW110" s="995"/>
      <c r="AX110" s="995"/>
      <c r="AY110" s="995"/>
      <c r="AZ110" s="1036" t="s">
        <v>439</v>
      </c>
      <c r="BA110" s="985"/>
      <c r="BB110" s="985"/>
      <c r="BC110" s="985"/>
      <c r="BD110" s="985"/>
      <c r="BE110" s="985"/>
      <c r="BF110" s="985"/>
      <c r="BG110" s="985"/>
      <c r="BH110" s="985"/>
      <c r="BI110" s="985"/>
      <c r="BJ110" s="985"/>
      <c r="BK110" s="985"/>
      <c r="BL110" s="985"/>
      <c r="BM110" s="985"/>
      <c r="BN110" s="985"/>
      <c r="BO110" s="985"/>
      <c r="BP110" s="986"/>
      <c r="BQ110" s="1022">
        <v>22903436</v>
      </c>
      <c r="BR110" s="1023"/>
      <c r="BS110" s="1023"/>
      <c r="BT110" s="1023"/>
      <c r="BU110" s="1023"/>
      <c r="BV110" s="1023">
        <v>22597026</v>
      </c>
      <c r="BW110" s="1023"/>
      <c r="BX110" s="1023"/>
      <c r="BY110" s="1023"/>
      <c r="BZ110" s="1023"/>
      <c r="CA110" s="1023">
        <v>22560616</v>
      </c>
      <c r="CB110" s="1023"/>
      <c r="CC110" s="1023"/>
      <c r="CD110" s="1023"/>
      <c r="CE110" s="1023"/>
      <c r="CF110" s="1037">
        <v>219.8</v>
      </c>
      <c r="CG110" s="1038"/>
      <c r="CH110" s="1038"/>
      <c r="CI110" s="1038"/>
      <c r="CJ110" s="1038"/>
      <c r="CK110" s="1039" t="s">
        <v>440</v>
      </c>
      <c r="CL110" s="1040"/>
      <c r="CM110" s="1019" t="s">
        <v>441</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128</v>
      </c>
      <c r="DH110" s="1023"/>
      <c r="DI110" s="1023"/>
      <c r="DJ110" s="1023"/>
      <c r="DK110" s="1023"/>
      <c r="DL110" s="1023" t="s">
        <v>442</v>
      </c>
      <c r="DM110" s="1023"/>
      <c r="DN110" s="1023"/>
      <c r="DO110" s="1023"/>
      <c r="DP110" s="1023"/>
      <c r="DQ110" s="1023" t="s">
        <v>443</v>
      </c>
      <c r="DR110" s="1023"/>
      <c r="DS110" s="1023"/>
      <c r="DT110" s="1023"/>
      <c r="DU110" s="1023"/>
      <c r="DV110" s="1024" t="s">
        <v>128</v>
      </c>
      <c r="DW110" s="1024"/>
      <c r="DX110" s="1024"/>
      <c r="DY110" s="1024"/>
      <c r="DZ110" s="1025"/>
    </row>
    <row r="111" spans="1:131" s="248" customFormat="1" ht="26.25" customHeight="1" x14ac:dyDescent="0.15">
      <c r="A111" s="1026" t="s">
        <v>444</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128</v>
      </c>
      <c r="AB111" s="1030"/>
      <c r="AC111" s="1030"/>
      <c r="AD111" s="1030"/>
      <c r="AE111" s="1031"/>
      <c r="AF111" s="1032" t="s">
        <v>128</v>
      </c>
      <c r="AG111" s="1030"/>
      <c r="AH111" s="1030"/>
      <c r="AI111" s="1030"/>
      <c r="AJ111" s="1031"/>
      <c r="AK111" s="1032" t="s">
        <v>445</v>
      </c>
      <c r="AL111" s="1030"/>
      <c r="AM111" s="1030"/>
      <c r="AN111" s="1030"/>
      <c r="AO111" s="1031"/>
      <c r="AP111" s="1033" t="s">
        <v>442</v>
      </c>
      <c r="AQ111" s="1034"/>
      <c r="AR111" s="1034"/>
      <c r="AS111" s="1034"/>
      <c r="AT111" s="1035"/>
      <c r="AU111" s="996"/>
      <c r="AV111" s="997"/>
      <c r="AW111" s="997"/>
      <c r="AX111" s="997"/>
      <c r="AY111" s="997"/>
      <c r="AZ111" s="1045" t="s">
        <v>446</v>
      </c>
      <c r="BA111" s="1046"/>
      <c r="BB111" s="1046"/>
      <c r="BC111" s="1046"/>
      <c r="BD111" s="1046"/>
      <c r="BE111" s="1046"/>
      <c r="BF111" s="1046"/>
      <c r="BG111" s="1046"/>
      <c r="BH111" s="1046"/>
      <c r="BI111" s="1046"/>
      <c r="BJ111" s="1046"/>
      <c r="BK111" s="1046"/>
      <c r="BL111" s="1046"/>
      <c r="BM111" s="1046"/>
      <c r="BN111" s="1046"/>
      <c r="BO111" s="1046"/>
      <c r="BP111" s="1047"/>
      <c r="BQ111" s="1015" t="s">
        <v>442</v>
      </c>
      <c r="BR111" s="1016"/>
      <c r="BS111" s="1016"/>
      <c r="BT111" s="1016"/>
      <c r="BU111" s="1016"/>
      <c r="BV111" s="1016">
        <v>92083</v>
      </c>
      <c r="BW111" s="1016"/>
      <c r="BX111" s="1016"/>
      <c r="BY111" s="1016"/>
      <c r="BZ111" s="1016"/>
      <c r="CA111" s="1016">
        <v>80573</v>
      </c>
      <c r="CB111" s="1016"/>
      <c r="CC111" s="1016"/>
      <c r="CD111" s="1016"/>
      <c r="CE111" s="1016"/>
      <c r="CF111" s="1010">
        <v>0.8</v>
      </c>
      <c r="CG111" s="1011"/>
      <c r="CH111" s="1011"/>
      <c r="CI111" s="1011"/>
      <c r="CJ111" s="1011"/>
      <c r="CK111" s="1041"/>
      <c r="CL111" s="1042"/>
      <c r="CM111" s="1012" t="s">
        <v>447</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128</v>
      </c>
      <c r="DH111" s="1016"/>
      <c r="DI111" s="1016"/>
      <c r="DJ111" s="1016"/>
      <c r="DK111" s="1016"/>
      <c r="DL111" s="1016" t="s">
        <v>442</v>
      </c>
      <c r="DM111" s="1016"/>
      <c r="DN111" s="1016"/>
      <c r="DO111" s="1016"/>
      <c r="DP111" s="1016"/>
      <c r="DQ111" s="1016" t="s">
        <v>442</v>
      </c>
      <c r="DR111" s="1016"/>
      <c r="DS111" s="1016"/>
      <c r="DT111" s="1016"/>
      <c r="DU111" s="1016"/>
      <c r="DV111" s="1017" t="s">
        <v>442</v>
      </c>
      <c r="DW111" s="1017"/>
      <c r="DX111" s="1017"/>
      <c r="DY111" s="1017"/>
      <c r="DZ111" s="1018"/>
    </row>
    <row r="112" spans="1:131" s="248" customFormat="1" ht="26.25" customHeight="1" x14ac:dyDescent="0.15">
      <c r="A112" s="1048" t="s">
        <v>448</v>
      </c>
      <c r="B112" s="1049"/>
      <c r="C112" s="1046" t="s">
        <v>449</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443</v>
      </c>
      <c r="AB112" s="1055"/>
      <c r="AC112" s="1055"/>
      <c r="AD112" s="1055"/>
      <c r="AE112" s="1056"/>
      <c r="AF112" s="1057" t="s">
        <v>442</v>
      </c>
      <c r="AG112" s="1055"/>
      <c r="AH112" s="1055"/>
      <c r="AI112" s="1055"/>
      <c r="AJ112" s="1056"/>
      <c r="AK112" s="1057" t="s">
        <v>443</v>
      </c>
      <c r="AL112" s="1055"/>
      <c r="AM112" s="1055"/>
      <c r="AN112" s="1055"/>
      <c r="AO112" s="1056"/>
      <c r="AP112" s="1058" t="s">
        <v>128</v>
      </c>
      <c r="AQ112" s="1059"/>
      <c r="AR112" s="1059"/>
      <c r="AS112" s="1059"/>
      <c r="AT112" s="1060"/>
      <c r="AU112" s="996"/>
      <c r="AV112" s="997"/>
      <c r="AW112" s="997"/>
      <c r="AX112" s="997"/>
      <c r="AY112" s="997"/>
      <c r="AZ112" s="1045" t="s">
        <v>450</v>
      </c>
      <c r="BA112" s="1046"/>
      <c r="BB112" s="1046"/>
      <c r="BC112" s="1046"/>
      <c r="BD112" s="1046"/>
      <c r="BE112" s="1046"/>
      <c r="BF112" s="1046"/>
      <c r="BG112" s="1046"/>
      <c r="BH112" s="1046"/>
      <c r="BI112" s="1046"/>
      <c r="BJ112" s="1046"/>
      <c r="BK112" s="1046"/>
      <c r="BL112" s="1046"/>
      <c r="BM112" s="1046"/>
      <c r="BN112" s="1046"/>
      <c r="BO112" s="1046"/>
      <c r="BP112" s="1047"/>
      <c r="BQ112" s="1015">
        <v>6989268</v>
      </c>
      <c r="BR112" s="1016"/>
      <c r="BS112" s="1016"/>
      <c r="BT112" s="1016"/>
      <c r="BU112" s="1016"/>
      <c r="BV112" s="1016">
        <v>6703947</v>
      </c>
      <c r="BW112" s="1016"/>
      <c r="BX112" s="1016"/>
      <c r="BY112" s="1016"/>
      <c r="BZ112" s="1016"/>
      <c r="CA112" s="1016">
        <v>6297927</v>
      </c>
      <c r="CB112" s="1016"/>
      <c r="CC112" s="1016"/>
      <c r="CD112" s="1016"/>
      <c r="CE112" s="1016"/>
      <c r="CF112" s="1010">
        <v>61.3</v>
      </c>
      <c r="CG112" s="1011"/>
      <c r="CH112" s="1011"/>
      <c r="CI112" s="1011"/>
      <c r="CJ112" s="1011"/>
      <c r="CK112" s="1041"/>
      <c r="CL112" s="1042"/>
      <c r="CM112" s="1012" t="s">
        <v>451</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443</v>
      </c>
      <c r="DH112" s="1016"/>
      <c r="DI112" s="1016"/>
      <c r="DJ112" s="1016"/>
      <c r="DK112" s="1016"/>
      <c r="DL112" s="1016" t="s">
        <v>442</v>
      </c>
      <c r="DM112" s="1016"/>
      <c r="DN112" s="1016"/>
      <c r="DO112" s="1016"/>
      <c r="DP112" s="1016"/>
      <c r="DQ112" s="1016" t="s">
        <v>442</v>
      </c>
      <c r="DR112" s="1016"/>
      <c r="DS112" s="1016"/>
      <c r="DT112" s="1016"/>
      <c r="DU112" s="1016"/>
      <c r="DV112" s="1017" t="s">
        <v>442</v>
      </c>
      <c r="DW112" s="1017"/>
      <c r="DX112" s="1017"/>
      <c r="DY112" s="1017"/>
      <c r="DZ112" s="1018"/>
    </row>
    <row r="113" spans="1:130" s="248" customFormat="1" ht="26.25" customHeight="1" x14ac:dyDescent="0.15">
      <c r="A113" s="1050"/>
      <c r="B113" s="1051"/>
      <c r="C113" s="1046" t="s">
        <v>452</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571787</v>
      </c>
      <c r="AB113" s="1030"/>
      <c r="AC113" s="1030"/>
      <c r="AD113" s="1030"/>
      <c r="AE113" s="1031"/>
      <c r="AF113" s="1032">
        <v>554760</v>
      </c>
      <c r="AG113" s="1030"/>
      <c r="AH113" s="1030"/>
      <c r="AI113" s="1030"/>
      <c r="AJ113" s="1031"/>
      <c r="AK113" s="1032">
        <v>610802</v>
      </c>
      <c r="AL113" s="1030"/>
      <c r="AM113" s="1030"/>
      <c r="AN113" s="1030"/>
      <c r="AO113" s="1031"/>
      <c r="AP113" s="1033">
        <v>5.9</v>
      </c>
      <c r="AQ113" s="1034"/>
      <c r="AR113" s="1034"/>
      <c r="AS113" s="1034"/>
      <c r="AT113" s="1035"/>
      <c r="AU113" s="996"/>
      <c r="AV113" s="997"/>
      <c r="AW113" s="997"/>
      <c r="AX113" s="997"/>
      <c r="AY113" s="997"/>
      <c r="AZ113" s="1045" t="s">
        <v>453</v>
      </c>
      <c r="BA113" s="1046"/>
      <c r="BB113" s="1046"/>
      <c r="BC113" s="1046"/>
      <c r="BD113" s="1046"/>
      <c r="BE113" s="1046"/>
      <c r="BF113" s="1046"/>
      <c r="BG113" s="1046"/>
      <c r="BH113" s="1046"/>
      <c r="BI113" s="1046"/>
      <c r="BJ113" s="1046"/>
      <c r="BK113" s="1046"/>
      <c r="BL113" s="1046"/>
      <c r="BM113" s="1046"/>
      <c r="BN113" s="1046"/>
      <c r="BO113" s="1046"/>
      <c r="BP113" s="1047"/>
      <c r="BQ113" s="1015">
        <v>2241710</v>
      </c>
      <c r="BR113" s="1016"/>
      <c r="BS113" s="1016"/>
      <c r="BT113" s="1016"/>
      <c r="BU113" s="1016"/>
      <c r="BV113" s="1016">
        <v>2050252</v>
      </c>
      <c r="BW113" s="1016"/>
      <c r="BX113" s="1016"/>
      <c r="BY113" s="1016"/>
      <c r="BZ113" s="1016"/>
      <c r="CA113" s="1016">
        <v>1807134</v>
      </c>
      <c r="CB113" s="1016"/>
      <c r="CC113" s="1016"/>
      <c r="CD113" s="1016"/>
      <c r="CE113" s="1016"/>
      <c r="CF113" s="1010">
        <v>17.600000000000001</v>
      </c>
      <c r="CG113" s="1011"/>
      <c r="CH113" s="1011"/>
      <c r="CI113" s="1011"/>
      <c r="CJ113" s="1011"/>
      <c r="CK113" s="1041"/>
      <c r="CL113" s="1042"/>
      <c r="CM113" s="1012" t="s">
        <v>454</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442</v>
      </c>
      <c r="DH113" s="1055"/>
      <c r="DI113" s="1055"/>
      <c r="DJ113" s="1055"/>
      <c r="DK113" s="1056"/>
      <c r="DL113" s="1057" t="s">
        <v>442</v>
      </c>
      <c r="DM113" s="1055"/>
      <c r="DN113" s="1055"/>
      <c r="DO113" s="1055"/>
      <c r="DP113" s="1056"/>
      <c r="DQ113" s="1057" t="s">
        <v>442</v>
      </c>
      <c r="DR113" s="1055"/>
      <c r="DS113" s="1055"/>
      <c r="DT113" s="1055"/>
      <c r="DU113" s="1056"/>
      <c r="DV113" s="1058" t="s">
        <v>442</v>
      </c>
      <c r="DW113" s="1059"/>
      <c r="DX113" s="1059"/>
      <c r="DY113" s="1059"/>
      <c r="DZ113" s="1060"/>
    </row>
    <row r="114" spans="1:130" s="248" customFormat="1" ht="26.25" customHeight="1" x14ac:dyDescent="0.15">
      <c r="A114" s="1050"/>
      <c r="B114" s="1051"/>
      <c r="C114" s="1046" t="s">
        <v>455</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v>128999</v>
      </c>
      <c r="AB114" s="1055"/>
      <c r="AC114" s="1055"/>
      <c r="AD114" s="1055"/>
      <c r="AE114" s="1056"/>
      <c r="AF114" s="1057">
        <v>207825</v>
      </c>
      <c r="AG114" s="1055"/>
      <c r="AH114" s="1055"/>
      <c r="AI114" s="1055"/>
      <c r="AJ114" s="1056"/>
      <c r="AK114" s="1057">
        <v>253757</v>
      </c>
      <c r="AL114" s="1055"/>
      <c r="AM114" s="1055"/>
      <c r="AN114" s="1055"/>
      <c r="AO114" s="1056"/>
      <c r="AP114" s="1058">
        <v>2.5</v>
      </c>
      <c r="AQ114" s="1059"/>
      <c r="AR114" s="1059"/>
      <c r="AS114" s="1059"/>
      <c r="AT114" s="1060"/>
      <c r="AU114" s="996"/>
      <c r="AV114" s="997"/>
      <c r="AW114" s="997"/>
      <c r="AX114" s="997"/>
      <c r="AY114" s="997"/>
      <c r="AZ114" s="1045" t="s">
        <v>456</v>
      </c>
      <c r="BA114" s="1046"/>
      <c r="BB114" s="1046"/>
      <c r="BC114" s="1046"/>
      <c r="BD114" s="1046"/>
      <c r="BE114" s="1046"/>
      <c r="BF114" s="1046"/>
      <c r="BG114" s="1046"/>
      <c r="BH114" s="1046"/>
      <c r="BI114" s="1046"/>
      <c r="BJ114" s="1046"/>
      <c r="BK114" s="1046"/>
      <c r="BL114" s="1046"/>
      <c r="BM114" s="1046"/>
      <c r="BN114" s="1046"/>
      <c r="BO114" s="1046"/>
      <c r="BP114" s="1047"/>
      <c r="BQ114" s="1015">
        <v>2841748</v>
      </c>
      <c r="BR114" s="1016"/>
      <c r="BS114" s="1016"/>
      <c r="BT114" s="1016"/>
      <c r="BU114" s="1016"/>
      <c r="BV114" s="1016">
        <v>2928741</v>
      </c>
      <c r="BW114" s="1016"/>
      <c r="BX114" s="1016"/>
      <c r="BY114" s="1016"/>
      <c r="BZ114" s="1016"/>
      <c r="CA114" s="1016">
        <v>2940347</v>
      </c>
      <c r="CB114" s="1016"/>
      <c r="CC114" s="1016"/>
      <c r="CD114" s="1016"/>
      <c r="CE114" s="1016"/>
      <c r="CF114" s="1010">
        <v>28.6</v>
      </c>
      <c r="CG114" s="1011"/>
      <c r="CH114" s="1011"/>
      <c r="CI114" s="1011"/>
      <c r="CJ114" s="1011"/>
      <c r="CK114" s="1041"/>
      <c r="CL114" s="1042"/>
      <c r="CM114" s="1012" t="s">
        <v>457</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443</v>
      </c>
      <c r="DH114" s="1055"/>
      <c r="DI114" s="1055"/>
      <c r="DJ114" s="1055"/>
      <c r="DK114" s="1056"/>
      <c r="DL114" s="1057" t="s">
        <v>442</v>
      </c>
      <c r="DM114" s="1055"/>
      <c r="DN114" s="1055"/>
      <c r="DO114" s="1055"/>
      <c r="DP114" s="1056"/>
      <c r="DQ114" s="1057" t="s">
        <v>443</v>
      </c>
      <c r="DR114" s="1055"/>
      <c r="DS114" s="1055"/>
      <c r="DT114" s="1055"/>
      <c r="DU114" s="1056"/>
      <c r="DV114" s="1058" t="s">
        <v>442</v>
      </c>
      <c r="DW114" s="1059"/>
      <c r="DX114" s="1059"/>
      <c r="DY114" s="1059"/>
      <c r="DZ114" s="1060"/>
    </row>
    <row r="115" spans="1:130" s="248" customFormat="1" ht="26.25" customHeight="1" x14ac:dyDescent="0.15">
      <c r="A115" s="1050"/>
      <c r="B115" s="1051"/>
      <c r="C115" s="1046" t="s">
        <v>458</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v>11850</v>
      </c>
      <c r="AB115" s="1030"/>
      <c r="AC115" s="1030"/>
      <c r="AD115" s="1030"/>
      <c r="AE115" s="1031"/>
      <c r="AF115" s="1032">
        <v>12007</v>
      </c>
      <c r="AG115" s="1030"/>
      <c r="AH115" s="1030"/>
      <c r="AI115" s="1030"/>
      <c r="AJ115" s="1031"/>
      <c r="AK115" s="1032">
        <v>11951</v>
      </c>
      <c r="AL115" s="1030"/>
      <c r="AM115" s="1030"/>
      <c r="AN115" s="1030"/>
      <c r="AO115" s="1031"/>
      <c r="AP115" s="1033">
        <v>0.1</v>
      </c>
      <c r="AQ115" s="1034"/>
      <c r="AR115" s="1034"/>
      <c r="AS115" s="1034"/>
      <c r="AT115" s="1035"/>
      <c r="AU115" s="996"/>
      <c r="AV115" s="997"/>
      <c r="AW115" s="997"/>
      <c r="AX115" s="997"/>
      <c r="AY115" s="997"/>
      <c r="AZ115" s="1045" t="s">
        <v>459</v>
      </c>
      <c r="BA115" s="1046"/>
      <c r="BB115" s="1046"/>
      <c r="BC115" s="1046"/>
      <c r="BD115" s="1046"/>
      <c r="BE115" s="1046"/>
      <c r="BF115" s="1046"/>
      <c r="BG115" s="1046"/>
      <c r="BH115" s="1046"/>
      <c r="BI115" s="1046"/>
      <c r="BJ115" s="1046"/>
      <c r="BK115" s="1046"/>
      <c r="BL115" s="1046"/>
      <c r="BM115" s="1046"/>
      <c r="BN115" s="1046"/>
      <c r="BO115" s="1046"/>
      <c r="BP115" s="1047"/>
      <c r="BQ115" s="1015" t="s">
        <v>442</v>
      </c>
      <c r="BR115" s="1016"/>
      <c r="BS115" s="1016"/>
      <c r="BT115" s="1016"/>
      <c r="BU115" s="1016"/>
      <c r="BV115" s="1016" t="s">
        <v>442</v>
      </c>
      <c r="BW115" s="1016"/>
      <c r="BX115" s="1016"/>
      <c r="BY115" s="1016"/>
      <c r="BZ115" s="1016"/>
      <c r="CA115" s="1016" t="s">
        <v>443</v>
      </c>
      <c r="CB115" s="1016"/>
      <c r="CC115" s="1016"/>
      <c r="CD115" s="1016"/>
      <c r="CE115" s="1016"/>
      <c r="CF115" s="1010" t="s">
        <v>442</v>
      </c>
      <c r="CG115" s="1011"/>
      <c r="CH115" s="1011"/>
      <c r="CI115" s="1011"/>
      <c r="CJ115" s="1011"/>
      <c r="CK115" s="1041"/>
      <c r="CL115" s="1042"/>
      <c r="CM115" s="1045" t="s">
        <v>460</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t="s">
        <v>442</v>
      </c>
      <c r="DH115" s="1055"/>
      <c r="DI115" s="1055"/>
      <c r="DJ115" s="1055"/>
      <c r="DK115" s="1056"/>
      <c r="DL115" s="1057" t="s">
        <v>442</v>
      </c>
      <c r="DM115" s="1055"/>
      <c r="DN115" s="1055"/>
      <c r="DO115" s="1055"/>
      <c r="DP115" s="1056"/>
      <c r="DQ115" s="1057" t="s">
        <v>128</v>
      </c>
      <c r="DR115" s="1055"/>
      <c r="DS115" s="1055"/>
      <c r="DT115" s="1055"/>
      <c r="DU115" s="1056"/>
      <c r="DV115" s="1058" t="s">
        <v>442</v>
      </c>
      <c r="DW115" s="1059"/>
      <c r="DX115" s="1059"/>
      <c r="DY115" s="1059"/>
      <c r="DZ115" s="1060"/>
    </row>
    <row r="116" spans="1:130" s="248" customFormat="1" ht="26.25" customHeight="1" x14ac:dyDescent="0.15">
      <c r="A116" s="1052"/>
      <c r="B116" s="1053"/>
      <c r="C116" s="1061" t="s">
        <v>461</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t="s">
        <v>128</v>
      </c>
      <c r="AB116" s="1055"/>
      <c r="AC116" s="1055"/>
      <c r="AD116" s="1055"/>
      <c r="AE116" s="1056"/>
      <c r="AF116" s="1057" t="s">
        <v>442</v>
      </c>
      <c r="AG116" s="1055"/>
      <c r="AH116" s="1055"/>
      <c r="AI116" s="1055"/>
      <c r="AJ116" s="1056"/>
      <c r="AK116" s="1057" t="s">
        <v>442</v>
      </c>
      <c r="AL116" s="1055"/>
      <c r="AM116" s="1055"/>
      <c r="AN116" s="1055"/>
      <c r="AO116" s="1056"/>
      <c r="AP116" s="1058" t="s">
        <v>442</v>
      </c>
      <c r="AQ116" s="1059"/>
      <c r="AR116" s="1059"/>
      <c r="AS116" s="1059"/>
      <c r="AT116" s="1060"/>
      <c r="AU116" s="996"/>
      <c r="AV116" s="997"/>
      <c r="AW116" s="997"/>
      <c r="AX116" s="997"/>
      <c r="AY116" s="997"/>
      <c r="AZ116" s="1063" t="s">
        <v>462</v>
      </c>
      <c r="BA116" s="1064"/>
      <c r="BB116" s="1064"/>
      <c r="BC116" s="1064"/>
      <c r="BD116" s="1064"/>
      <c r="BE116" s="1064"/>
      <c r="BF116" s="1064"/>
      <c r="BG116" s="1064"/>
      <c r="BH116" s="1064"/>
      <c r="BI116" s="1064"/>
      <c r="BJ116" s="1064"/>
      <c r="BK116" s="1064"/>
      <c r="BL116" s="1064"/>
      <c r="BM116" s="1064"/>
      <c r="BN116" s="1064"/>
      <c r="BO116" s="1064"/>
      <c r="BP116" s="1065"/>
      <c r="BQ116" s="1015" t="s">
        <v>443</v>
      </c>
      <c r="BR116" s="1016"/>
      <c r="BS116" s="1016"/>
      <c r="BT116" s="1016"/>
      <c r="BU116" s="1016"/>
      <c r="BV116" s="1016" t="s">
        <v>445</v>
      </c>
      <c r="BW116" s="1016"/>
      <c r="BX116" s="1016"/>
      <c r="BY116" s="1016"/>
      <c r="BZ116" s="1016"/>
      <c r="CA116" s="1016" t="s">
        <v>442</v>
      </c>
      <c r="CB116" s="1016"/>
      <c r="CC116" s="1016"/>
      <c r="CD116" s="1016"/>
      <c r="CE116" s="1016"/>
      <c r="CF116" s="1010" t="s">
        <v>442</v>
      </c>
      <c r="CG116" s="1011"/>
      <c r="CH116" s="1011"/>
      <c r="CI116" s="1011"/>
      <c r="CJ116" s="1011"/>
      <c r="CK116" s="1041"/>
      <c r="CL116" s="1042"/>
      <c r="CM116" s="1012" t="s">
        <v>463</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t="s">
        <v>442</v>
      </c>
      <c r="DH116" s="1055"/>
      <c r="DI116" s="1055"/>
      <c r="DJ116" s="1055"/>
      <c r="DK116" s="1056"/>
      <c r="DL116" s="1057" t="s">
        <v>445</v>
      </c>
      <c r="DM116" s="1055"/>
      <c r="DN116" s="1055"/>
      <c r="DO116" s="1055"/>
      <c r="DP116" s="1056"/>
      <c r="DQ116" s="1057" t="s">
        <v>445</v>
      </c>
      <c r="DR116" s="1055"/>
      <c r="DS116" s="1055"/>
      <c r="DT116" s="1055"/>
      <c r="DU116" s="1056"/>
      <c r="DV116" s="1058" t="s">
        <v>442</v>
      </c>
      <c r="DW116" s="1059"/>
      <c r="DX116" s="1059"/>
      <c r="DY116" s="1059"/>
      <c r="DZ116" s="1060"/>
    </row>
    <row r="117" spans="1:130" s="248" customFormat="1" ht="26.25" customHeight="1" x14ac:dyDescent="0.15">
      <c r="A117" s="1000" t="s">
        <v>188</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464</v>
      </c>
      <c r="Z117" s="982"/>
      <c r="AA117" s="1072">
        <v>3228891</v>
      </c>
      <c r="AB117" s="1073"/>
      <c r="AC117" s="1073"/>
      <c r="AD117" s="1073"/>
      <c r="AE117" s="1074"/>
      <c r="AF117" s="1075">
        <v>3073838</v>
      </c>
      <c r="AG117" s="1073"/>
      <c r="AH117" s="1073"/>
      <c r="AI117" s="1073"/>
      <c r="AJ117" s="1074"/>
      <c r="AK117" s="1075">
        <v>2978689</v>
      </c>
      <c r="AL117" s="1073"/>
      <c r="AM117" s="1073"/>
      <c r="AN117" s="1073"/>
      <c r="AO117" s="1074"/>
      <c r="AP117" s="1076"/>
      <c r="AQ117" s="1077"/>
      <c r="AR117" s="1077"/>
      <c r="AS117" s="1077"/>
      <c r="AT117" s="1078"/>
      <c r="AU117" s="996"/>
      <c r="AV117" s="997"/>
      <c r="AW117" s="997"/>
      <c r="AX117" s="997"/>
      <c r="AY117" s="997"/>
      <c r="AZ117" s="1063" t="s">
        <v>465</v>
      </c>
      <c r="BA117" s="1064"/>
      <c r="BB117" s="1064"/>
      <c r="BC117" s="1064"/>
      <c r="BD117" s="1064"/>
      <c r="BE117" s="1064"/>
      <c r="BF117" s="1064"/>
      <c r="BG117" s="1064"/>
      <c r="BH117" s="1064"/>
      <c r="BI117" s="1064"/>
      <c r="BJ117" s="1064"/>
      <c r="BK117" s="1064"/>
      <c r="BL117" s="1064"/>
      <c r="BM117" s="1064"/>
      <c r="BN117" s="1064"/>
      <c r="BO117" s="1064"/>
      <c r="BP117" s="1065"/>
      <c r="BQ117" s="1015" t="s">
        <v>128</v>
      </c>
      <c r="BR117" s="1016"/>
      <c r="BS117" s="1016"/>
      <c r="BT117" s="1016"/>
      <c r="BU117" s="1016"/>
      <c r="BV117" s="1016" t="s">
        <v>442</v>
      </c>
      <c r="BW117" s="1016"/>
      <c r="BX117" s="1016"/>
      <c r="BY117" s="1016"/>
      <c r="BZ117" s="1016"/>
      <c r="CA117" s="1016" t="s">
        <v>442</v>
      </c>
      <c r="CB117" s="1016"/>
      <c r="CC117" s="1016"/>
      <c r="CD117" s="1016"/>
      <c r="CE117" s="1016"/>
      <c r="CF117" s="1010" t="s">
        <v>128</v>
      </c>
      <c r="CG117" s="1011"/>
      <c r="CH117" s="1011"/>
      <c r="CI117" s="1011"/>
      <c r="CJ117" s="1011"/>
      <c r="CK117" s="1041"/>
      <c r="CL117" s="1042"/>
      <c r="CM117" s="1012" t="s">
        <v>466</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442</v>
      </c>
      <c r="DH117" s="1055"/>
      <c r="DI117" s="1055"/>
      <c r="DJ117" s="1055"/>
      <c r="DK117" s="1056"/>
      <c r="DL117" s="1057" t="s">
        <v>442</v>
      </c>
      <c r="DM117" s="1055"/>
      <c r="DN117" s="1055"/>
      <c r="DO117" s="1055"/>
      <c r="DP117" s="1056"/>
      <c r="DQ117" s="1057" t="s">
        <v>442</v>
      </c>
      <c r="DR117" s="1055"/>
      <c r="DS117" s="1055"/>
      <c r="DT117" s="1055"/>
      <c r="DU117" s="1056"/>
      <c r="DV117" s="1058" t="s">
        <v>442</v>
      </c>
      <c r="DW117" s="1059"/>
      <c r="DX117" s="1059"/>
      <c r="DY117" s="1059"/>
      <c r="DZ117" s="1060"/>
    </row>
    <row r="118" spans="1:130" s="248" customFormat="1" ht="26.25" customHeight="1" x14ac:dyDescent="0.15">
      <c r="A118" s="1000" t="s">
        <v>437</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434</v>
      </c>
      <c r="AB118" s="981"/>
      <c r="AC118" s="981"/>
      <c r="AD118" s="981"/>
      <c r="AE118" s="982"/>
      <c r="AF118" s="980" t="s">
        <v>435</v>
      </c>
      <c r="AG118" s="981"/>
      <c r="AH118" s="981"/>
      <c r="AI118" s="981"/>
      <c r="AJ118" s="982"/>
      <c r="AK118" s="980" t="s">
        <v>307</v>
      </c>
      <c r="AL118" s="981"/>
      <c r="AM118" s="981"/>
      <c r="AN118" s="981"/>
      <c r="AO118" s="982"/>
      <c r="AP118" s="1067" t="s">
        <v>436</v>
      </c>
      <c r="AQ118" s="1068"/>
      <c r="AR118" s="1068"/>
      <c r="AS118" s="1068"/>
      <c r="AT118" s="1069"/>
      <c r="AU118" s="996"/>
      <c r="AV118" s="997"/>
      <c r="AW118" s="997"/>
      <c r="AX118" s="997"/>
      <c r="AY118" s="997"/>
      <c r="AZ118" s="1070" t="s">
        <v>467</v>
      </c>
      <c r="BA118" s="1061"/>
      <c r="BB118" s="1061"/>
      <c r="BC118" s="1061"/>
      <c r="BD118" s="1061"/>
      <c r="BE118" s="1061"/>
      <c r="BF118" s="1061"/>
      <c r="BG118" s="1061"/>
      <c r="BH118" s="1061"/>
      <c r="BI118" s="1061"/>
      <c r="BJ118" s="1061"/>
      <c r="BK118" s="1061"/>
      <c r="BL118" s="1061"/>
      <c r="BM118" s="1061"/>
      <c r="BN118" s="1061"/>
      <c r="BO118" s="1061"/>
      <c r="BP118" s="1062"/>
      <c r="BQ118" s="1093" t="s">
        <v>128</v>
      </c>
      <c r="BR118" s="1094"/>
      <c r="BS118" s="1094"/>
      <c r="BT118" s="1094"/>
      <c r="BU118" s="1094"/>
      <c r="BV118" s="1094" t="s">
        <v>443</v>
      </c>
      <c r="BW118" s="1094"/>
      <c r="BX118" s="1094"/>
      <c r="BY118" s="1094"/>
      <c r="BZ118" s="1094"/>
      <c r="CA118" s="1094" t="s">
        <v>128</v>
      </c>
      <c r="CB118" s="1094"/>
      <c r="CC118" s="1094"/>
      <c r="CD118" s="1094"/>
      <c r="CE118" s="1094"/>
      <c r="CF118" s="1010" t="s">
        <v>468</v>
      </c>
      <c r="CG118" s="1011"/>
      <c r="CH118" s="1011"/>
      <c r="CI118" s="1011"/>
      <c r="CJ118" s="1011"/>
      <c r="CK118" s="1041"/>
      <c r="CL118" s="1042"/>
      <c r="CM118" s="1012" t="s">
        <v>469</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128</v>
      </c>
      <c r="DH118" s="1055"/>
      <c r="DI118" s="1055"/>
      <c r="DJ118" s="1055"/>
      <c r="DK118" s="1056"/>
      <c r="DL118" s="1057" t="s">
        <v>128</v>
      </c>
      <c r="DM118" s="1055"/>
      <c r="DN118" s="1055"/>
      <c r="DO118" s="1055"/>
      <c r="DP118" s="1056"/>
      <c r="DQ118" s="1057" t="s">
        <v>128</v>
      </c>
      <c r="DR118" s="1055"/>
      <c r="DS118" s="1055"/>
      <c r="DT118" s="1055"/>
      <c r="DU118" s="1056"/>
      <c r="DV118" s="1058" t="s">
        <v>128</v>
      </c>
      <c r="DW118" s="1059"/>
      <c r="DX118" s="1059"/>
      <c r="DY118" s="1059"/>
      <c r="DZ118" s="1060"/>
    </row>
    <row r="119" spans="1:130" s="248" customFormat="1" ht="26.25" customHeight="1" x14ac:dyDescent="0.15">
      <c r="A119" s="1154" t="s">
        <v>440</v>
      </c>
      <c r="B119" s="1040"/>
      <c r="C119" s="1019" t="s">
        <v>441</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128</v>
      </c>
      <c r="AB119" s="988"/>
      <c r="AC119" s="988"/>
      <c r="AD119" s="988"/>
      <c r="AE119" s="989"/>
      <c r="AF119" s="990" t="s">
        <v>128</v>
      </c>
      <c r="AG119" s="988"/>
      <c r="AH119" s="988"/>
      <c r="AI119" s="988"/>
      <c r="AJ119" s="989"/>
      <c r="AK119" s="990" t="s">
        <v>443</v>
      </c>
      <c r="AL119" s="988"/>
      <c r="AM119" s="988"/>
      <c r="AN119" s="988"/>
      <c r="AO119" s="989"/>
      <c r="AP119" s="991" t="s">
        <v>443</v>
      </c>
      <c r="AQ119" s="992"/>
      <c r="AR119" s="992"/>
      <c r="AS119" s="992"/>
      <c r="AT119" s="993"/>
      <c r="AU119" s="998"/>
      <c r="AV119" s="999"/>
      <c r="AW119" s="999"/>
      <c r="AX119" s="999"/>
      <c r="AY119" s="999"/>
      <c r="AZ119" s="279" t="s">
        <v>188</v>
      </c>
      <c r="BA119" s="279"/>
      <c r="BB119" s="279"/>
      <c r="BC119" s="279"/>
      <c r="BD119" s="279"/>
      <c r="BE119" s="279"/>
      <c r="BF119" s="279"/>
      <c r="BG119" s="279"/>
      <c r="BH119" s="279"/>
      <c r="BI119" s="279"/>
      <c r="BJ119" s="279"/>
      <c r="BK119" s="279"/>
      <c r="BL119" s="279"/>
      <c r="BM119" s="279"/>
      <c r="BN119" s="279"/>
      <c r="BO119" s="1071" t="s">
        <v>470</v>
      </c>
      <c r="BP119" s="1102"/>
      <c r="BQ119" s="1093">
        <v>34976162</v>
      </c>
      <c r="BR119" s="1094"/>
      <c r="BS119" s="1094"/>
      <c r="BT119" s="1094"/>
      <c r="BU119" s="1094"/>
      <c r="BV119" s="1094">
        <v>34372049</v>
      </c>
      <c r="BW119" s="1094"/>
      <c r="BX119" s="1094"/>
      <c r="BY119" s="1094"/>
      <c r="BZ119" s="1094"/>
      <c r="CA119" s="1094">
        <v>33686597</v>
      </c>
      <c r="CB119" s="1094"/>
      <c r="CC119" s="1094"/>
      <c r="CD119" s="1094"/>
      <c r="CE119" s="1094"/>
      <c r="CF119" s="1095"/>
      <c r="CG119" s="1096"/>
      <c r="CH119" s="1096"/>
      <c r="CI119" s="1096"/>
      <c r="CJ119" s="1097"/>
      <c r="CK119" s="1043"/>
      <c r="CL119" s="1044"/>
      <c r="CM119" s="1098" t="s">
        <v>471</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t="s">
        <v>443</v>
      </c>
      <c r="DH119" s="1080"/>
      <c r="DI119" s="1080"/>
      <c r="DJ119" s="1080"/>
      <c r="DK119" s="1081"/>
      <c r="DL119" s="1079">
        <v>92083</v>
      </c>
      <c r="DM119" s="1080"/>
      <c r="DN119" s="1080"/>
      <c r="DO119" s="1080"/>
      <c r="DP119" s="1081"/>
      <c r="DQ119" s="1079">
        <v>80573</v>
      </c>
      <c r="DR119" s="1080"/>
      <c r="DS119" s="1080"/>
      <c r="DT119" s="1080"/>
      <c r="DU119" s="1081"/>
      <c r="DV119" s="1082">
        <v>0.8</v>
      </c>
      <c r="DW119" s="1083"/>
      <c r="DX119" s="1083"/>
      <c r="DY119" s="1083"/>
      <c r="DZ119" s="1084"/>
    </row>
    <row r="120" spans="1:130" s="248" customFormat="1" ht="26.25" customHeight="1" x14ac:dyDescent="0.15">
      <c r="A120" s="1155"/>
      <c r="B120" s="1042"/>
      <c r="C120" s="1012" t="s">
        <v>447</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468</v>
      </c>
      <c r="AB120" s="1055"/>
      <c r="AC120" s="1055"/>
      <c r="AD120" s="1055"/>
      <c r="AE120" s="1056"/>
      <c r="AF120" s="1057" t="s">
        <v>443</v>
      </c>
      <c r="AG120" s="1055"/>
      <c r="AH120" s="1055"/>
      <c r="AI120" s="1055"/>
      <c r="AJ120" s="1056"/>
      <c r="AK120" s="1057" t="s">
        <v>443</v>
      </c>
      <c r="AL120" s="1055"/>
      <c r="AM120" s="1055"/>
      <c r="AN120" s="1055"/>
      <c r="AO120" s="1056"/>
      <c r="AP120" s="1058" t="s">
        <v>128</v>
      </c>
      <c r="AQ120" s="1059"/>
      <c r="AR120" s="1059"/>
      <c r="AS120" s="1059"/>
      <c r="AT120" s="1060"/>
      <c r="AU120" s="1085" t="s">
        <v>472</v>
      </c>
      <c r="AV120" s="1086"/>
      <c r="AW120" s="1086"/>
      <c r="AX120" s="1086"/>
      <c r="AY120" s="1087"/>
      <c r="AZ120" s="1036" t="s">
        <v>473</v>
      </c>
      <c r="BA120" s="985"/>
      <c r="BB120" s="985"/>
      <c r="BC120" s="985"/>
      <c r="BD120" s="985"/>
      <c r="BE120" s="985"/>
      <c r="BF120" s="985"/>
      <c r="BG120" s="985"/>
      <c r="BH120" s="985"/>
      <c r="BI120" s="985"/>
      <c r="BJ120" s="985"/>
      <c r="BK120" s="985"/>
      <c r="BL120" s="985"/>
      <c r="BM120" s="985"/>
      <c r="BN120" s="985"/>
      <c r="BO120" s="985"/>
      <c r="BP120" s="986"/>
      <c r="BQ120" s="1022">
        <v>3549454</v>
      </c>
      <c r="BR120" s="1023"/>
      <c r="BS120" s="1023"/>
      <c r="BT120" s="1023"/>
      <c r="BU120" s="1023"/>
      <c r="BV120" s="1023">
        <v>3895598</v>
      </c>
      <c r="BW120" s="1023"/>
      <c r="BX120" s="1023"/>
      <c r="BY120" s="1023"/>
      <c r="BZ120" s="1023"/>
      <c r="CA120" s="1023">
        <v>3961944</v>
      </c>
      <c r="CB120" s="1023"/>
      <c r="CC120" s="1023"/>
      <c r="CD120" s="1023"/>
      <c r="CE120" s="1023"/>
      <c r="CF120" s="1037">
        <v>38.6</v>
      </c>
      <c r="CG120" s="1038"/>
      <c r="CH120" s="1038"/>
      <c r="CI120" s="1038"/>
      <c r="CJ120" s="1038"/>
      <c r="CK120" s="1103" t="s">
        <v>474</v>
      </c>
      <c r="CL120" s="1104"/>
      <c r="CM120" s="1104"/>
      <c r="CN120" s="1104"/>
      <c r="CO120" s="1105"/>
      <c r="CP120" s="1111" t="s">
        <v>412</v>
      </c>
      <c r="CQ120" s="1112"/>
      <c r="CR120" s="1112"/>
      <c r="CS120" s="1112"/>
      <c r="CT120" s="1112"/>
      <c r="CU120" s="1112"/>
      <c r="CV120" s="1112"/>
      <c r="CW120" s="1112"/>
      <c r="CX120" s="1112"/>
      <c r="CY120" s="1112"/>
      <c r="CZ120" s="1112"/>
      <c r="DA120" s="1112"/>
      <c r="DB120" s="1112"/>
      <c r="DC120" s="1112"/>
      <c r="DD120" s="1112"/>
      <c r="DE120" s="1112"/>
      <c r="DF120" s="1113"/>
      <c r="DG120" s="1022">
        <v>3911252</v>
      </c>
      <c r="DH120" s="1023"/>
      <c r="DI120" s="1023"/>
      <c r="DJ120" s="1023"/>
      <c r="DK120" s="1023"/>
      <c r="DL120" s="1023">
        <v>3939507</v>
      </c>
      <c r="DM120" s="1023"/>
      <c r="DN120" s="1023"/>
      <c r="DO120" s="1023"/>
      <c r="DP120" s="1023"/>
      <c r="DQ120" s="1023">
        <v>3643072</v>
      </c>
      <c r="DR120" s="1023"/>
      <c r="DS120" s="1023"/>
      <c r="DT120" s="1023"/>
      <c r="DU120" s="1023"/>
      <c r="DV120" s="1024">
        <v>35.5</v>
      </c>
      <c r="DW120" s="1024"/>
      <c r="DX120" s="1024"/>
      <c r="DY120" s="1024"/>
      <c r="DZ120" s="1025"/>
    </row>
    <row r="121" spans="1:130" s="248" customFormat="1" ht="26.25" customHeight="1" x14ac:dyDescent="0.15">
      <c r="A121" s="1155"/>
      <c r="B121" s="1042"/>
      <c r="C121" s="1063" t="s">
        <v>475</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443</v>
      </c>
      <c r="AB121" s="1055"/>
      <c r="AC121" s="1055"/>
      <c r="AD121" s="1055"/>
      <c r="AE121" s="1056"/>
      <c r="AF121" s="1057" t="s">
        <v>128</v>
      </c>
      <c r="AG121" s="1055"/>
      <c r="AH121" s="1055"/>
      <c r="AI121" s="1055"/>
      <c r="AJ121" s="1056"/>
      <c r="AK121" s="1057" t="s">
        <v>476</v>
      </c>
      <c r="AL121" s="1055"/>
      <c r="AM121" s="1055"/>
      <c r="AN121" s="1055"/>
      <c r="AO121" s="1056"/>
      <c r="AP121" s="1058" t="s">
        <v>128</v>
      </c>
      <c r="AQ121" s="1059"/>
      <c r="AR121" s="1059"/>
      <c r="AS121" s="1059"/>
      <c r="AT121" s="1060"/>
      <c r="AU121" s="1088"/>
      <c r="AV121" s="1089"/>
      <c r="AW121" s="1089"/>
      <c r="AX121" s="1089"/>
      <c r="AY121" s="1090"/>
      <c r="AZ121" s="1045" t="s">
        <v>477</v>
      </c>
      <c r="BA121" s="1046"/>
      <c r="BB121" s="1046"/>
      <c r="BC121" s="1046"/>
      <c r="BD121" s="1046"/>
      <c r="BE121" s="1046"/>
      <c r="BF121" s="1046"/>
      <c r="BG121" s="1046"/>
      <c r="BH121" s="1046"/>
      <c r="BI121" s="1046"/>
      <c r="BJ121" s="1046"/>
      <c r="BK121" s="1046"/>
      <c r="BL121" s="1046"/>
      <c r="BM121" s="1046"/>
      <c r="BN121" s="1046"/>
      <c r="BO121" s="1046"/>
      <c r="BP121" s="1047"/>
      <c r="BQ121" s="1015">
        <v>1579744</v>
      </c>
      <c r="BR121" s="1016"/>
      <c r="BS121" s="1016"/>
      <c r="BT121" s="1016"/>
      <c r="BU121" s="1016"/>
      <c r="BV121" s="1016">
        <v>1465973</v>
      </c>
      <c r="BW121" s="1016"/>
      <c r="BX121" s="1016"/>
      <c r="BY121" s="1016"/>
      <c r="BZ121" s="1016"/>
      <c r="CA121" s="1016">
        <v>1396314</v>
      </c>
      <c r="CB121" s="1016"/>
      <c r="CC121" s="1016"/>
      <c r="CD121" s="1016"/>
      <c r="CE121" s="1016"/>
      <c r="CF121" s="1010">
        <v>13.6</v>
      </c>
      <c r="CG121" s="1011"/>
      <c r="CH121" s="1011"/>
      <c r="CI121" s="1011"/>
      <c r="CJ121" s="1011"/>
      <c r="CK121" s="1106"/>
      <c r="CL121" s="1107"/>
      <c r="CM121" s="1107"/>
      <c r="CN121" s="1107"/>
      <c r="CO121" s="1108"/>
      <c r="CP121" s="1116" t="s">
        <v>411</v>
      </c>
      <c r="CQ121" s="1117"/>
      <c r="CR121" s="1117"/>
      <c r="CS121" s="1117"/>
      <c r="CT121" s="1117"/>
      <c r="CU121" s="1117"/>
      <c r="CV121" s="1117"/>
      <c r="CW121" s="1117"/>
      <c r="CX121" s="1117"/>
      <c r="CY121" s="1117"/>
      <c r="CZ121" s="1117"/>
      <c r="DA121" s="1117"/>
      <c r="DB121" s="1117"/>
      <c r="DC121" s="1117"/>
      <c r="DD121" s="1117"/>
      <c r="DE121" s="1117"/>
      <c r="DF121" s="1118"/>
      <c r="DG121" s="1015">
        <v>3078016</v>
      </c>
      <c r="DH121" s="1016"/>
      <c r="DI121" s="1016"/>
      <c r="DJ121" s="1016"/>
      <c r="DK121" s="1016"/>
      <c r="DL121" s="1016">
        <v>2764440</v>
      </c>
      <c r="DM121" s="1016"/>
      <c r="DN121" s="1016"/>
      <c r="DO121" s="1016"/>
      <c r="DP121" s="1016"/>
      <c r="DQ121" s="1016">
        <v>2654855</v>
      </c>
      <c r="DR121" s="1016"/>
      <c r="DS121" s="1016"/>
      <c r="DT121" s="1016"/>
      <c r="DU121" s="1016"/>
      <c r="DV121" s="1017">
        <v>25.9</v>
      </c>
      <c r="DW121" s="1017"/>
      <c r="DX121" s="1017"/>
      <c r="DY121" s="1017"/>
      <c r="DZ121" s="1018"/>
    </row>
    <row r="122" spans="1:130" s="248" customFormat="1" ht="26.25" customHeight="1" x14ac:dyDescent="0.15">
      <c r="A122" s="1155"/>
      <c r="B122" s="1042"/>
      <c r="C122" s="1012" t="s">
        <v>457</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128</v>
      </c>
      <c r="AB122" s="1055"/>
      <c r="AC122" s="1055"/>
      <c r="AD122" s="1055"/>
      <c r="AE122" s="1056"/>
      <c r="AF122" s="1057" t="s">
        <v>443</v>
      </c>
      <c r="AG122" s="1055"/>
      <c r="AH122" s="1055"/>
      <c r="AI122" s="1055"/>
      <c r="AJ122" s="1056"/>
      <c r="AK122" s="1057" t="s">
        <v>128</v>
      </c>
      <c r="AL122" s="1055"/>
      <c r="AM122" s="1055"/>
      <c r="AN122" s="1055"/>
      <c r="AO122" s="1056"/>
      <c r="AP122" s="1058" t="s">
        <v>443</v>
      </c>
      <c r="AQ122" s="1059"/>
      <c r="AR122" s="1059"/>
      <c r="AS122" s="1059"/>
      <c r="AT122" s="1060"/>
      <c r="AU122" s="1088"/>
      <c r="AV122" s="1089"/>
      <c r="AW122" s="1089"/>
      <c r="AX122" s="1089"/>
      <c r="AY122" s="1090"/>
      <c r="AZ122" s="1070" t="s">
        <v>478</v>
      </c>
      <c r="BA122" s="1061"/>
      <c r="BB122" s="1061"/>
      <c r="BC122" s="1061"/>
      <c r="BD122" s="1061"/>
      <c r="BE122" s="1061"/>
      <c r="BF122" s="1061"/>
      <c r="BG122" s="1061"/>
      <c r="BH122" s="1061"/>
      <c r="BI122" s="1061"/>
      <c r="BJ122" s="1061"/>
      <c r="BK122" s="1061"/>
      <c r="BL122" s="1061"/>
      <c r="BM122" s="1061"/>
      <c r="BN122" s="1061"/>
      <c r="BO122" s="1061"/>
      <c r="BP122" s="1062"/>
      <c r="BQ122" s="1093">
        <v>21905977</v>
      </c>
      <c r="BR122" s="1094"/>
      <c r="BS122" s="1094"/>
      <c r="BT122" s="1094"/>
      <c r="BU122" s="1094"/>
      <c r="BV122" s="1094">
        <v>21393628</v>
      </c>
      <c r="BW122" s="1094"/>
      <c r="BX122" s="1094"/>
      <c r="BY122" s="1094"/>
      <c r="BZ122" s="1094"/>
      <c r="CA122" s="1094">
        <v>21314850</v>
      </c>
      <c r="CB122" s="1094"/>
      <c r="CC122" s="1094"/>
      <c r="CD122" s="1094"/>
      <c r="CE122" s="1094"/>
      <c r="CF122" s="1114">
        <v>207.6</v>
      </c>
      <c r="CG122" s="1115"/>
      <c r="CH122" s="1115"/>
      <c r="CI122" s="1115"/>
      <c r="CJ122" s="1115"/>
      <c r="CK122" s="1106"/>
      <c r="CL122" s="1107"/>
      <c r="CM122" s="1107"/>
      <c r="CN122" s="1107"/>
      <c r="CO122" s="1108"/>
      <c r="CP122" s="1116" t="s">
        <v>479</v>
      </c>
      <c r="CQ122" s="1117"/>
      <c r="CR122" s="1117"/>
      <c r="CS122" s="1117"/>
      <c r="CT122" s="1117"/>
      <c r="CU122" s="1117"/>
      <c r="CV122" s="1117"/>
      <c r="CW122" s="1117"/>
      <c r="CX122" s="1117"/>
      <c r="CY122" s="1117"/>
      <c r="CZ122" s="1117"/>
      <c r="DA122" s="1117"/>
      <c r="DB122" s="1117"/>
      <c r="DC122" s="1117"/>
      <c r="DD122" s="1117"/>
      <c r="DE122" s="1117"/>
      <c r="DF122" s="1118"/>
      <c r="DG122" s="1015" t="s">
        <v>128</v>
      </c>
      <c r="DH122" s="1016"/>
      <c r="DI122" s="1016"/>
      <c r="DJ122" s="1016"/>
      <c r="DK122" s="1016"/>
      <c r="DL122" s="1016" t="s">
        <v>443</v>
      </c>
      <c r="DM122" s="1016"/>
      <c r="DN122" s="1016"/>
      <c r="DO122" s="1016"/>
      <c r="DP122" s="1016"/>
      <c r="DQ122" s="1016" t="s">
        <v>443</v>
      </c>
      <c r="DR122" s="1016"/>
      <c r="DS122" s="1016"/>
      <c r="DT122" s="1016"/>
      <c r="DU122" s="1016"/>
      <c r="DV122" s="1017" t="s">
        <v>128</v>
      </c>
      <c r="DW122" s="1017"/>
      <c r="DX122" s="1017"/>
      <c r="DY122" s="1017"/>
      <c r="DZ122" s="1018"/>
    </row>
    <row r="123" spans="1:130" s="248" customFormat="1" ht="26.25" customHeight="1" x14ac:dyDescent="0.15">
      <c r="A123" s="1155"/>
      <c r="B123" s="1042"/>
      <c r="C123" s="1012" t="s">
        <v>463</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v>11750</v>
      </c>
      <c r="AB123" s="1055"/>
      <c r="AC123" s="1055"/>
      <c r="AD123" s="1055"/>
      <c r="AE123" s="1056"/>
      <c r="AF123" s="1057" t="s">
        <v>443</v>
      </c>
      <c r="AG123" s="1055"/>
      <c r="AH123" s="1055"/>
      <c r="AI123" s="1055"/>
      <c r="AJ123" s="1056"/>
      <c r="AK123" s="1057" t="s">
        <v>128</v>
      </c>
      <c r="AL123" s="1055"/>
      <c r="AM123" s="1055"/>
      <c r="AN123" s="1055"/>
      <c r="AO123" s="1056"/>
      <c r="AP123" s="1058" t="s">
        <v>443</v>
      </c>
      <c r="AQ123" s="1059"/>
      <c r="AR123" s="1059"/>
      <c r="AS123" s="1059"/>
      <c r="AT123" s="1060"/>
      <c r="AU123" s="1091"/>
      <c r="AV123" s="1092"/>
      <c r="AW123" s="1092"/>
      <c r="AX123" s="1092"/>
      <c r="AY123" s="1092"/>
      <c r="AZ123" s="279" t="s">
        <v>188</v>
      </c>
      <c r="BA123" s="279"/>
      <c r="BB123" s="279"/>
      <c r="BC123" s="279"/>
      <c r="BD123" s="279"/>
      <c r="BE123" s="279"/>
      <c r="BF123" s="279"/>
      <c r="BG123" s="279"/>
      <c r="BH123" s="279"/>
      <c r="BI123" s="279"/>
      <c r="BJ123" s="279"/>
      <c r="BK123" s="279"/>
      <c r="BL123" s="279"/>
      <c r="BM123" s="279"/>
      <c r="BN123" s="279"/>
      <c r="BO123" s="1071" t="s">
        <v>480</v>
      </c>
      <c r="BP123" s="1102"/>
      <c r="BQ123" s="1161">
        <v>27035175</v>
      </c>
      <c r="BR123" s="1162"/>
      <c r="BS123" s="1162"/>
      <c r="BT123" s="1162"/>
      <c r="BU123" s="1162"/>
      <c r="BV123" s="1162">
        <v>26755199</v>
      </c>
      <c r="BW123" s="1162"/>
      <c r="BX123" s="1162"/>
      <c r="BY123" s="1162"/>
      <c r="BZ123" s="1162"/>
      <c r="CA123" s="1162">
        <v>26673108</v>
      </c>
      <c r="CB123" s="1162"/>
      <c r="CC123" s="1162"/>
      <c r="CD123" s="1162"/>
      <c r="CE123" s="1162"/>
      <c r="CF123" s="1095"/>
      <c r="CG123" s="1096"/>
      <c r="CH123" s="1096"/>
      <c r="CI123" s="1096"/>
      <c r="CJ123" s="1097"/>
      <c r="CK123" s="1106"/>
      <c r="CL123" s="1107"/>
      <c r="CM123" s="1107"/>
      <c r="CN123" s="1107"/>
      <c r="CO123" s="1108"/>
      <c r="CP123" s="1116" t="s">
        <v>408</v>
      </c>
      <c r="CQ123" s="1117"/>
      <c r="CR123" s="1117"/>
      <c r="CS123" s="1117"/>
      <c r="CT123" s="1117"/>
      <c r="CU123" s="1117"/>
      <c r="CV123" s="1117"/>
      <c r="CW123" s="1117"/>
      <c r="CX123" s="1117"/>
      <c r="CY123" s="1117"/>
      <c r="CZ123" s="1117"/>
      <c r="DA123" s="1117"/>
      <c r="DB123" s="1117"/>
      <c r="DC123" s="1117"/>
      <c r="DD123" s="1117"/>
      <c r="DE123" s="1117"/>
      <c r="DF123" s="1118"/>
      <c r="DG123" s="1054" t="s">
        <v>443</v>
      </c>
      <c r="DH123" s="1055"/>
      <c r="DI123" s="1055"/>
      <c r="DJ123" s="1055"/>
      <c r="DK123" s="1056"/>
      <c r="DL123" s="1057" t="s">
        <v>443</v>
      </c>
      <c r="DM123" s="1055"/>
      <c r="DN123" s="1055"/>
      <c r="DO123" s="1055"/>
      <c r="DP123" s="1056"/>
      <c r="DQ123" s="1057" t="s">
        <v>128</v>
      </c>
      <c r="DR123" s="1055"/>
      <c r="DS123" s="1055"/>
      <c r="DT123" s="1055"/>
      <c r="DU123" s="1056"/>
      <c r="DV123" s="1058" t="s">
        <v>128</v>
      </c>
      <c r="DW123" s="1059"/>
      <c r="DX123" s="1059"/>
      <c r="DY123" s="1059"/>
      <c r="DZ123" s="1060"/>
    </row>
    <row r="124" spans="1:130" s="248" customFormat="1" ht="26.25" customHeight="1" thickBot="1" x14ac:dyDescent="0.2">
      <c r="A124" s="1155"/>
      <c r="B124" s="1042"/>
      <c r="C124" s="1012" t="s">
        <v>466</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443</v>
      </c>
      <c r="AB124" s="1055"/>
      <c r="AC124" s="1055"/>
      <c r="AD124" s="1055"/>
      <c r="AE124" s="1056"/>
      <c r="AF124" s="1057" t="s">
        <v>128</v>
      </c>
      <c r="AG124" s="1055"/>
      <c r="AH124" s="1055"/>
      <c r="AI124" s="1055"/>
      <c r="AJ124" s="1056"/>
      <c r="AK124" s="1057" t="s">
        <v>128</v>
      </c>
      <c r="AL124" s="1055"/>
      <c r="AM124" s="1055"/>
      <c r="AN124" s="1055"/>
      <c r="AO124" s="1056"/>
      <c r="AP124" s="1058" t="s">
        <v>443</v>
      </c>
      <c r="AQ124" s="1059"/>
      <c r="AR124" s="1059"/>
      <c r="AS124" s="1059"/>
      <c r="AT124" s="1060"/>
      <c r="AU124" s="1157" t="s">
        <v>481</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v>81.099999999999994</v>
      </c>
      <c r="BR124" s="1124"/>
      <c r="BS124" s="1124"/>
      <c r="BT124" s="1124"/>
      <c r="BU124" s="1124"/>
      <c r="BV124" s="1124">
        <v>76.900000000000006</v>
      </c>
      <c r="BW124" s="1124"/>
      <c r="BX124" s="1124"/>
      <c r="BY124" s="1124"/>
      <c r="BZ124" s="1124"/>
      <c r="CA124" s="1124">
        <v>68.3</v>
      </c>
      <c r="CB124" s="1124"/>
      <c r="CC124" s="1124"/>
      <c r="CD124" s="1124"/>
      <c r="CE124" s="1124"/>
      <c r="CF124" s="1125"/>
      <c r="CG124" s="1126"/>
      <c r="CH124" s="1126"/>
      <c r="CI124" s="1126"/>
      <c r="CJ124" s="1127"/>
      <c r="CK124" s="1109"/>
      <c r="CL124" s="1109"/>
      <c r="CM124" s="1109"/>
      <c r="CN124" s="1109"/>
      <c r="CO124" s="1110"/>
      <c r="CP124" s="1116" t="s">
        <v>482</v>
      </c>
      <c r="CQ124" s="1117"/>
      <c r="CR124" s="1117"/>
      <c r="CS124" s="1117"/>
      <c r="CT124" s="1117"/>
      <c r="CU124" s="1117"/>
      <c r="CV124" s="1117"/>
      <c r="CW124" s="1117"/>
      <c r="CX124" s="1117"/>
      <c r="CY124" s="1117"/>
      <c r="CZ124" s="1117"/>
      <c r="DA124" s="1117"/>
      <c r="DB124" s="1117"/>
      <c r="DC124" s="1117"/>
      <c r="DD124" s="1117"/>
      <c r="DE124" s="1117"/>
      <c r="DF124" s="1118"/>
      <c r="DG124" s="1101" t="s">
        <v>128</v>
      </c>
      <c r="DH124" s="1080"/>
      <c r="DI124" s="1080"/>
      <c r="DJ124" s="1080"/>
      <c r="DK124" s="1081"/>
      <c r="DL124" s="1079" t="s">
        <v>443</v>
      </c>
      <c r="DM124" s="1080"/>
      <c r="DN124" s="1080"/>
      <c r="DO124" s="1080"/>
      <c r="DP124" s="1081"/>
      <c r="DQ124" s="1079" t="s">
        <v>443</v>
      </c>
      <c r="DR124" s="1080"/>
      <c r="DS124" s="1080"/>
      <c r="DT124" s="1080"/>
      <c r="DU124" s="1081"/>
      <c r="DV124" s="1082" t="s">
        <v>443</v>
      </c>
      <c r="DW124" s="1083"/>
      <c r="DX124" s="1083"/>
      <c r="DY124" s="1083"/>
      <c r="DZ124" s="1084"/>
    </row>
    <row r="125" spans="1:130" s="248" customFormat="1" ht="26.25" customHeight="1" x14ac:dyDescent="0.15">
      <c r="A125" s="1155"/>
      <c r="B125" s="1042"/>
      <c r="C125" s="1012" t="s">
        <v>469</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443</v>
      </c>
      <c r="AB125" s="1055"/>
      <c r="AC125" s="1055"/>
      <c r="AD125" s="1055"/>
      <c r="AE125" s="1056"/>
      <c r="AF125" s="1057" t="s">
        <v>443</v>
      </c>
      <c r="AG125" s="1055"/>
      <c r="AH125" s="1055"/>
      <c r="AI125" s="1055"/>
      <c r="AJ125" s="1056"/>
      <c r="AK125" s="1057" t="s">
        <v>443</v>
      </c>
      <c r="AL125" s="1055"/>
      <c r="AM125" s="1055"/>
      <c r="AN125" s="1055"/>
      <c r="AO125" s="1056"/>
      <c r="AP125" s="1058" t="s">
        <v>128</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483</v>
      </c>
      <c r="CL125" s="1104"/>
      <c r="CM125" s="1104"/>
      <c r="CN125" s="1104"/>
      <c r="CO125" s="1105"/>
      <c r="CP125" s="1036" t="s">
        <v>484</v>
      </c>
      <c r="CQ125" s="985"/>
      <c r="CR125" s="985"/>
      <c r="CS125" s="985"/>
      <c r="CT125" s="985"/>
      <c r="CU125" s="985"/>
      <c r="CV125" s="985"/>
      <c r="CW125" s="985"/>
      <c r="CX125" s="985"/>
      <c r="CY125" s="985"/>
      <c r="CZ125" s="985"/>
      <c r="DA125" s="985"/>
      <c r="DB125" s="985"/>
      <c r="DC125" s="985"/>
      <c r="DD125" s="985"/>
      <c r="DE125" s="985"/>
      <c r="DF125" s="986"/>
      <c r="DG125" s="1022" t="s">
        <v>128</v>
      </c>
      <c r="DH125" s="1023"/>
      <c r="DI125" s="1023"/>
      <c r="DJ125" s="1023"/>
      <c r="DK125" s="1023"/>
      <c r="DL125" s="1023" t="s">
        <v>443</v>
      </c>
      <c r="DM125" s="1023"/>
      <c r="DN125" s="1023"/>
      <c r="DO125" s="1023"/>
      <c r="DP125" s="1023"/>
      <c r="DQ125" s="1023" t="s">
        <v>128</v>
      </c>
      <c r="DR125" s="1023"/>
      <c r="DS125" s="1023"/>
      <c r="DT125" s="1023"/>
      <c r="DU125" s="1023"/>
      <c r="DV125" s="1024" t="s">
        <v>443</v>
      </c>
      <c r="DW125" s="1024"/>
      <c r="DX125" s="1024"/>
      <c r="DY125" s="1024"/>
      <c r="DZ125" s="1025"/>
    </row>
    <row r="126" spans="1:130" s="248" customFormat="1" ht="26.25" customHeight="1" thickBot="1" x14ac:dyDescent="0.2">
      <c r="A126" s="1155"/>
      <c r="B126" s="1042"/>
      <c r="C126" s="1012" t="s">
        <v>471</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t="s">
        <v>128</v>
      </c>
      <c r="AB126" s="1055"/>
      <c r="AC126" s="1055"/>
      <c r="AD126" s="1055"/>
      <c r="AE126" s="1056"/>
      <c r="AF126" s="1057">
        <v>11510</v>
      </c>
      <c r="AG126" s="1055"/>
      <c r="AH126" s="1055"/>
      <c r="AI126" s="1055"/>
      <c r="AJ126" s="1056"/>
      <c r="AK126" s="1057">
        <v>11510</v>
      </c>
      <c r="AL126" s="1055"/>
      <c r="AM126" s="1055"/>
      <c r="AN126" s="1055"/>
      <c r="AO126" s="1056"/>
      <c r="AP126" s="1058">
        <v>0.1</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485</v>
      </c>
      <c r="CQ126" s="1046"/>
      <c r="CR126" s="1046"/>
      <c r="CS126" s="1046"/>
      <c r="CT126" s="1046"/>
      <c r="CU126" s="1046"/>
      <c r="CV126" s="1046"/>
      <c r="CW126" s="1046"/>
      <c r="CX126" s="1046"/>
      <c r="CY126" s="1046"/>
      <c r="CZ126" s="1046"/>
      <c r="DA126" s="1046"/>
      <c r="DB126" s="1046"/>
      <c r="DC126" s="1046"/>
      <c r="DD126" s="1046"/>
      <c r="DE126" s="1046"/>
      <c r="DF126" s="1047"/>
      <c r="DG126" s="1015" t="s">
        <v>128</v>
      </c>
      <c r="DH126" s="1016"/>
      <c r="DI126" s="1016"/>
      <c r="DJ126" s="1016"/>
      <c r="DK126" s="1016"/>
      <c r="DL126" s="1016" t="s">
        <v>128</v>
      </c>
      <c r="DM126" s="1016"/>
      <c r="DN126" s="1016"/>
      <c r="DO126" s="1016"/>
      <c r="DP126" s="1016"/>
      <c r="DQ126" s="1016" t="s">
        <v>443</v>
      </c>
      <c r="DR126" s="1016"/>
      <c r="DS126" s="1016"/>
      <c r="DT126" s="1016"/>
      <c r="DU126" s="1016"/>
      <c r="DV126" s="1017" t="s">
        <v>128</v>
      </c>
      <c r="DW126" s="1017"/>
      <c r="DX126" s="1017"/>
      <c r="DY126" s="1017"/>
      <c r="DZ126" s="1018"/>
    </row>
    <row r="127" spans="1:130" s="248" customFormat="1" ht="26.25" customHeight="1" x14ac:dyDescent="0.15">
      <c r="A127" s="1156"/>
      <c r="B127" s="1044"/>
      <c r="C127" s="1098" t="s">
        <v>486</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v>100</v>
      </c>
      <c r="AB127" s="1055"/>
      <c r="AC127" s="1055"/>
      <c r="AD127" s="1055"/>
      <c r="AE127" s="1056"/>
      <c r="AF127" s="1057">
        <v>497</v>
      </c>
      <c r="AG127" s="1055"/>
      <c r="AH127" s="1055"/>
      <c r="AI127" s="1055"/>
      <c r="AJ127" s="1056"/>
      <c r="AK127" s="1057">
        <v>441</v>
      </c>
      <c r="AL127" s="1055"/>
      <c r="AM127" s="1055"/>
      <c r="AN127" s="1055"/>
      <c r="AO127" s="1056"/>
      <c r="AP127" s="1058">
        <v>0</v>
      </c>
      <c r="AQ127" s="1059"/>
      <c r="AR127" s="1059"/>
      <c r="AS127" s="1059"/>
      <c r="AT127" s="1060"/>
      <c r="AU127" s="284"/>
      <c r="AV127" s="284"/>
      <c r="AW127" s="284"/>
      <c r="AX127" s="1128" t="s">
        <v>487</v>
      </c>
      <c r="AY127" s="1129"/>
      <c r="AZ127" s="1129"/>
      <c r="BA127" s="1129"/>
      <c r="BB127" s="1129"/>
      <c r="BC127" s="1129"/>
      <c r="BD127" s="1129"/>
      <c r="BE127" s="1130"/>
      <c r="BF127" s="1131" t="s">
        <v>488</v>
      </c>
      <c r="BG127" s="1129"/>
      <c r="BH127" s="1129"/>
      <c r="BI127" s="1129"/>
      <c r="BJ127" s="1129"/>
      <c r="BK127" s="1129"/>
      <c r="BL127" s="1130"/>
      <c r="BM127" s="1131" t="s">
        <v>489</v>
      </c>
      <c r="BN127" s="1129"/>
      <c r="BO127" s="1129"/>
      <c r="BP127" s="1129"/>
      <c r="BQ127" s="1129"/>
      <c r="BR127" s="1129"/>
      <c r="BS127" s="1130"/>
      <c r="BT127" s="1131" t="s">
        <v>490</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491</v>
      </c>
      <c r="CQ127" s="1046"/>
      <c r="CR127" s="1046"/>
      <c r="CS127" s="1046"/>
      <c r="CT127" s="1046"/>
      <c r="CU127" s="1046"/>
      <c r="CV127" s="1046"/>
      <c r="CW127" s="1046"/>
      <c r="CX127" s="1046"/>
      <c r="CY127" s="1046"/>
      <c r="CZ127" s="1046"/>
      <c r="DA127" s="1046"/>
      <c r="DB127" s="1046"/>
      <c r="DC127" s="1046"/>
      <c r="DD127" s="1046"/>
      <c r="DE127" s="1046"/>
      <c r="DF127" s="1047"/>
      <c r="DG127" s="1015" t="s">
        <v>128</v>
      </c>
      <c r="DH127" s="1016"/>
      <c r="DI127" s="1016"/>
      <c r="DJ127" s="1016"/>
      <c r="DK127" s="1016"/>
      <c r="DL127" s="1016" t="s">
        <v>128</v>
      </c>
      <c r="DM127" s="1016"/>
      <c r="DN127" s="1016"/>
      <c r="DO127" s="1016"/>
      <c r="DP127" s="1016"/>
      <c r="DQ127" s="1016" t="s">
        <v>443</v>
      </c>
      <c r="DR127" s="1016"/>
      <c r="DS127" s="1016"/>
      <c r="DT127" s="1016"/>
      <c r="DU127" s="1016"/>
      <c r="DV127" s="1017" t="s">
        <v>128</v>
      </c>
      <c r="DW127" s="1017"/>
      <c r="DX127" s="1017"/>
      <c r="DY127" s="1017"/>
      <c r="DZ127" s="1018"/>
    </row>
    <row r="128" spans="1:130" s="248" customFormat="1" ht="26.25" customHeight="1" thickBot="1" x14ac:dyDescent="0.2">
      <c r="A128" s="1139" t="s">
        <v>492</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493</v>
      </c>
      <c r="X128" s="1141"/>
      <c r="Y128" s="1141"/>
      <c r="Z128" s="1142"/>
      <c r="AA128" s="1143">
        <v>340344</v>
      </c>
      <c r="AB128" s="1144"/>
      <c r="AC128" s="1144"/>
      <c r="AD128" s="1144"/>
      <c r="AE128" s="1145"/>
      <c r="AF128" s="1146">
        <v>335016</v>
      </c>
      <c r="AG128" s="1144"/>
      <c r="AH128" s="1144"/>
      <c r="AI128" s="1144"/>
      <c r="AJ128" s="1145"/>
      <c r="AK128" s="1146">
        <v>310807</v>
      </c>
      <c r="AL128" s="1144"/>
      <c r="AM128" s="1144"/>
      <c r="AN128" s="1144"/>
      <c r="AO128" s="1145"/>
      <c r="AP128" s="1147"/>
      <c r="AQ128" s="1148"/>
      <c r="AR128" s="1148"/>
      <c r="AS128" s="1148"/>
      <c r="AT128" s="1149"/>
      <c r="AU128" s="284"/>
      <c r="AV128" s="284"/>
      <c r="AW128" s="284"/>
      <c r="AX128" s="984" t="s">
        <v>494</v>
      </c>
      <c r="AY128" s="985"/>
      <c r="AZ128" s="985"/>
      <c r="BA128" s="985"/>
      <c r="BB128" s="985"/>
      <c r="BC128" s="985"/>
      <c r="BD128" s="985"/>
      <c r="BE128" s="986"/>
      <c r="BF128" s="1150" t="s">
        <v>128</v>
      </c>
      <c r="BG128" s="1151"/>
      <c r="BH128" s="1151"/>
      <c r="BI128" s="1151"/>
      <c r="BJ128" s="1151"/>
      <c r="BK128" s="1151"/>
      <c r="BL128" s="1152"/>
      <c r="BM128" s="1150">
        <v>13.05</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495</v>
      </c>
      <c r="CQ128" s="1133"/>
      <c r="CR128" s="1133"/>
      <c r="CS128" s="1133"/>
      <c r="CT128" s="1133"/>
      <c r="CU128" s="1133"/>
      <c r="CV128" s="1133"/>
      <c r="CW128" s="1133"/>
      <c r="CX128" s="1133"/>
      <c r="CY128" s="1133"/>
      <c r="CZ128" s="1133"/>
      <c r="DA128" s="1133"/>
      <c r="DB128" s="1133"/>
      <c r="DC128" s="1133"/>
      <c r="DD128" s="1133"/>
      <c r="DE128" s="1133"/>
      <c r="DF128" s="1134"/>
      <c r="DG128" s="1135" t="s">
        <v>443</v>
      </c>
      <c r="DH128" s="1136"/>
      <c r="DI128" s="1136"/>
      <c r="DJ128" s="1136"/>
      <c r="DK128" s="1136"/>
      <c r="DL128" s="1136" t="s">
        <v>443</v>
      </c>
      <c r="DM128" s="1136"/>
      <c r="DN128" s="1136"/>
      <c r="DO128" s="1136"/>
      <c r="DP128" s="1136"/>
      <c r="DQ128" s="1136" t="s">
        <v>443</v>
      </c>
      <c r="DR128" s="1136"/>
      <c r="DS128" s="1136"/>
      <c r="DT128" s="1136"/>
      <c r="DU128" s="1136"/>
      <c r="DV128" s="1137" t="s">
        <v>443</v>
      </c>
      <c r="DW128" s="1137"/>
      <c r="DX128" s="1137"/>
      <c r="DY128" s="1137"/>
      <c r="DZ128" s="1138"/>
    </row>
    <row r="129" spans="1:131" s="248" customFormat="1" ht="26.25" customHeight="1" x14ac:dyDescent="0.15">
      <c r="A129" s="1026" t="s">
        <v>107</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496</v>
      </c>
      <c r="X129" s="1170"/>
      <c r="Y129" s="1170"/>
      <c r="Z129" s="1171"/>
      <c r="AA129" s="1054">
        <v>11692995</v>
      </c>
      <c r="AB129" s="1055"/>
      <c r="AC129" s="1055"/>
      <c r="AD129" s="1055"/>
      <c r="AE129" s="1056"/>
      <c r="AF129" s="1057">
        <v>11750683</v>
      </c>
      <c r="AG129" s="1055"/>
      <c r="AH129" s="1055"/>
      <c r="AI129" s="1055"/>
      <c r="AJ129" s="1056"/>
      <c r="AK129" s="1057">
        <v>12037005</v>
      </c>
      <c r="AL129" s="1055"/>
      <c r="AM129" s="1055"/>
      <c r="AN129" s="1055"/>
      <c r="AO129" s="1056"/>
      <c r="AP129" s="1172"/>
      <c r="AQ129" s="1173"/>
      <c r="AR129" s="1173"/>
      <c r="AS129" s="1173"/>
      <c r="AT129" s="1174"/>
      <c r="AU129" s="286"/>
      <c r="AV129" s="286"/>
      <c r="AW129" s="286"/>
      <c r="AX129" s="1163" t="s">
        <v>497</v>
      </c>
      <c r="AY129" s="1046"/>
      <c r="AZ129" s="1046"/>
      <c r="BA129" s="1046"/>
      <c r="BB129" s="1046"/>
      <c r="BC129" s="1046"/>
      <c r="BD129" s="1046"/>
      <c r="BE129" s="1047"/>
      <c r="BF129" s="1164" t="s">
        <v>443</v>
      </c>
      <c r="BG129" s="1165"/>
      <c r="BH129" s="1165"/>
      <c r="BI129" s="1165"/>
      <c r="BJ129" s="1165"/>
      <c r="BK129" s="1165"/>
      <c r="BL129" s="1166"/>
      <c r="BM129" s="1164">
        <v>18.05</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1026" t="s">
        <v>498</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499</v>
      </c>
      <c r="X130" s="1170"/>
      <c r="Y130" s="1170"/>
      <c r="Z130" s="1171"/>
      <c r="AA130" s="1054">
        <v>1910167</v>
      </c>
      <c r="AB130" s="1055"/>
      <c r="AC130" s="1055"/>
      <c r="AD130" s="1055"/>
      <c r="AE130" s="1056"/>
      <c r="AF130" s="1057">
        <v>1856447</v>
      </c>
      <c r="AG130" s="1055"/>
      <c r="AH130" s="1055"/>
      <c r="AI130" s="1055"/>
      <c r="AJ130" s="1056"/>
      <c r="AK130" s="1057">
        <v>1770900</v>
      </c>
      <c r="AL130" s="1055"/>
      <c r="AM130" s="1055"/>
      <c r="AN130" s="1055"/>
      <c r="AO130" s="1056"/>
      <c r="AP130" s="1172"/>
      <c r="AQ130" s="1173"/>
      <c r="AR130" s="1173"/>
      <c r="AS130" s="1173"/>
      <c r="AT130" s="1174"/>
      <c r="AU130" s="286"/>
      <c r="AV130" s="286"/>
      <c r="AW130" s="286"/>
      <c r="AX130" s="1163" t="s">
        <v>500</v>
      </c>
      <c r="AY130" s="1046"/>
      <c r="AZ130" s="1046"/>
      <c r="BA130" s="1046"/>
      <c r="BB130" s="1046"/>
      <c r="BC130" s="1046"/>
      <c r="BD130" s="1046"/>
      <c r="BE130" s="1047"/>
      <c r="BF130" s="1200">
        <v>9.1999999999999993</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501</v>
      </c>
      <c r="X131" s="1208"/>
      <c r="Y131" s="1208"/>
      <c r="Z131" s="1209"/>
      <c r="AA131" s="1101">
        <v>9782828</v>
      </c>
      <c r="AB131" s="1080"/>
      <c r="AC131" s="1080"/>
      <c r="AD131" s="1080"/>
      <c r="AE131" s="1081"/>
      <c r="AF131" s="1079">
        <v>9894236</v>
      </c>
      <c r="AG131" s="1080"/>
      <c r="AH131" s="1080"/>
      <c r="AI131" s="1080"/>
      <c r="AJ131" s="1081"/>
      <c r="AK131" s="1079">
        <v>10266105</v>
      </c>
      <c r="AL131" s="1080"/>
      <c r="AM131" s="1080"/>
      <c r="AN131" s="1080"/>
      <c r="AO131" s="1081"/>
      <c r="AP131" s="1210"/>
      <c r="AQ131" s="1211"/>
      <c r="AR131" s="1211"/>
      <c r="AS131" s="1211"/>
      <c r="AT131" s="1212"/>
      <c r="AU131" s="286"/>
      <c r="AV131" s="286"/>
      <c r="AW131" s="286"/>
      <c r="AX131" s="1182" t="s">
        <v>502</v>
      </c>
      <c r="AY131" s="1133"/>
      <c r="AZ131" s="1133"/>
      <c r="BA131" s="1133"/>
      <c r="BB131" s="1133"/>
      <c r="BC131" s="1133"/>
      <c r="BD131" s="1133"/>
      <c r="BE131" s="1134"/>
      <c r="BF131" s="1183">
        <v>68.3</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89" t="s">
        <v>503</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504</v>
      </c>
      <c r="W132" s="1193"/>
      <c r="X132" s="1193"/>
      <c r="Y132" s="1193"/>
      <c r="Z132" s="1194"/>
      <c r="AA132" s="1195">
        <v>10.000993579999999</v>
      </c>
      <c r="AB132" s="1196"/>
      <c r="AC132" s="1196"/>
      <c r="AD132" s="1196"/>
      <c r="AE132" s="1197"/>
      <c r="AF132" s="1198">
        <v>8.9180710869999995</v>
      </c>
      <c r="AG132" s="1196"/>
      <c r="AH132" s="1196"/>
      <c r="AI132" s="1196"/>
      <c r="AJ132" s="1197"/>
      <c r="AK132" s="1198">
        <v>8.7373156620000003</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505</v>
      </c>
      <c r="W133" s="1176"/>
      <c r="X133" s="1176"/>
      <c r="Y133" s="1176"/>
      <c r="Z133" s="1177"/>
      <c r="AA133" s="1178">
        <v>10.5</v>
      </c>
      <c r="AB133" s="1179"/>
      <c r="AC133" s="1179"/>
      <c r="AD133" s="1179"/>
      <c r="AE133" s="1180"/>
      <c r="AF133" s="1178">
        <v>9.6999999999999993</v>
      </c>
      <c r="AG133" s="1179"/>
      <c r="AH133" s="1179"/>
      <c r="AI133" s="1179"/>
      <c r="AJ133" s="1180"/>
      <c r="AK133" s="1178">
        <v>9.1999999999999993</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U5u7/VV4rCv6EQxBhvBXbal6jT0xNvsA+JdfxvUg66kYHV6+5SRhsnZMBASOy9rrd38dh1tamqhGMaPG52A6OA==" saltValue="kRaWmMbmOg3v5Y3+EAfgr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zoomScaleNormal="100"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506</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tbIhUG6sE+zfTyyaFu5K4i0W+1z16Qb38m/g94KW1/qX+uL2tIzfZoSo4bt9Wr+bOeoJCKAKfmuGTgjKrvbEVg==" saltValue="NR8L0zMM5j+TbHuxymHWz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B/42q1l/RhIjnIOVmGyDkXtYLAjt5nF4jt8tAgP2FRx9hu7KV/fydvWstYZxPNlzz8V6rbAPcyDwsha7zYhhxQ==" saltValue="pbcgkIxDgdoUbcVR2z456g=="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zoomScaleNormal="100" zoomScaleSheetLayoutView="10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507</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508</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509</v>
      </c>
      <c r="AP7" s="305"/>
      <c r="AQ7" s="306" t="s">
        <v>510</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511</v>
      </c>
      <c r="AQ8" s="312" t="s">
        <v>512</v>
      </c>
      <c r="AR8" s="313" t="s">
        <v>513</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514</v>
      </c>
      <c r="AL9" s="1216"/>
      <c r="AM9" s="1216"/>
      <c r="AN9" s="1217"/>
      <c r="AO9" s="314">
        <v>3824818</v>
      </c>
      <c r="AP9" s="314">
        <v>78337</v>
      </c>
      <c r="AQ9" s="315">
        <v>83474</v>
      </c>
      <c r="AR9" s="316">
        <v>-6.2</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515</v>
      </c>
      <c r="AL10" s="1216"/>
      <c r="AM10" s="1216"/>
      <c r="AN10" s="1217"/>
      <c r="AO10" s="317">
        <v>541256</v>
      </c>
      <c r="AP10" s="317">
        <v>11086</v>
      </c>
      <c r="AQ10" s="318">
        <v>8278</v>
      </c>
      <c r="AR10" s="319">
        <v>33.9</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516</v>
      </c>
      <c r="AL11" s="1216"/>
      <c r="AM11" s="1216"/>
      <c r="AN11" s="1217"/>
      <c r="AO11" s="317" t="s">
        <v>517</v>
      </c>
      <c r="AP11" s="317" t="s">
        <v>517</v>
      </c>
      <c r="AQ11" s="318">
        <v>1520</v>
      </c>
      <c r="AR11" s="319" t="s">
        <v>517</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518</v>
      </c>
      <c r="AL12" s="1216"/>
      <c r="AM12" s="1216"/>
      <c r="AN12" s="1217"/>
      <c r="AO12" s="317" t="s">
        <v>517</v>
      </c>
      <c r="AP12" s="317" t="s">
        <v>517</v>
      </c>
      <c r="AQ12" s="318">
        <v>13</v>
      </c>
      <c r="AR12" s="319" t="s">
        <v>517</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519</v>
      </c>
      <c r="AL13" s="1216"/>
      <c r="AM13" s="1216"/>
      <c r="AN13" s="1217"/>
      <c r="AO13" s="317">
        <v>19845</v>
      </c>
      <c r="AP13" s="317">
        <v>406</v>
      </c>
      <c r="AQ13" s="318">
        <v>2948</v>
      </c>
      <c r="AR13" s="319">
        <v>-86.2</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520</v>
      </c>
      <c r="AL14" s="1216"/>
      <c r="AM14" s="1216"/>
      <c r="AN14" s="1217"/>
      <c r="AO14" s="317">
        <v>101467</v>
      </c>
      <c r="AP14" s="317">
        <v>2078</v>
      </c>
      <c r="AQ14" s="318">
        <v>1798</v>
      </c>
      <c r="AR14" s="319">
        <v>15.6</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521</v>
      </c>
      <c r="AL15" s="1222"/>
      <c r="AM15" s="1222"/>
      <c r="AN15" s="1223"/>
      <c r="AO15" s="317">
        <v>-173522</v>
      </c>
      <c r="AP15" s="317">
        <v>-3554</v>
      </c>
      <c r="AQ15" s="318">
        <v>-6111</v>
      </c>
      <c r="AR15" s="319">
        <v>-41.8</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188</v>
      </c>
      <c r="AL16" s="1222"/>
      <c r="AM16" s="1222"/>
      <c r="AN16" s="1223"/>
      <c r="AO16" s="317">
        <v>4313864</v>
      </c>
      <c r="AP16" s="317">
        <v>88354</v>
      </c>
      <c r="AQ16" s="318">
        <v>91920</v>
      </c>
      <c r="AR16" s="319">
        <v>-3.9</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522</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523</v>
      </c>
      <c r="AP20" s="326" t="s">
        <v>524</v>
      </c>
      <c r="AQ20" s="327" t="s">
        <v>525</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526</v>
      </c>
      <c r="AL21" s="1225"/>
      <c r="AM21" s="1225"/>
      <c r="AN21" s="1226"/>
      <c r="AO21" s="330">
        <v>8.07</v>
      </c>
      <c r="AP21" s="331">
        <v>8.52</v>
      </c>
      <c r="AQ21" s="332">
        <v>-0.45</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527</v>
      </c>
      <c r="AL22" s="1225"/>
      <c r="AM22" s="1225"/>
      <c r="AN22" s="1226"/>
      <c r="AO22" s="335">
        <v>97</v>
      </c>
      <c r="AP22" s="336">
        <v>97.5</v>
      </c>
      <c r="AQ22" s="337">
        <v>-0.5</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528</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529</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530</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509</v>
      </c>
      <c r="AP30" s="305"/>
      <c r="AQ30" s="306" t="s">
        <v>510</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511</v>
      </c>
      <c r="AQ31" s="312" t="s">
        <v>512</v>
      </c>
      <c r="AR31" s="313" t="s">
        <v>513</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531</v>
      </c>
      <c r="AL32" s="1219"/>
      <c r="AM32" s="1219"/>
      <c r="AN32" s="1220"/>
      <c r="AO32" s="345">
        <v>2102179</v>
      </c>
      <c r="AP32" s="345">
        <v>43055</v>
      </c>
      <c r="AQ32" s="346">
        <v>52518</v>
      </c>
      <c r="AR32" s="347">
        <v>-18</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532</v>
      </c>
      <c r="AL33" s="1219"/>
      <c r="AM33" s="1219"/>
      <c r="AN33" s="1220"/>
      <c r="AO33" s="345" t="s">
        <v>517</v>
      </c>
      <c r="AP33" s="345" t="s">
        <v>517</v>
      </c>
      <c r="AQ33" s="346" t="s">
        <v>517</v>
      </c>
      <c r="AR33" s="347" t="s">
        <v>517</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533</v>
      </c>
      <c r="AL34" s="1219"/>
      <c r="AM34" s="1219"/>
      <c r="AN34" s="1220"/>
      <c r="AO34" s="345" t="s">
        <v>517</v>
      </c>
      <c r="AP34" s="345" t="s">
        <v>517</v>
      </c>
      <c r="AQ34" s="346">
        <v>24</v>
      </c>
      <c r="AR34" s="347" t="s">
        <v>517</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534</v>
      </c>
      <c r="AL35" s="1219"/>
      <c r="AM35" s="1219"/>
      <c r="AN35" s="1220"/>
      <c r="AO35" s="345">
        <v>610802</v>
      </c>
      <c r="AP35" s="345">
        <v>12510</v>
      </c>
      <c r="AQ35" s="346">
        <v>18573</v>
      </c>
      <c r="AR35" s="347">
        <v>-32.6</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535</v>
      </c>
      <c r="AL36" s="1219"/>
      <c r="AM36" s="1219"/>
      <c r="AN36" s="1220"/>
      <c r="AO36" s="345">
        <v>253757</v>
      </c>
      <c r="AP36" s="345">
        <v>5197</v>
      </c>
      <c r="AQ36" s="346">
        <v>2920</v>
      </c>
      <c r="AR36" s="347">
        <v>78</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536</v>
      </c>
      <c r="AL37" s="1219"/>
      <c r="AM37" s="1219"/>
      <c r="AN37" s="1220"/>
      <c r="AO37" s="345">
        <v>11951</v>
      </c>
      <c r="AP37" s="345">
        <v>245</v>
      </c>
      <c r="AQ37" s="346">
        <v>483</v>
      </c>
      <c r="AR37" s="347">
        <v>-49.3</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537</v>
      </c>
      <c r="AL38" s="1228"/>
      <c r="AM38" s="1228"/>
      <c r="AN38" s="1229"/>
      <c r="AO38" s="348" t="s">
        <v>517</v>
      </c>
      <c r="AP38" s="348" t="s">
        <v>517</v>
      </c>
      <c r="AQ38" s="349">
        <v>1</v>
      </c>
      <c r="AR38" s="337" t="s">
        <v>517</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538</v>
      </c>
      <c r="AL39" s="1228"/>
      <c r="AM39" s="1228"/>
      <c r="AN39" s="1229"/>
      <c r="AO39" s="345">
        <v>-310807</v>
      </c>
      <c r="AP39" s="345">
        <v>-6366</v>
      </c>
      <c r="AQ39" s="346">
        <v>-4335</v>
      </c>
      <c r="AR39" s="347">
        <v>46.9</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539</v>
      </c>
      <c r="AL40" s="1219"/>
      <c r="AM40" s="1219"/>
      <c r="AN40" s="1220"/>
      <c r="AO40" s="345">
        <v>-1770900</v>
      </c>
      <c r="AP40" s="345">
        <v>-36270</v>
      </c>
      <c r="AQ40" s="346">
        <v>-49481</v>
      </c>
      <c r="AR40" s="347">
        <v>-26.7</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299</v>
      </c>
      <c r="AL41" s="1231"/>
      <c r="AM41" s="1231"/>
      <c r="AN41" s="1232"/>
      <c r="AO41" s="345">
        <v>896982</v>
      </c>
      <c r="AP41" s="345">
        <v>18371</v>
      </c>
      <c r="AQ41" s="346">
        <v>20703</v>
      </c>
      <c r="AR41" s="347">
        <v>-11.3</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540</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541</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542</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509</v>
      </c>
      <c r="AN49" s="1235" t="s">
        <v>543</v>
      </c>
      <c r="AO49" s="1236"/>
      <c r="AP49" s="1236"/>
      <c r="AQ49" s="1236"/>
      <c r="AR49" s="1237"/>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544</v>
      </c>
      <c r="AO50" s="362" t="s">
        <v>545</v>
      </c>
      <c r="AP50" s="363" t="s">
        <v>546</v>
      </c>
      <c r="AQ50" s="364" t="s">
        <v>547</v>
      </c>
      <c r="AR50" s="365" t="s">
        <v>548</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549</v>
      </c>
      <c r="AL51" s="358"/>
      <c r="AM51" s="366">
        <v>2227384</v>
      </c>
      <c r="AN51" s="367">
        <v>43800</v>
      </c>
      <c r="AO51" s="368">
        <v>16.899999999999999</v>
      </c>
      <c r="AP51" s="369">
        <v>57295</v>
      </c>
      <c r="AQ51" s="370">
        <v>5.7</v>
      </c>
      <c r="AR51" s="371">
        <v>11.2</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550</v>
      </c>
      <c r="AM52" s="374">
        <v>1841175</v>
      </c>
      <c r="AN52" s="375">
        <v>36206</v>
      </c>
      <c r="AO52" s="376">
        <v>69.2</v>
      </c>
      <c r="AP52" s="377">
        <v>32771</v>
      </c>
      <c r="AQ52" s="378">
        <v>10.4</v>
      </c>
      <c r="AR52" s="379">
        <v>58.8</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551</v>
      </c>
      <c r="AL53" s="358"/>
      <c r="AM53" s="366">
        <v>1331625</v>
      </c>
      <c r="AN53" s="367">
        <v>26415</v>
      </c>
      <c r="AO53" s="368">
        <v>-39.700000000000003</v>
      </c>
      <c r="AP53" s="369">
        <v>54110</v>
      </c>
      <c r="AQ53" s="370">
        <v>-5.6</v>
      </c>
      <c r="AR53" s="371">
        <v>-34.1</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550</v>
      </c>
      <c r="AM54" s="374">
        <v>761705</v>
      </c>
      <c r="AN54" s="375">
        <v>15110</v>
      </c>
      <c r="AO54" s="376">
        <v>-58.3</v>
      </c>
      <c r="AP54" s="377">
        <v>30620</v>
      </c>
      <c r="AQ54" s="378">
        <v>-6.6</v>
      </c>
      <c r="AR54" s="379">
        <v>-51.7</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552</v>
      </c>
      <c r="AL55" s="358"/>
      <c r="AM55" s="366">
        <v>1121230</v>
      </c>
      <c r="AN55" s="367">
        <v>22487</v>
      </c>
      <c r="AO55" s="368">
        <v>-14.9</v>
      </c>
      <c r="AP55" s="369">
        <v>54684</v>
      </c>
      <c r="AQ55" s="370">
        <v>1.1000000000000001</v>
      </c>
      <c r="AR55" s="371">
        <v>-16</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550</v>
      </c>
      <c r="AM56" s="374">
        <v>617081</v>
      </c>
      <c r="AN56" s="375">
        <v>12376</v>
      </c>
      <c r="AO56" s="376">
        <v>-18.100000000000001</v>
      </c>
      <c r="AP56" s="377">
        <v>32829</v>
      </c>
      <c r="AQ56" s="378">
        <v>7.2</v>
      </c>
      <c r="AR56" s="379">
        <v>-25.3</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553</v>
      </c>
      <c r="AL57" s="358"/>
      <c r="AM57" s="366">
        <v>1938047</v>
      </c>
      <c r="AN57" s="367">
        <v>39221</v>
      </c>
      <c r="AO57" s="368">
        <v>74.400000000000006</v>
      </c>
      <c r="AP57" s="369">
        <v>62383</v>
      </c>
      <c r="AQ57" s="370">
        <v>14.1</v>
      </c>
      <c r="AR57" s="371">
        <v>60.3</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550</v>
      </c>
      <c r="AM58" s="374">
        <v>1094203</v>
      </c>
      <c r="AN58" s="375">
        <v>22144</v>
      </c>
      <c r="AO58" s="376">
        <v>78.900000000000006</v>
      </c>
      <c r="AP58" s="377">
        <v>35325</v>
      </c>
      <c r="AQ58" s="378">
        <v>7.6</v>
      </c>
      <c r="AR58" s="379">
        <v>71.3</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554</v>
      </c>
      <c r="AL59" s="358"/>
      <c r="AM59" s="366">
        <v>2154946</v>
      </c>
      <c r="AN59" s="367">
        <v>44136</v>
      </c>
      <c r="AO59" s="368">
        <v>12.5</v>
      </c>
      <c r="AP59" s="369">
        <v>76347</v>
      </c>
      <c r="AQ59" s="370">
        <v>22.4</v>
      </c>
      <c r="AR59" s="371">
        <v>-9.9</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550</v>
      </c>
      <c r="AM60" s="374">
        <v>1433518</v>
      </c>
      <c r="AN60" s="375">
        <v>29360</v>
      </c>
      <c r="AO60" s="376">
        <v>32.6</v>
      </c>
      <c r="AP60" s="377">
        <v>41762</v>
      </c>
      <c r="AQ60" s="378">
        <v>18.2</v>
      </c>
      <c r="AR60" s="379">
        <v>14.4</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555</v>
      </c>
      <c r="AL61" s="380"/>
      <c r="AM61" s="381">
        <v>1754646</v>
      </c>
      <c r="AN61" s="382">
        <v>35212</v>
      </c>
      <c r="AO61" s="383">
        <v>9.8000000000000007</v>
      </c>
      <c r="AP61" s="384">
        <v>60964</v>
      </c>
      <c r="AQ61" s="385">
        <v>7.5</v>
      </c>
      <c r="AR61" s="371">
        <v>2.2999999999999998</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550</v>
      </c>
      <c r="AM62" s="374">
        <v>1149536</v>
      </c>
      <c r="AN62" s="375">
        <v>23039</v>
      </c>
      <c r="AO62" s="376">
        <v>20.9</v>
      </c>
      <c r="AP62" s="377">
        <v>34661</v>
      </c>
      <c r="AQ62" s="378">
        <v>7.4</v>
      </c>
      <c r="AR62" s="379">
        <v>13.5</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JWyOoSBfcGQ1kGKms3tnn5CUtK2ZSMpTVee/+FCrkRoi4Z3jK+D0H93a+TpV2Rm/ZNBaggcGQBNlr8/ruZJIxg==" saltValue="6sQu3gpUxPe0lwVrCKXfew=="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557</v>
      </c>
    </row>
    <row r="121" spans="125:125" ht="13.5" hidden="1" customHeight="1" x14ac:dyDescent="0.15">
      <c r="DU121" s="292"/>
    </row>
  </sheetData>
  <sheetProtection algorithmName="SHA-512" hashValue="xWh9eqXnALbM248+BOZrenyDscBbQjhlsY7f+JI7oUxYfHx1PUsRxQCT8eBoz35mnY2nHHOxht+7M1T/KQc5qg==" saltValue="PEA+ZkfDVDjmNy/EucsTy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558</v>
      </c>
    </row>
  </sheetData>
  <sheetProtection algorithmName="SHA-512" hashValue="HeyiGpKdpLd9FbCdXICYgrWa3H903FUo0TFkc9EwnOdUVXWt5EdOWhzjaMJuCunc0Rn6e38FKIblezcZL0tnUQ==" saltValue="8YM5JxUM6yLRGdcPLdOqw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559</v>
      </c>
      <c r="G46" s="8" t="s">
        <v>560</v>
      </c>
      <c r="H46" s="8" t="s">
        <v>561</v>
      </c>
      <c r="I46" s="8" t="s">
        <v>562</v>
      </c>
      <c r="J46" s="9" t="s">
        <v>563</v>
      </c>
    </row>
    <row r="47" spans="2:10" ht="57.75" customHeight="1" x14ac:dyDescent="0.15">
      <c r="B47" s="10"/>
      <c r="C47" s="1238" t="s">
        <v>3</v>
      </c>
      <c r="D47" s="1238"/>
      <c r="E47" s="1239"/>
      <c r="F47" s="11">
        <v>8.5399999999999991</v>
      </c>
      <c r="G47" s="12">
        <v>9.4499999999999993</v>
      </c>
      <c r="H47" s="12">
        <v>10.37</v>
      </c>
      <c r="I47" s="12">
        <v>12.53</v>
      </c>
      <c r="J47" s="13">
        <v>12.24</v>
      </c>
    </row>
    <row r="48" spans="2:10" ht="57.75" customHeight="1" x14ac:dyDescent="0.15">
      <c r="B48" s="14"/>
      <c r="C48" s="1240" t="s">
        <v>4</v>
      </c>
      <c r="D48" s="1240"/>
      <c r="E48" s="1241"/>
      <c r="F48" s="15">
        <v>5.69</v>
      </c>
      <c r="G48" s="16">
        <v>6.21</v>
      </c>
      <c r="H48" s="16">
        <v>6.07</v>
      </c>
      <c r="I48" s="16">
        <v>6.26</v>
      </c>
      <c r="J48" s="17">
        <v>5.66</v>
      </c>
    </row>
    <row r="49" spans="2:10" ht="57.75" customHeight="1" thickBot="1" x14ac:dyDescent="0.2">
      <c r="B49" s="18"/>
      <c r="C49" s="1242" t="s">
        <v>5</v>
      </c>
      <c r="D49" s="1242"/>
      <c r="E49" s="1243"/>
      <c r="F49" s="19" t="s">
        <v>564</v>
      </c>
      <c r="G49" s="20">
        <v>1.35</v>
      </c>
      <c r="H49" s="20">
        <v>0.68</v>
      </c>
      <c r="I49" s="20">
        <v>2.44</v>
      </c>
      <c r="J49" s="21" t="s">
        <v>565</v>
      </c>
    </row>
    <row r="50" spans="2:10" ht="13.5" customHeight="1" x14ac:dyDescent="0.15"/>
  </sheetData>
  <sheetProtection algorithmName="SHA-512" hashValue="ZAd755IhhF6sNe2us+adPbCV8efkKu0mfxG4Un/N8N5tQnDjmbKiGlyeDBGuj52BCiDhx+WNcLZIfCDNd2bRhw==" saltValue="oUHYA4oqE8BPjVV071d1g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2022-03-01T07:14:13Z</cp:lastPrinted>
  <dcterms:created xsi:type="dcterms:W3CDTF">2022-02-02T05:01:27Z</dcterms:created>
  <dcterms:modified xsi:type="dcterms:W3CDTF">2022-09-28T10:01:33Z</dcterms:modified>
  <cp:category/>
</cp:coreProperties>
</file>