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550" windowHeight="4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U38" i="9"/>
  <c r="C38" i="9"/>
  <c r="BW37" i="9"/>
  <c r="BE37" i="9"/>
  <c r="BW36" i="9"/>
  <c r="BE36" i="9"/>
  <c r="BW35"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BE34" i="9" l="1"/>
  <c r="BE35" i="9" s="1"/>
  <c r="CO34" i="9" s="1"/>
  <c r="CO35" i="9" s="1"/>
  <c r="CO36" i="9" s="1"/>
  <c r="CO37" i="9" s="1"/>
  <c r="CO38" i="9" s="1"/>
  <c r="CO39" i="9" s="1"/>
  <c r="CO40" i="9" s="1"/>
  <c r="CO41" i="9" s="1"/>
  <c r="CO42" i="9" s="1"/>
</calcChain>
</file>

<file path=xl/sharedStrings.xml><?xml version="1.0" encoding="utf-8"?>
<sst xmlns="http://schemas.openxmlformats.org/spreadsheetml/2006/main" count="1024" uniqueCount="574">
  <si>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</si>
  <si>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</si>
  <si>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</si>
  <si>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</si>
  <si>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</si>
  <si>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</si>
  <si>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</si>
  <si>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</si>
  <si>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</si>
  <si>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</si>
  <si>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</si>
  <si>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</si>
  <si>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</si>
  <si>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</si>
  <si>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</si>
  <si>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</si>
  <si>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</si>
  <si>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</si>
  <si>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</si>
  <si>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</si>
  <si>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</si>
  <si>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</si>
  <si>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</si>
  <si>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</si>
  <si>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</si>
  <si>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</si>
  <si>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</si>
  <si>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</si>
  <si>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</si>
  <si>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</si>
  <si>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</si>
  <si>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</si>
  <si>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</si>
  <si>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</si>
  <si>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</si>
  <si>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</si>
  <si>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</si>
  <si>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</si>
  <si>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</si>
  <si>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</si>
  <si>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</si>
  <si>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</si>
  <si>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</si>
  <si>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</si>
  <si>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</si>
  <si>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</si>
  <si>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</si>
  <si>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</si>
  <si>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</si>
  <si>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</si>
  <si>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</si>
  <si>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</si>
  <si>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</si>
  <si>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</si>
  <si>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</si>
  <si>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</si>
  <si>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</si>
  <si>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</si>
  <si>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</si>
  <si>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</si>
  <si>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</si>
  <si>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</si>
  <si>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</si>
  <si>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</si>
  <si>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</si>
  <si>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</si>
  <si>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</si>
  <si>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</si>
  <si>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</si>
  <si>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</si>
  <si>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</si>
  <si>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</si>
  <si>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</si>
  <si>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</si>
  <si>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</si>
  <si>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</si>
  <si>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</si>
  <si>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</si>
  <si>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</si>
  <si>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</si>
  <si>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</si>
  <si>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</si>
  <si>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</si>
  <si>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</si>
  <si>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</si>
  <si>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</si>
  <si>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</si>
  <si>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</si>
  <si>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</si>
  <si>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</si>
  <si>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</si>
  <si>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</si>
  <si>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</si>
  <si>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</si>
  <si>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</si>
  <si>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</si>
  <si>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</si>
  <si>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</si>
  <si>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</si>
  <si>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</si>
  <si>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</si>
  <si>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</si>
  <si>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</si>
  <si>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</si>
  <si>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</si>
  <si>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</si>
  <si>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</si>
  <si>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</si>
  <si>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</si>
  <si>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</si>
  <si>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</si>
  <si>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</si>
  <si>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</si>
  <si>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</si>
  <si>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</si>
  <si>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</si>
  <si>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</si>
  <si>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</si>
  <si>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</si>
  <si>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</si>
  <si>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</si>
  <si>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</si>
  <si>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</si>
  <si>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</si>
  <si>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</si>
  <si>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</si>
  <si>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</si>
  <si>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</si>
  <si>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</si>
  <si>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</si>
  <si>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</si>
  <si>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</si>
  <si>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</si>
  <si>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</si>
  <si>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</si>
  <si>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</si>
  <si>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</si>
  <si>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</si>
  <si>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</si>
  <si>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</si>
  <si>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</si>
  <si>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</si>
  <si>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</si>
  <si>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</si>
  <si>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</si>
  <si>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</si>
  <si>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</si>
  <si>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</si>
  <si>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</si>
  <si>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</si>
  <si>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</si>
  <si>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</si>
  <si>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</si>
  <si>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</si>
  <si>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</si>
  <si>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</si>
  <si>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</si>
  <si>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</si>
  <si>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</si>
  <si>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</si>
  <si>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</si>
  <si>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</si>
  <si>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</si>
  <si>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</si>
  <si>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</si>
  <si>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</si>
  <si>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</si>
  <si>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</si>
  <si>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</si>
  <si>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</si>
  <si>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</si>
  <si>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</si>
  <si>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</si>
  <si>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</si>
  <si>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</si>
  <si>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</si>
  <si>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</si>
  <si>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</si>
  <si>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</si>
  <si>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</si>
  <si>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</si>
  <si>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</si>
  <si>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</si>
  <si>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</si>
  <si>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</si>
  <si>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</si>
  <si>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</si>
  <si>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</si>
  <si>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</si>
  <si>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</si>
  <si>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</si>
  <si>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</si>
  <si>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</si>
  <si>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</si>
  <si>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</si>
  <si>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</si>
  <si>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</si>
  <si>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</si>
  <si>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</si>
  <si>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</si>
  <si>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</si>
  <si>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</si>
  <si>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</si>
  <si>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</si>
  <si>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</si>
  <si>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</si>
  <si>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</si>
  <si>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</si>
  <si>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</si>
  <si>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</si>
  <si>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</si>
  <si>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</si>
  <si>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</si>
  <si>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</si>
  <si>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</si>
  <si>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</si>
  <si>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</si>
  <si>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</si>
  <si>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</si>
  <si>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</si>
  <si>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</si>
  <si>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</si>
  <si>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</si>
  <si>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</si>
  <si>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</si>
  <si>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</si>
  <si>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</si>
  <si>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</si>
  <si>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</si>
  <si>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</si>
  <si>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</si>
  <si>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</si>
  <si>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</si>
  <si>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</si>
  <si>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</si>
  <si>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</si>
  <si>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</si>
  <si>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</si>
  <si>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</si>
  <si>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</si>
  <si>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</si>
  <si>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</si>
  <si>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</si>
  <si>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</si>
  <si>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</si>
  <si>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</si>
  <si>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</si>
  <si>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</si>
  <si>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</si>
  <si>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</si>
  <si>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</si>
  <si>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</si>
  <si>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</si>
  <si>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</si>
  <si>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</si>
  <si>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</si>
  <si>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</si>
  <si>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</si>
  <si>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</si>
  <si>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</si>
  <si>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</si>
  <si>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</si>
  <si>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</si>
  <si>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</si>
  <si>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</si>
  <si>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</si>
  <si>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</si>
  <si>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</si>
  <si>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</si>
  <si>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</si>
  <si>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</si>
  <si>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</si>
  <si>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</si>
  <si>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</si>
  <si>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</si>
  <si>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</si>
  <si>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</si>
  <si>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</si>
  <si>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</si>
  <si>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</si>
  <si>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</si>
  <si>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</si>
  <si>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</si>
  <si>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</si>
  <si>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</si>
  <si>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</si>
  <si>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</si>
  <si>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</si>
  <si>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</si>
  <si>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</si>
  <si>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</si>
  <si>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</si>
  <si>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</si>
  <si>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</si>
  <si>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</si>
  <si>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</si>
  <si>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</si>
  <si>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</si>
  <si>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</si>
  <si>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</si>
  <si>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</si>
  <si>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</si>
  <si>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</si>
  <si>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</si>
  <si>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</si>
  <si>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</si>
  <si>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</si>
  <si>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</si>
  <si>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</si>
  <si>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</si>
  <si>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</si>
  <si>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</si>
  <si>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</si>
  <si>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</si>
  <si>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</si>
  <si>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</si>
  <si>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</si>
  <si>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</si>
  <si>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</si>
  <si>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</si>
  <si>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</si>
  <si>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</si>
  <si>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</si>
  <si>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</si>
  <si>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</si>
  <si>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</si>
  <si>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</si>
  <si>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</si>
  <si>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</si>
  <si>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</si>
  <si>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</si>
  <si>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</si>
  <si>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</si>
  <si>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</si>
  <si>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</si>
  <si>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</si>
  <si>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</si>
  <si>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</si>
  <si>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</si>
  <si>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</si>
  <si>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</si>
  <si>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</si>
  <si>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</si>
  <si>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</si>
  <si>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</si>
  <si>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</si>
  <si>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</si>
  <si>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</si>
  <si>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</si>
  <si>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</si>
  <si>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</si>
  <si>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</si>
  <si>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</si>
  <si>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</si>
  <si>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</si>
  <si>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</si>
  <si>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</si>
  <si>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</si>
  <si>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</si>
  <si>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</si>
  <si>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</si>
  <si>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</si>
  <si>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</si>
  <si>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</si>
  <si>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</si>
  <si>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</si>
  <si>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</si>
  <si>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</si>
  <si>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母子寡婦福祉資金貸付事業特別会計</t>
    <phoneticPr fontId="5"/>
  </si>
  <si>
    <t>授産施設特別会計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</si>
  <si>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</si>
  <si>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</si>
  <si>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</si>
  <si>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</si>
  <si>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</si>
  <si>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</si>
  <si>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</si>
  <si>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</si>
  <si>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</si>
  <si>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</si>
  <si>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</si>
  <si>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</si>
  <si>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</si>
  <si>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</si>
  <si>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</si>
  <si>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</si>
  <si>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</si>
  <si>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</si>
  <si>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</si>
  <si>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</si>
  <si>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病院事業会計</t>
    <phoneticPr fontId="5"/>
  </si>
  <si>
    <t>戸隠観光施設事業会計</t>
    <phoneticPr fontId="5"/>
  </si>
  <si>
    <t>産業団地事業会計</t>
    <phoneticPr fontId="5"/>
  </si>
  <si>
    <t>飯綱高原スキー場事業特別会計</t>
    <phoneticPr fontId="5"/>
  </si>
  <si>
    <t>法非適用企業</t>
    <phoneticPr fontId="5"/>
  </si>
  <si>
    <t>鬼無里大岡観光施設事業特別会計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</si>
  <si>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</si>
  <si>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</si>
  <si>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</si>
  <si>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</si>
  <si>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</si>
  <si>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</si>
  <si>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</si>
  <si>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</si>
  <si>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</si>
  <si>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</si>
  <si>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</si>
  <si>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</si>
  <si>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</si>
  <si>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</si>
  <si>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</si>
  <si>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</si>
  <si>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</si>
  <si>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</si>
  <si>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</si>
  <si>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</si>
  <si>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</si>
  <si>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</si>
  <si>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</si>
  <si>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</si>
  <si>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</si>
  <si>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</si>
  <si>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</si>
  <si>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</si>
  <si>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</si>
  <si>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</si>
  <si>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</si>
  <si>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</si>
  <si>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</si>
  <si>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</si>
  <si>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</si>
  <si>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</si>
  <si>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</si>
  <si>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</si>
  <si>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</si>
  <si>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</si>
  <si>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</si>
  <si>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</si>
  <si>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</si>
  <si>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</si>
  <si>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</si>
  <si>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</si>
  <si>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</si>
  <si>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</si>
  <si>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</si>
  <si>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</si>
  <si>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</si>
  <si>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</si>
  <si>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</si>
  <si>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</si>
  <si>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</si>
  <si>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</si>
  <si>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</si>
  <si>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</si>
  <si>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</si>
  <si>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</si>
  <si>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</si>
  <si>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</si>
  <si>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</si>
  <si>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</si>
  <si>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</si>
  <si>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</si>
  <si>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</si>
  <si>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</si>
  <si>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</si>
  <si>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</si>
  <si>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</si>
  <si>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</si>
  <si>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</si>
  <si>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</si>
  <si>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</si>
  <si>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</si>
  <si>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</si>
  <si>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</si>
  <si>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</si>
  <si>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</si>
  <si>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</si>
  <si>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</si>
  <si>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</si>
  <si>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</si>
  <si>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</si>
  <si>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</si>
  <si>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</si>
  <si>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</si>
  <si>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</si>
  <si>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</si>
  <si>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</si>
  <si>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</si>
  <si>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</si>
  <si>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</si>
  <si>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</si>
  <si>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</si>
  <si>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</si>
  <si>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</si>
  <si>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</si>
  <si>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</si>
  <si>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</si>
  <si>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</si>
  <si>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</si>
  <si>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</si>
  <si>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</si>
  <si>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</si>
  <si>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</si>
  <si>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</si>
  <si>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</si>
  <si>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</si>
  <si>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</si>
  <si>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</si>
  <si>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</si>
  <si>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</si>
  <si>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</si>
  <si>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</si>
  <si>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</si>
  <si>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</si>
  <si>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</si>
  <si>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</si>
  <si>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</si>
  <si>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</si>
  <si>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</si>
  <si>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</si>
  <si>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</si>
  <si>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</si>
  <si>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</si>
  <si>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</si>
  <si>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</si>
  <si>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</si>
  <si>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</si>
  <si>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</si>
  <si>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</si>
  <si>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</si>
  <si>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</si>
  <si>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 1.79</t>
  </si>
  <si>
    <t>水道事業会計</t>
  </si>
  <si>
    <t>下水道事業会計</t>
  </si>
  <si>
    <t>病院事業会計</t>
  </si>
  <si>
    <t>一般会計</t>
  </si>
  <si>
    <t>国民健康保険特別会計</t>
  </si>
  <si>
    <t>介護保険特別会計</t>
  </si>
  <si>
    <t>戸隠観光施設事業会計</t>
  </si>
  <si>
    <t>後期高齢者医療特別会計</t>
  </si>
  <si>
    <t>その他会計（赤字）</t>
  </si>
  <si>
    <t>その他会計（黒字）</t>
  </si>
  <si>
    <t>-</t>
    <phoneticPr fontId="2"/>
  </si>
  <si>
    <t>-</t>
    <phoneticPr fontId="2"/>
  </si>
  <si>
    <t>長野市土地開発公社</t>
    <rPh sb="0" eb="2">
      <t>ナガノ</t>
    </rPh>
    <rPh sb="2" eb="3">
      <t>シ</t>
    </rPh>
    <rPh sb="3" eb="5">
      <t>トチ</t>
    </rPh>
    <rPh sb="5" eb="7">
      <t>カイハツ</t>
    </rPh>
    <rPh sb="7" eb="9">
      <t>コウシャ</t>
    </rPh>
    <phoneticPr fontId="5"/>
  </si>
  <si>
    <t>長野市農業公社</t>
    <rPh sb="0" eb="2">
      <t>ナガノ</t>
    </rPh>
    <rPh sb="2" eb="3">
      <t>シ</t>
    </rPh>
    <rPh sb="3" eb="5">
      <t>ノウギョウ</t>
    </rPh>
    <rPh sb="5" eb="7">
      <t>コウシャ</t>
    </rPh>
    <phoneticPr fontId="5"/>
  </si>
  <si>
    <t>長野市開発公社</t>
    <rPh sb="0" eb="2">
      <t>ナガノ</t>
    </rPh>
    <rPh sb="2" eb="3">
      <t>シ</t>
    </rPh>
    <rPh sb="3" eb="5">
      <t>カイハツ</t>
    </rPh>
    <rPh sb="5" eb="7">
      <t>コウシャ</t>
    </rPh>
    <phoneticPr fontId="5"/>
  </si>
  <si>
    <t>ながの観光コンベンションビューロー</t>
    <rPh sb="3" eb="5">
      <t>カンコウ</t>
    </rPh>
    <phoneticPr fontId="5"/>
  </si>
  <si>
    <t>㈱エムウェーブ</t>
  </si>
  <si>
    <t>○</t>
    <phoneticPr fontId="2"/>
  </si>
  <si>
    <t>長野市勤労者共済会</t>
  </si>
  <si>
    <t>長野市保健医療公社</t>
  </si>
  <si>
    <t>長野市体育協会</t>
  </si>
  <si>
    <t>長野市文化芸術振興財団</t>
    <rPh sb="0" eb="2">
      <t>ナガノ</t>
    </rPh>
    <rPh sb="2" eb="3">
      <t>シ</t>
    </rPh>
    <rPh sb="3" eb="5">
      <t>ブンカ</t>
    </rPh>
    <rPh sb="5" eb="7">
      <t>ゲイジュツ</t>
    </rPh>
    <rPh sb="7" eb="9">
      <t>シンコウ</t>
    </rPh>
    <rPh sb="9" eb="11">
      <t>ザイダン</t>
    </rPh>
    <phoneticPr fontId="2"/>
  </si>
  <si>
    <t>長野広域連合</t>
    <rPh sb="0" eb="2">
      <t>ナガノ</t>
    </rPh>
    <rPh sb="2" eb="4">
      <t>コウイキ</t>
    </rPh>
    <rPh sb="4" eb="6">
      <t>レンゴウ</t>
    </rPh>
    <phoneticPr fontId="2"/>
  </si>
  <si>
    <t>（一般会計）</t>
    <rPh sb="1" eb="3">
      <t>イッパン</t>
    </rPh>
    <rPh sb="3" eb="5">
      <t>カイケイ</t>
    </rPh>
    <phoneticPr fontId="2"/>
  </si>
  <si>
    <t>-</t>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</si>
  <si>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</si>
  <si>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t>
    <phoneticPr fontId="2"/>
  </si>
  <si>
    <t>（長野地域ふるさと事業特別会計）</t>
    <rPh sb="1" eb="3">
      <t>ナガノ</t>
    </rPh>
    <rPh sb="3" eb="5">
      <t>チイキ</t>
    </rPh>
    <rPh sb="9" eb="11">
      <t>ジギョウ</t>
    </rPh>
    <rPh sb="11" eb="13">
      <t>トクベツ</t>
    </rPh>
    <rPh sb="13" eb="15">
      <t>カイケイ</t>
    </rPh>
    <phoneticPr fontId="2"/>
  </si>
  <si>
    <t>長野県市町村自治振興組合</t>
    <rPh sb="0" eb="3">
      <t>ナガノケン</t>
    </rPh>
    <rPh sb="3" eb="6">
      <t>シチョウソン</t>
    </rPh>
    <rPh sb="6" eb="8">
      <t>ジチ</t>
    </rPh>
    <rPh sb="8" eb="10">
      <t>シンコウ</t>
    </rPh>
    <rPh sb="10" eb="12">
      <t>クミアイ</t>
    </rPh>
    <phoneticPr fontId="2"/>
  </si>
  <si>
    <t>-</t>
    <phoneticPr fontId="2"/>
  </si>
  <si>
    <t>長野県地方税滞納整理機構</t>
    <rPh sb="0" eb="3">
      <t>ナガノケン</t>
    </rPh>
    <rPh sb="3" eb="6">
      <t>チホウゼイ</t>
    </rPh>
    <rPh sb="6" eb="8">
      <t>タイノウ</t>
    </rPh>
    <rPh sb="8" eb="10">
      <t>セイリ</t>
    </rPh>
    <rPh sb="10" eb="12">
      <t>キコウ</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</si>
  <si>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</si>
  <si>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</si>
  <si>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千曲衛生施設組合</t>
    <rPh sb="0" eb="2">
      <t>チクマ</t>
    </rPh>
    <rPh sb="2" eb="4">
      <t>エイセイ</t>
    </rPh>
    <rPh sb="4" eb="6">
      <t>シセツ</t>
    </rPh>
    <rPh sb="6" eb="8">
      <t>クミアイ</t>
    </rPh>
    <phoneticPr fontId="2"/>
  </si>
  <si>
    <t>長水部分林組合</t>
    <rPh sb="0" eb="1">
      <t>チョウ</t>
    </rPh>
    <rPh sb="1" eb="2">
      <t>スイ</t>
    </rPh>
    <rPh sb="2" eb="4">
      <t>ブブン</t>
    </rPh>
    <rPh sb="4" eb="5">
      <t>リン</t>
    </rPh>
    <rPh sb="5" eb="7">
      <t>クミアイ</t>
    </rPh>
    <phoneticPr fontId="2"/>
  </si>
  <si>
    <t>須高行政事務組合</t>
    <rPh sb="0" eb="2">
      <t>スコウ</t>
    </rPh>
    <rPh sb="2" eb="4">
      <t>ギョウセイ</t>
    </rPh>
    <rPh sb="4" eb="6">
      <t>ジム</t>
    </rPh>
    <rPh sb="6" eb="8">
      <t>クミアイ</t>
    </rPh>
    <phoneticPr fontId="2"/>
  </si>
  <si>
    <t>北信保健衛生施設組合</t>
    <rPh sb="0" eb="2">
      <t>ホクシン</t>
    </rPh>
    <rPh sb="2" eb="4">
      <t>ホケン</t>
    </rPh>
    <rPh sb="4" eb="6">
      <t>エイセイ</t>
    </rPh>
    <rPh sb="6" eb="8">
      <t>シセツ</t>
    </rPh>
    <rPh sb="8" eb="10">
      <t>クミアイ</t>
    </rPh>
    <phoneticPr fontId="2"/>
  </si>
  <si>
    <t>-</t>
    <phoneticPr fontId="2"/>
  </si>
  <si>
    <t>（斎場事業特別会計）</t>
    <rPh sb="1" eb="3">
      <t>サイジョウ</t>
    </rPh>
    <rPh sb="3" eb="5">
      <t>ジギョウ</t>
    </rPh>
    <rPh sb="5" eb="7">
      <t>トクベツ</t>
    </rPh>
    <rPh sb="7" eb="9">
      <t>カイケイ</t>
    </rPh>
    <phoneticPr fontId="2"/>
  </si>
  <si>
    <t>（じん芥処理特別会計）</t>
    <rPh sb="3" eb="4">
      <t>アクタ</t>
    </rPh>
    <rPh sb="4" eb="6">
      <t>ショリ</t>
    </rPh>
    <rPh sb="6" eb="8">
      <t>トクベツ</t>
    </rPh>
    <rPh sb="8" eb="10">
      <t>カイケイ</t>
    </rPh>
    <phoneticPr fontId="2"/>
  </si>
  <si>
    <t>（し尿処理特別会計）</t>
    <rPh sb="2" eb="3">
      <t>ニョウ</t>
    </rPh>
    <rPh sb="3" eb="5">
      <t>ショリ</t>
    </rPh>
    <rPh sb="5" eb="7">
      <t>トクベツ</t>
    </rPh>
    <rPh sb="7" eb="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</si>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</sst>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57345</c:v>
                </c:pt>
                <c:pt idx="1">
                  <c:v>59580</c:v>
                </c:pt>
                <c:pt idx="2">
                  <c:v>61333</c:v>
                </c:pt>
                <c:pt idx="3">
                  <c:v>61344</c:v>
                </c:pt>
                <c:pt idx="4">
                  <c:v>86241</c:v>
                </c:pt>
              </c:numCache>
            </c:numRef>
          </c:val>
          <c:smooth val="0"/>
        </c:ser>
        <c:dLbls>
          <c:showLegendKey val="0"/>
          <c:showVal val="0"/>
          <c:showCatName val="0"/>
          <c:showSerName val="0"/>
          <c:showPercent val="0"/>
          <c:showBubbleSize val="0"/>
        </c:dLbls>
        <c:marker val="1"/>
        <c:smooth val="0"/>
        <c:axId val="86124416"/>
        <c:axId val="86138880"/>
      </c:lineChart>
      <c:catAx>
        <c:axId val="86124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38880"/>
        <c:crosses val="autoZero"/>
        <c:auto val="1"/>
        <c:lblAlgn val="ctr"/>
        <c:lblOffset val="100"/>
        <c:tickLblSkip val="1"/>
        <c:tickMarkSkip val="1"/>
        <c:noMultiLvlLbl val="0"/>
      </c:catAx>
      <c:valAx>
        <c:axId val="86138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2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2.16</c:v>
                </c:pt>
                <c:pt idx="1">
                  <c:v>2.91</c:v>
                </c:pt>
                <c:pt idx="2">
                  <c:v>2.2599999999999998</c:v>
                </c:pt>
                <c:pt idx="3">
                  <c:v>1.0900000000000001</c:v>
                </c:pt>
                <c:pt idx="4">
                  <c:v>2.12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19.329999999999998</c:v>
                </c:pt>
                <c:pt idx="1">
                  <c:v>19.100000000000001</c:v>
                </c:pt>
                <c:pt idx="2">
                  <c:v>18.05</c:v>
                </c:pt>
                <c:pt idx="3">
                  <c:v>17.54</c:v>
                </c:pt>
                <c:pt idx="4">
                  <c:v>17.489999999999998</c:v>
                </c:pt>
              </c:numCache>
            </c:numRef>
          </c:val>
        </c:ser>
        <c:dLbls>
          <c:showLegendKey val="0"/>
          <c:showVal val="0"/>
          <c:showCatName val="0"/>
          <c:showSerName val="0"/>
          <c:showPercent val="0"/>
          <c:showBubbleSize val="0"/>
        </c:dLbls>
        <c:gapWidth val="250"/>
        <c:overlap val="100"/>
        <c:axId val="91722496"/>
        <c:axId val="9172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0.56999999999999995</c:v>
                </c:pt>
                <c:pt idx="1">
                  <c:v>0.93</c:v>
                </c:pt>
                <c:pt idx="2">
                  <c:v>-1.22</c:v>
                </c:pt>
                <c:pt idx="3">
                  <c:v>-1.79</c:v>
                </c:pt>
                <c:pt idx="4">
                  <c:v>0.79</c:v>
                </c:pt>
              </c:numCache>
            </c:numRef>
          </c:val>
          <c:smooth val="0"/>
        </c:ser>
        <c:dLbls>
          <c:showLegendKey val="0"/>
          <c:showVal val="0"/>
          <c:showCatName val="0"/>
          <c:showSerName val="0"/>
          <c:showPercent val="0"/>
          <c:showBubbleSize val="0"/>
        </c:dLbls>
        <c:marker val="1"/>
        <c:smooth val="0"/>
        <c:axId val="91722496"/>
        <c:axId val="91724416"/>
      </c:lineChart>
      <c:catAx>
        <c:axId val="917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24416"/>
        <c:crosses val="autoZero"/>
        <c:auto val="1"/>
        <c:lblAlgn val="ctr"/>
        <c:lblOffset val="100"/>
        <c:tickLblSkip val="1"/>
        <c:tickMarkSkip val="1"/>
        <c:noMultiLvlLbl val="0"/>
      </c:catAx>
      <c:valAx>
        <c:axId val="9172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戸隠観光施設事業会計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0.25</c:v>
                </c:pt>
                <c:pt idx="2">
                  <c:v>#N/A</c:v>
                </c:pt>
                <c:pt idx="3">
                  <c:v>0.09</c:v>
                </c:pt>
                <c:pt idx="4">
                  <c:v>#N/A</c:v>
                </c:pt>
                <c:pt idx="5">
                  <c:v>7.0000000000000007E-2</c:v>
                </c:pt>
                <c:pt idx="6">
                  <c:v>#N/A</c:v>
                </c:pt>
                <c:pt idx="7">
                  <c:v>0.12</c:v>
                </c:pt>
                <c:pt idx="8">
                  <c:v>#N/A</c:v>
                </c:pt>
                <c:pt idx="9">
                  <c:v>0.18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1.25</c:v>
                </c:pt>
                <c:pt idx="2">
                  <c:v>#N/A</c:v>
                </c:pt>
                <c:pt idx="3">
                  <c:v>1.04</c:v>
                </c:pt>
                <c:pt idx="4">
                  <c:v>#N/A</c:v>
                </c:pt>
                <c:pt idx="5">
                  <c:v>1.3</c:v>
                </c:pt>
                <c:pt idx="6">
                  <c:v>#N/A</c:v>
                </c:pt>
                <c:pt idx="7">
                  <c:v>1.32</c:v>
                </c:pt>
                <c:pt idx="8">
                  <c:v>#N/A</c:v>
                </c:pt>
                <c:pt idx="9">
                  <c:v>1.34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2.0699999999999998</c:v>
                </c:pt>
                <c:pt idx="2">
                  <c:v>#N/A</c:v>
                </c:pt>
                <c:pt idx="3">
                  <c:v>2.91</c:v>
                </c:pt>
                <c:pt idx="4">
                  <c:v>#N/A</c:v>
                </c:pt>
                <c:pt idx="5">
                  <c:v>2.2599999999999998</c:v>
                </c:pt>
                <c:pt idx="6">
                  <c:v>#N/A</c:v>
                </c:pt>
                <c:pt idx="7">
                  <c:v>1.0900000000000001</c:v>
                </c:pt>
                <c:pt idx="8">
                  <c:v>#N/A</c:v>
                </c:pt>
                <c:pt idx="9">
                  <c:v>2.12</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2.54</c:v>
                </c:pt>
                <c:pt idx="2">
                  <c:v>#N/A</c:v>
                </c:pt>
                <c:pt idx="3">
                  <c:v>2.95</c:v>
                </c:pt>
                <c:pt idx="4">
                  <c:v>#N/A</c:v>
                </c:pt>
                <c:pt idx="5">
                  <c:v>3.52</c:v>
                </c:pt>
                <c:pt idx="6">
                  <c:v>#N/A</c:v>
                </c:pt>
                <c:pt idx="7">
                  <c:v>4.3</c:v>
                </c:pt>
                <c:pt idx="8">
                  <c:v>#N/A</c:v>
                </c:pt>
                <c:pt idx="9">
                  <c:v>4.88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6.37</c:v>
                </c:pt>
                <c:pt idx="2">
                  <c:v>#N/A</c:v>
                </c:pt>
                <c:pt idx="3">
                  <c:v>7.17</c:v>
                </c:pt>
                <c:pt idx="4">
                  <c:v>#N/A</c:v>
                </c:pt>
                <c:pt idx="5">
                  <c:v>7.82</c:v>
                </c:pt>
                <c:pt idx="6">
                  <c:v>#N/A</c:v>
                </c:pt>
                <c:pt idx="7">
                  <c:v>7.82</c:v>
                </c:pt>
                <c:pt idx="8">
                  <c:v>#N/A</c:v>
                </c:pt>
                <c:pt idx="9">
                  <c:v>7.47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4.22</c:v>
                </c:pt>
                <c:pt idx="2">
                  <c:v>#N/A</c:v>
                </c:pt>
                <c:pt idx="3">
                  <c:v>4.7699999999999996</c:v>
                </c:pt>
                <c:pt idx="4">
                  <c:v>#N/A</c:v>
                </c:pt>
                <c:pt idx="5">
                  <c:v>5.89</c:v>
                </c:pt>
                <c:pt idx="6">
                  <c:v>#N/A</c:v>
                </c:pt>
                <c:pt idx="7">
                  <c:v>6.99</c:v>
                </c:pt>
                <c:pt idx="8">
                  <c:v>#N/A</c:v>
                </c:pt>
                <c:pt idx="9">
                  <c:v>8.44</c:v>
                </c:pt>
              </c:numCache>
            </c:numRef>
          </c:val>
        </c:ser>
        <c:dLbls>
          <c:showLegendKey val="0"/>
          <c:showVal val="0"/>
          <c:showCatName val="0"/>
          <c:showSerName val="0"/>
          <c:showPercent val="0"/>
          <c:showBubbleSize val="0"/>
        </c:dLbls>
        <c:gapWidth val="150"/>
        <c:overlap val="100"/>
        <c:axId val="93907584"/>
        <c:axId val="91771264"/>
      </c:barChart>
      <c:catAx>
        <c:axId val="939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71264"/>
        <c:crosses val="autoZero"/>
        <c:auto val="1"/>
        <c:lblAlgn val="ctr"/>
        <c:lblOffset val="100"/>
        <c:tickLblSkip val="1"/>
        <c:tickMarkSkip val="1"/>
        <c:noMultiLvlLbl val="0"/>
      </c:catAx>
      <c:valAx>
        <c:axId val="917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0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19680</c:v>
                </c:pt>
                <c:pt idx="5">
                  <c:v>19012</c:v>
                </c:pt>
                <c:pt idx="8">
                  <c:v>19099</c:v>
                </c:pt>
                <c:pt idx="11">
                  <c:v>18997</c:v>
                </c:pt>
                <c:pt idx="14">
                  <c:v>20304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677</c:v>
                </c:pt>
                <c:pt idx="3">
                  <c:v>1206</c:v>
                </c:pt>
                <c:pt idx="6">
                  <c:v>617</c:v>
                </c:pt>
                <c:pt idx="9">
                  <c:v>503</c:v>
                </c:pt>
                <c:pt idx="12">
                  <c:v>396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78</c:v>
                </c:pt>
                <c:pt idx="6">
                  <c:v>75</c:v>
                </c:pt>
                <c:pt idx="9">
                  <c:v>63</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6301</c:v>
                </c:pt>
                <c:pt idx="3">
                  <c:v>5725</c:v>
                </c:pt>
                <c:pt idx="6">
                  <c:v>5946</c:v>
                </c:pt>
                <c:pt idx="9">
                  <c:v>5601</c:v>
                </c:pt>
                <c:pt idx="12">
                  <c:v>5797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54</c:v>
                </c:pt>
                <c:pt idx="3">
                  <c:v>31</c:v>
                </c:pt>
                <c:pt idx="6">
                  <c:v>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21167</c:v>
                </c:pt>
                <c:pt idx="3">
                  <c:v>20452</c:v>
                </c:pt>
                <c:pt idx="6">
                  <c:v>19883</c:v>
                </c:pt>
                <c:pt idx="9">
                  <c:v>19544</c:v>
                </c:pt>
                <c:pt idx="12">
                  <c:v>18150</c:v>
                </c:pt>
              </c:numCache>
            </c:numRef>
          </c:val>
        </c:ser>
        <c:dLbls>
          <c:showLegendKey val="0"/>
          <c:showVal val="0"/>
          <c:showCatName val="0"/>
          <c:showSerName val="0"/>
          <c:showPercent val="0"/>
          <c:showBubbleSize val="0"/>
        </c:dLbls>
        <c:gapWidth val="100"/>
        <c:overlap val="100"/>
        <c:axId val="90744704"/>
        <c:axId val="9075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8598</c:v>
                </c:pt>
                <c:pt idx="2">
                  <c:v>#N/A</c:v>
                </c:pt>
                <c:pt idx="3">
                  <c:v>#N/A</c:v>
                </c:pt>
                <c:pt idx="4">
                  <c:v>8480</c:v>
                </c:pt>
                <c:pt idx="5">
                  <c:v>#N/A</c:v>
                </c:pt>
                <c:pt idx="6">
                  <c:v>#N/A</c:v>
                </c:pt>
                <c:pt idx="7">
                  <c:v>7429</c:v>
                </c:pt>
                <c:pt idx="8">
                  <c:v>#N/A</c:v>
                </c:pt>
                <c:pt idx="9">
                  <c:v>#N/A</c:v>
                </c:pt>
                <c:pt idx="10">
                  <c:v>6714</c:v>
                </c:pt>
                <c:pt idx="11">
                  <c:v>#N/A</c:v>
                </c:pt>
                <c:pt idx="12">
                  <c:v>#N/A</c:v>
                </c:pt>
                <c:pt idx="13">
                  <c:v>4088</c:v>
                </c:pt>
                <c:pt idx="14">
                  <c:v>#N/A</c:v>
                </c:pt>
              </c:numCache>
            </c:numRef>
          </c:val>
          <c:smooth val="0"/>
        </c:ser>
        <c:dLbls>
          <c:showLegendKey val="0"/>
          <c:showVal val="0"/>
          <c:showCatName val="0"/>
          <c:showSerName val="0"/>
          <c:showPercent val="0"/>
          <c:showBubbleSize val="0"/>
        </c:dLbls>
        <c:marker val="1"/>
        <c:smooth val="0"/>
        <c:axId val="90744704"/>
        <c:axId val="90750976"/>
      </c:lineChart>
      <c:catAx>
        <c:axId val="907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750976"/>
        <c:crosses val="autoZero"/>
        <c:auto val="1"/>
        <c:lblAlgn val="ctr"/>
        <c:lblOffset val="100"/>
        <c:tickLblSkip val="1"/>
        <c:tickMarkSkip val="1"/>
        <c:noMultiLvlLbl val="0"/>
      </c:catAx>
      <c:valAx>
        <c:axId val="9075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154738</c:v>
                </c:pt>
                <c:pt idx="5">
                  <c:v>157398</c:v>
                </c:pt>
                <c:pt idx="8">
                  <c:v>160351</c:v>
                </c:pt>
                <c:pt idx="11">
                  <c:v>157617</c:v>
                </c:pt>
                <c:pt idx="14">
                  <c:v>160126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35126</c:v>
                </c:pt>
                <c:pt idx="5">
                  <c:v>32139</c:v>
                </c:pt>
                <c:pt idx="8">
                  <c:v>30172</c:v>
                </c:pt>
                <c:pt idx="11">
                  <c:v>26882</c:v>
                </c:pt>
                <c:pt idx="14">
                  <c:v>24474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31845</c:v>
                </c:pt>
                <c:pt idx="5">
                  <c:v>34536</c:v>
                </c:pt>
                <c:pt idx="8">
                  <c:v>33024</c:v>
                </c:pt>
                <c:pt idx="11">
                  <c:v>32867</c:v>
                </c:pt>
                <c:pt idx="14">
                  <c:v>32952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4144</c:v>
                </c:pt>
                <c:pt idx="3">
                  <c:v>3186</c:v>
                </c:pt>
                <c:pt idx="6">
                  <c:v>2771</c:v>
                </c:pt>
                <c:pt idx="9">
                  <c:v>3364</c:v>
                </c:pt>
                <c:pt idx="12">
                  <c:v>1310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22365</c:v>
                </c:pt>
                <c:pt idx="3">
                  <c:v>22914</c:v>
                </c:pt>
                <c:pt idx="6">
                  <c:v>23454</c:v>
                </c:pt>
                <c:pt idx="9">
                  <c:v>24220</c:v>
                </c:pt>
                <c:pt idx="12">
                  <c:v>23444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668</c:v>
                </c:pt>
                <c:pt idx="3">
                  <c:v>639</c:v>
                </c:pt>
                <c:pt idx="6">
                  <c:v>510</c:v>
                </c:pt>
                <c:pt idx="9">
                  <c:v>424</c:v>
                </c:pt>
                <c:pt idx="12">
                  <c:v>361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85135</c:v>
                </c:pt>
                <c:pt idx="3">
                  <c:v>81165</c:v>
                </c:pt>
                <c:pt idx="6">
                  <c:v>76782</c:v>
                </c:pt>
                <c:pt idx="9">
                  <c:v>72799</c:v>
                </c:pt>
                <c:pt idx="12">
                  <c:v>70454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5421</c:v>
                </c:pt>
                <c:pt idx="3">
                  <c:v>4511</c:v>
                </c:pt>
                <c:pt idx="6">
                  <c:v>4103</c:v>
                </c:pt>
                <c:pt idx="9">
                  <c:v>3872</c:v>
                </c:pt>
                <c:pt idx="12">
                  <c:v>3513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144279</c:v>
                </c:pt>
                <c:pt idx="3">
                  <c:v>138216</c:v>
                </c:pt>
                <c:pt idx="6">
                  <c:v>134002</c:v>
                </c:pt>
                <c:pt idx="9">
                  <c:v>131096</c:v>
                </c:pt>
                <c:pt idx="12">
                  <c:v>133331</c:v>
                </c:pt>
              </c:numCache>
            </c:numRef>
          </c:val>
        </c:ser>
        <c:dLbls>
          <c:showLegendKey val="0"/>
          <c:showVal val="0"/>
          <c:showCatName val="0"/>
          <c:showSerName val="0"/>
          <c:showPercent val="0"/>
          <c:showBubbleSize val="0"/>
        </c:dLbls>
        <c:gapWidth val="100"/>
        <c:overlap val="100"/>
        <c:axId val="90949504"/>
        <c:axId val="9378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40302</c:v>
                </c:pt>
                <c:pt idx="2">
                  <c:v>#N/A</c:v>
                </c:pt>
                <c:pt idx="3">
                  <c:v>#N/A</c:v>
                </c:pt>
                <c:pt idx="4">
                  <c:v>26557</c:v>
                </c:pt>
                <c:pt idx="5">
                  <c:v>#N/A</c:v>
                </c:pt>
                <c:pt idx="6">
                  <c:v>#N/A</c:v>
                </c:pt>
                <c:pt idx="7">
                  <c:v>18076</c:v>
                </c:pt>
                <c:pt idx="8">
                  <c:v>#N/A</c:v>
                </c:pt>
                <c:pt idx="9">
                  <c:v>#N/A</c:v>
                </c:pt>
                <c:pt idx="10">
                  <c:v>18408</c:v>
                </c:pt>
                <c:pt idx="11">
                  <c:v>#N/A</c:v>
                </c:pt>
                <c:pt idx="12">
                  <c:v>#N/A</c:v>
                </c:pt>
                <c:pt idx="13">
                  <c:v>14862</c:v>
                </c:pt>
                <c:pt idx="14">
                  <c:v>#N/A</c:v>
                </c:pt>
              </c:numCache>
            </c:numRef>
          </c:val>
          <c:smooth val="0"/>
        </c:ser>
        <c:dLbls>
          <c:showLegendKey val="0"/>
          <c:showVal val="0"/>
          <c:showCatName val="0"/>
          <c:showSerName val="0"/>
          <c:showPercent val="0"/>
          <c:showBubbleSize val="0"/>
        </c:dLbls>
        <c:marker val="1"/>
        <c:smooth val="0"/>
        <c:axId val="90949504"/>
        <c:axId val="93782016"/>
      </c:lineChart>
      <c:catAx>
        <c:axId val="9094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82016"/>
        <c:crosses val="autoZero"/>
        <c:auto val="1"/>
        <c:lblAlgn val="ctr"/>
        <c:lblOffset val="100"/>
        <c:tickLblSkip val="1"/>
        <c:tickMarkSkip val="1"/>
        <c:noMultiLvlLbl val="0"/>
      </c:catAx>
      <c:valAx>
        <c:axId val="9378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4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386,065
382,642
834.85
159,393,362
152,292,960
1,918,457
90,677,945
133,330,961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ea"/>
              <a:ea typeface="+mn-ea"/>
              <a:cs typeface="+mn-cs"/>
            </a:rPr>
            <a:t>　</a:t>
          </a:r>
          <a:r>
            <a:rPr lang="en-US" altLang="ja-JP" sz="1100" b="0" i="0" baseline="0">
              <a:solidFill>
                <a:schemeClr val="dk1"/>
              </a:solidFill>
              <a:latin typeface="+mn-ea"/>
              <a:ea typeface="+mn-ea"/>
              <a:cs typeface="+mn-cs"/>
            </a:rPr>
            <a:t>15</a:t>
          </a:r>
          <a:r>
            <a:rPr lang="ja-JP" altLang="ja-JP" sz="1100" b="0" i="0" baseline="0">
              <a:solidFill>
                <a:schemeClr val="dk1"/>
              </a:solidFill>
              <a:latin typeface="+mn-ea"/>
              <a:ea typeface="+mn-ea"/>
              <a:cs typeface="+mn-cs"/>
            </a:rPr>
            <a:t>年度までは類似団体とほぼ同程度の数値であったが、</a:t>
          </a:r>
          <a:r>
            <a:rPr lang="en-US" altLang="ja-JP" sz="1100" b="0" i="0" baseline="0">
              <a:solidFill>
                <a:schemeClr val="dk1"/>
              </a:solidFill>
              <a:latin typeface="+mn-ea"/>
              <a:ea typeface="+mn-ea"/>
              <a:cs typeface="+mn-cs"/>
            </a:rPr>
            <a:t>17</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月及び</a:t>
          </a:r>
          <a:r>
            <a:rPr lang="en-US" altLang="ja-JP" sz="1100" b="0" i="0" baseline="0">
              <a:solidFill>
                <a:schemeClr val="dk1"/>
              </a:solidFill>
              <a:latin typeface="+mn-ea"/>
              <a:ea typeface="+mn-ea"/>
              <a:cs typeface="+mn-cs"/>
            </a:rPr>
            <a:t>22</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月の市町村合併を経て市域、人口が増加する一方、市税収入が伸び悩み、数値が悪化した。</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年度においては、景気回復基調から法人・個人市民税、法人市民税及び固定資産税についてはやや増加したことなどから、前年度比</a:t>
          </a:r>
          <a:r>
            <a:rPr lang="en-US" altLang="ja-JP" sz="1100" b="0" i="0" baseline="0">
              <a:solidFill>
                <a:schemeClr val="dk1"/>
              </a:solidFill>
              <a:latin typeface="+mn-ea"/>
              <a:ea typeface="+mn-ea"/>
              <a:cs typeface="+mn-cs"/>
            </a:rPr>
            <a:t>0.01</a:t>
          </a:r>
          <a:r>
            <a:rPr lang="ja-JP" altLang="ja-JP" sz="1100" b="0" i="0" baseline="0">
              <a:solidFill>
                <a:schemeClr val="dk1"/>
              </a:solidFill>
              <a:latin typeface="+mn-ea"/>
              <a:ea typeface="+mn-ea"/>
              <a:cs typeface="+mn-cs"/>
            </a:rPr>
            <a:t>ポイント改善したものの、類似団体平均値を</a:t>
          </a:r>
          <a:r>
            <a:rPr lang="en-US" altLang="ja-JP" sz="1100" b="0" i="0" baseline="0">
              <a:solidFill>
                <a:schemeClr val="dk1"/>
              </a:solidFill>
              <a:latin typeface="+mn-ea"/>
              <a:ea typeface="+mn-ea"/>
              <a:cs typeface="+mn-cs"/>
            </a:rPr>
            <a:t>0.07</a:t>
          </a:r>
          <a:r>
            <a:rPr lang="ja-JP" altLang="ja-JP" sz="1100" b="0" i="0" baseline="0">
              <a:solidFill>
                <a:schemeClr val="dk1"/>
              </a:solidFill>
              <a:latin typeface="+mn-ea"/>
              <a:ea typeface="+mn-ea"/>
              <a:cs typeface="+mn-cs"/>
            </a:rPr>
            <a:t>ポイント下回った状態にある。</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今後も、平成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長野市行政改革大綱実施計画に沿って、コンビニ収納など新たな収納方法や長野県地方税滞納整理機構の活用などによる市税の収納向上、また、公共施設や事務事業の見直しを計画的に進め、財政基盤の強化に努める。</a:t>
          </a:r>
          <a:endParaRPr lang="ja-JP" altLang="ja-JP" sz="110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151130</xdr:rowOff>
    </xdr:from>
    <xdr:to>
      <xdr:col>7</xdr:col>
      <xdr:colOff>152400</xdr:colOff>
      <xdr:row>41</xdr:row>
      <xdr:rowOff>3810</xdr:rowOff>
    </xdr:to>
    <xdr:cxnSp macro="">
      <xdr:nvCxnSpPr>
        <xdr:cNvPr id="66" name="直線コネクタ 65"/>
        <xdr:cNvCxnSpPr/>
      </xdr:nvCxnSpPr>
      <xdr:spPr>
        <a:xfrm flipV="1">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151130</xdr:rowOff>
    </xdr:from>
    <xdr:to>
      <xdr:col>6</xdr:col>
      <xdr:colOff>0</xdr:colOff>
      <xdr:row>41</xdr:row>
      <xdr:rowOff>3810</xdr:rowOff>
    </xdr:to>
    <xdr:cxnSp macro="">
      <xdr:nvCxnSpPr>
        <xdr:cNvPr id="69" name="直線コネクタ 68"/>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102870</xdr:rowOff>
    </xdr:from>
    <xdr:to>
      <xdr:col>3</xdr:col>
      <xdr:colOff>279400</xdr:colOff>
      <xdr:row>40</xdr:row>
      <xdr:rowOff>127000</xdr:rowOff>
    </xdr:to>
    <xdr:cxnSp macro="">
      <xdr:nvCxnSpPr>
        <xdr:cNvPr id="75" name="直線コネクタ 74"/>
        <xdr:cNvCxnSpPr/>
      </xdr:nvCxnSpPr>
      <xdr:spPr>
        <a:xfrm>
          <a:off x="1447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100330</xdr:rowOff>
    </xdr:from>
    <xdr:to>
      <xdr:col>7</xdr:col>
      <xdr:colOff>203200</xdr:colOff>
      <xdr:row>41</xdr:row>
      <xdr:rowOff>30480</xdr:rowOff>
    </xdr:to>
    <xdr:sp macro="" textlink="">
      <xdr:nvSpPr>
        <xdr:cNvPr id="85" name="円/楕円 84"/>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72407</xdr:rowOff>
    </xdr:from>
    <xdr:ext cx="762000" cy="259045"/>
    <xdr:sp macro="" textlink="">
      <xdr:nvSpPr>
        <xdr:cNvPr id="86"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8" name="テキスト ボックス 87"/>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15257</xdr:rowOff>
    </xdr:from>
    <xdr:ext cx="762000" cy="259045"/>
    <xdr:sp macro="" textlink="">
      <xdr:nvSpPr>
        <xdr:cNvPr id="90" name="テキスト ボックス 89"/>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2" name="テキスト ボックス 91"/>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52070</xdr:rowOff>
    </xdr:from>
    <xdr:to>
      <xdr:col>2</xdr:col>
      <xdr:colOff>127000</xdr:colOff>
      <xdr:row>40</xdr:row>
      <xdr:rowOff>153670</xdr:rowOff>
    </xdr:to>
    <xdr:sp macro="" textlink="">
      <xdr:nvSpPr>
        <xdr:cNvPr id="93" name="円/楕円 92"/>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138447</xdr:rowOff>
    </xdr:from>
    <xdr:ext cx="762000" cy="259045"/>
    <xdr:sp macro="" textlink="">
      <xdr:nvSpPr>
        <xdr:cNvPr id="94" name="テキスト ボックス 93"/>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ea"/>
              <a:ea typeface="+mn-ea"/>
              <a:cs typeface="+mn-cs"/>
            </a:rPr>
            <a:t>　</a:t>
          </a:r>
          <a:r>
            <a:rPr lang="ja-JP" altLang="ja-JP" sz="1100" b="0" i="0" baseline="0">
              <a:solidFill>
                <a:schemeClr val="dk1"/>
              </a:solidFill>
              <a:latin typeface="+mn-ea"/>
              <a:ea typeface="+mn-ea"/>
              <a:cs typeface="+mn-cs"/>
            </a:rPr>
            <a:t>景気回復による法人市民税の増、新増築分家屋の増等による固定資産税の増、税源移譲による市たばこ税、株価上昇による株式等譲渡所得割交付金の増などにより、経常一般財源総額が増加したことに加え、経常経費についても、人件費や公債費が減少したことから、経常収支比率は</a:t>
          </a:r>
          <a:r>
            <a:rPr lang="en-US" altLang="ja-JP" sz="1100" b="0" i="0" baseline="0">
              <a:solidFill>
                <a:schemeClr val="dk1"/>
              </a:solidFill>
              <a:latin typeface="+mn-ea"/>
              <a:ea typeface="+mn-ea"/>
              <a:cs typeface="+mn-cs"/>
            </a:rPr>
            <a:t>84.9</a:t>
          </a:r>
          <a:r>
            <a:rPr lang="ja-JP" altLang="ja-JP" sz="1100" b="0" i="0" baseline="0">
              <a:solidFill>
                <a:schemeClr val="dk1"/>
              </a:solidFill>
              <a:latin typeface="+mn-ea"/>
              <a:ea typeface="+mn-ea"/>
              <a:cs typeface="+mn-cs"/>
            </a:rPr>
            <a:t>％と、前年度に比べ</a:t>
          </a:r>
          <a:r>
            <a:rPr lang="en-US" altLang="ja-JP" sz="1100" b="0" i="0" baseline="0">
              <a:solidFill>
                <a:schemeClr val="dk1"/>
              </a:solidFill>
              <a:latin typeface="+mn-ea"/>
              <a:ea typeface="+mn-ea"/>
              <a:cs typeface="+mn-cs"/>
            </a:rPr>
            <a:t>3.1</a:t>
          </a:r>
          <a:r>
            <a:rPr lang="ja-JP" altLang="ja-JP" sz="1100" b="0" i="0" baseline="0">
              <a:solidFill>
                <a:schemeClr val="dk1"/>
              </a:solidFill>
              <a:latin typeface="+mn-ea"/>
              <a:ea typeface="+mn-ea"/>
              <a:cs typeface="+mn-cs"/>
            </a:rPr>
            <a:t>ポイント改善した。</a:t>
          </a:r>
          <a:endParaRPr lang="ja-JP" altLang="ja-JP" sz="1100">
            <a:solidFill>
              <a:schemeClr val="dk1"/>
            </a:solidFill>
            <a:latin typeface="+mn-ea"/>
            <a:ea typeface="+mn-ea"/>
            <a:cs typeface="+mn-cs"/>
          </a:endParaRPr>
        </a:p>
        <a:p>
          <a:r>
            <a:rPr lang="ja-JP" altLang="ja-JP" sz="1100" b="0" i="0" baseline="0">
              <a:solidFill>
                <a:schemeClr val="dk1"/>
              </a:solidFill>
              <a:latin typeface="+mn-ea"/>
              <a:ea typeface="+mn-ea"/>
              <a:cs typeface="+mn-cs"/>
            </a:rPr>
            <a:t>　類似団体平均値は</a:t>
          </a:r>
          <a:r>
            <a:rPr lang="en-US" altLang="ja-JP" sz="1100" b="0" i="0" baseline="0">
              <a:solidFill>
                <a:schemeClr val="dk1"/>
              </a:solidFill>
              <a:latin typeface="+mn-ea"/>
              <a:ea typeface="+mn-ea"/>
              <a:cs typeface="+mn-cs"/>
            </a:rPr>
            <a:t>5.0</a:t>
          </a:r>
          <a:r>
            <a:rPr lang="ja-JP" altLang="ja-JP" sz="1100" b="0" i="0" baseline="0">
              <a:solidFill>
                <a:schemeClr val="dk1"/>
              </a:solidFill>
              <a:latin typeface="+mn-ea"/>
              <a:ea typeface="+mn-ea"/>
              <a:cs typeface="+mn-cs"/>
            </a:rPr>
            <a:t>ポイント下回った状態にあるが、数値の上昇は財政の硬直化を招くこととなるため、引き続き人件費、公債費、物件費など、経常経費の抑制に努めるとともに、市税の収納向上のほか、未利用財産の貸付・売却、有料広告収入の促進、ネーミングライツの導入、使用料など利用者負担の適正化を図り、経常収入の増加に努める。</a:t>
          </a:r>
          <a:endParaRPr kumimoji="1" lang="ja-JP" altLang="en-US" sz="11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166688</xdr:rowOff>
    </xdr:from>
    <xdr:to>
      <xdr:col>7</xdr:col>
      <xdr:colOff>152400</xdr:colOff>
      <xdr:row>61</xdr:row>
      <xdr:rowOff>135467</xdr:rowOff>
    </xdr:to>
    <xdr:cxnSp macro="">
      <xdr:nvCxnSpPr>
        <xdr:cNvPr id="133" name="直線コネクタ 132"/>
        <xdr:cNvCxnSpPr/>
      </xdr:nvCxnSpPr>
      <xdr:spPr>
        <a:xfrm flipV="1">
          <a:off x="4114800" y="10282238"/>
          <a:ext cx="8382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61</xdr:row>
      <xdr:rowOff>135467</xdr:rowOff>
    </xdr:to>
    <xdr:cxnSp macro="">
      <xdr:nvCxnSpPr>
        <xdr:cNvPr id="136" name="直線コネクタ 135"/>
        <xdr:cNvCxnSpPr/>
      </xdr:nvCxnSpPr>
      <xdr:spPr>
        <a:xfrm>
          <a:off x="3225800" y="1039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66146</xdr:rowOff>
    </xdr:from>
    <xdr:to>
      <xdr:col>4</xdr:col>
      <xdr:colOff>482600</xdr:colOff>
      <xdr:row>60</xdr:row>
      <xdr:rowOff>105833</xdr:rowOff>
    </xdr:to>
    <xdr:cxnSp macro="">
      <xdr:nvCxnSpPr>
        <xdr:cNvPr id="139" name="直線コネクタ 138"/>
        <xdr:cNvCxnSpPr/>
      </xdr:nvCxnSpPr>
      <xdr:spPr>
        <a:xfrm>
          <a:off x="2336800" y="10181696"/>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66146</xdr:rowOff>
    </xdr:from>
    <xdr:to>
      <xdr:col>3</xdr:col>
      <xdr:colOff>279400</xdr:colOff>
      <xdr:row>62</xdr:row>
      <xdr:rowOff>14288</xdr:rowOff>
    </xdr:to>
    <xdr:cxnSp macro="">
      <xdr:nvCxnSpPr>
        <xdr:cNvPr id="142" name="直線コネクタ 141"/>
        <xdr:cNvCxnSpPr/>
      </xdr:nvCxnSpPr>
      <xdr:spPr>
        <a:xfrm flipV="1">
          <a:off x="1447800" y="10181696"/>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115888</xdr:rowOff>
    </xdr:from>
    <xdr:to>
      <xdr:col>7</xdr:col>
      <xdr:colOff>203200</xdr:colOff>
      <xdr:row>60</xdr:row>
      <xdr:rowOff>46038</xdr:rowOff>
    </xdr:to>
    <xdr:sp macro="" textlink="">
      <xdr:nvSpPr>
        <xdr:cNvPr id="152" name="円/楕円 151"/>
        <xdr:cNvSpPr/>
      </xdr:nvSpPr>
      <xdr:spPr>
        <a:xfrm>
          <a:off x="4902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132415</xdr:rowOff>
    </xdr:from>
    <xdr:ext cx="762000" cy="259045"/>
    <xdr:sp macro="" textlink="">
      <xdr:nvSpPr>
        <xdr:cNvPr id="153" name="財政構造の弾力性該当値テキスト"/>
        <xdr:cNvSpPr txBox="1"/>
      </xdr:nvSpPr>
      <xdr:spPr>
        <a:xfrm>
          <a:off x="5041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4" name="円/楕円 153"/>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5" name="テキスト ボックス 154"/>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55033</xdr:rowOff>
    </xdr:from>
    <xdr:to>
      <xdr:col>4</xdr:col>
      <xdr:colOff>533400</xdr:colOff>
      <xdr:row>60</xdr:row>
      <xdr:rowOff>156633</xdr:rowOff>
    </xdr:to>
    <xdr:sp macro="" textlink="">
      <xdr:nvSpPr>
        <xdr:cNvPr id="156" name="円/楕円 155"/>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166810</xdr:rowOff>
    </xdr:from>
    <xdr:ext cx="762000" cy="259045"/>
    <xdr:sp macro="" textlink="">
      <xdr:nvSpPr>
        <xdr:cNvPr id="157" name="テキスト ボックス 156"/>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15346</xdr:rowOff>
    </xdr:from>
    <xdr:to>
      <xdr:col>3</xdr:col>
      <xdr:colOff>330200</xdr:colOff>
      <xdr:row>59</xdr:row>
      <xdr:rowOff>116946</xdr:rowOff>
    </xdr:to>
    <xdr:sp macro="" textlink="">
      <xdr:nvSpPr>
        <xdr:cNvPr id="158" name="円/楕円 157"/>
        <xdr:cNvSpPr/>
      </xdr:nvSpPr>
      <xdr:spPr>
        <a:xfrm>
          <a:off x="2286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127123</xdr:rowOff>
    </xdr:from>
    <xdr:ext cx="762000" cy="259045"/>
    <xdr:sp macro="" textlink="">
      <xdr:nvSpPr>
        <xdr:cNvPr id="159" name="テキスト ボックス 158"/>
        <xdr:cNvSpPr txBox="1"/>
      </xdr:nvSpPr>
      <xdr:spPr>
        <a:xfrm>
          <a:off x="1955800" y="989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134938</xdr:rowOff>
    </xdr:from>
    <xdr:to>
      <xdr:col>2</xdr:col>
      <xdr:colOff>127000</xdr:colOff>
      <xdr:row>62</xdr:row>
      <xdr:rowOff>65088</xdr:rowOff>
    </xdr:to>
    <xdr:sp macro="" textlink="">
      <xdr:nvSpPr>
        <xdr:cNvPr id="160" name="円/楕円 159"/>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75265</xdr:rowOff>
    </xdr:from>
    <xdr:ext cx="762000" cy="259045"/>
    <xdr:sp macro="" textlink="">
      <xdr:nvSpPr>
        <xdr:cNvPr id="161" name="テキスト ボックス 160"/>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人件費は、長野市定員適正化計画に基づく職員数の削減、外部委託の推進など総人件費の抑制への取組みにより、前年度と比較して</a:t>
          </a:r>
          <a:r>
            <a:rPr lang="en-US" altLang="ja-JP" sz="1100" b="0" i="0" baseline="0">
              <a:solidFill>
                <a:schemeClr val="dk1"/>
              </a:solidFill>
              <a:latin typeface="+mn-lt"/>
              <a:ea typeface="+mn-ea"/>
              <a:cs typeface="+mn-cs"/>
            </a:rPr>
            <a:t>0.</a:t>
          </a:r>
          <a:r>
            <a:rPr lang="ja-JP" altLang="ja-JP" sz="1100" b="0" i="0" baseline="0">
              <a:solidFill>
                <a:schemeClr val="dk1"/>
              </a:solidFill>
              <a:latin typeface="+mn-lt"/>
              <a:ea typeface="+mn-ea"/>
              <a:cs typeface="+mn-cs"/>
            </a:rPr>
            <a:t>１％減少、物件費は、子宮頸がん等ワクチン接種の勧奨中止などにより</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％減少した。　　</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一方、人口は前年度比</a:t>
          </a:r>
          <a:r>
            <a:rPr lang="en-US" altLang="ja-JP" sz="1100" b="0" i="0" baseline="0">
              <a:solidFill>
                <a:schemeClr val="dk1"/>
              </a:solidFill>
              <a:latin typeface="+mn-lt"/>
              <a:ea typeface="+mn-ea"/>
              <a:cs typeface="+mn-cs"/>
            </a:rPr>
            <a:t>63</a:t>
          </a:r>
          <a:r>
            <a:rPr lang="ja-JP" altLang="ja-JP" sz="1100" b="0" i="0" baseline="0">
              <a:solidFill>
                <a:schemeClr val="dk1"/>
              </a:solidFill>
              <a:latin typeface="+mn-lt"/>
              <a:ea typeface="+mn-ea"/>
              <a:cs typeface="+mn-cs"/>
            </a:rPr>
            <a:t>人減となる</a:t>
          </a:r>
          <a:r>
            <a:rPr lang="en-US" altLang="ja-JP" sz="1100" b="0" i="0" baseline="0">
              <a:solidFill>
                <a:schemeClr val="dk1"/>
              </a:solidFill>
              <a:latin typeface="+mn-lt"/>
              <a:ea typeface="+mn-ea"/>
              <a:cs typeface="+mn-cs"/>
            </a:rPr>
            <a:t>386,065</a:t>
          </a:r>
          <a:r>
            <a:rPr lang="ja-JP" altLang="ja-JP" sz="1100" b="0" i="0" baseline="0">
              <a:solidFill>
                <a:schemeClr val="dk1"/>
              </a:solidFill>
              <a:latin typeface="+mn-lt"/>
              <a:ea typeface="+mn-ea"/>
              <a:cs typeface="+mn-cs"/>
            </a:rPr>
            <a:t>人で、ほぼ横ばい状態であり、</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年度の人口一人当たりの人件費・物件費等は、前年度より</a:t>
          </a:r>
          <a:r>
            <a:rPr lang="en-US" altLang="ja-JP" sz="1100" b="0" i="0" baseline="0">
              <a:solidFill>
                <a:schemeClr val="dk1"/>
              </a:solidFill>
              <a:latin typeface="+mn-lt"/>
              <a:ea typeface="+mn-ea"/>
              <a:cs typeface="+mn-cs"/>
            </a:rPr>
            <a:t>65</a:t>
          </a:r>
          <a:r>
            <a:rPr lang="ja-JP" altLang="ja-JP" sz="1100" b="0" i="0" baseline="0">
              <a:solidFill>
                <a:schemeClr val="dk1"/>
              </a:solidFill>
              <a:latin typeface="+mn-lt"/>
              <a:ea typeface="+mn-ea"/>
              <a:cs typeface="+mn-cs"/>
            </a:rPr>
            <a:t>円減少した。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引き続き、人件費の抑制を図るとともに、今後、公共施設再配置計画・長寿命化計画作成し施設維持管理経費の削減に努めていく。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69918</xdr:rowOff>
    </xdr:from>
    <xdr:to>
      <xdr:col>7</xdr:col>
      <xdr:colOff>152400</xdr:colOff>
      <xdr:row>82</xdr:row>
      <xdr:rowOff>70965</xdr:rowOff>
    </xdr:to>
    <xdr:cxnSp macro="">
      <xdr:nvCxnSpPr>
        <xdr:cNvPr id="194" name="直線コネクタ 193"/>
        <xdr:cNvCxnSpPr/>
      </xdr:nvCxnSpPr>
      <xdr:spPr>
        <a:xfrm flipV="1">
          <a:off x="4114800" y="14128818"/>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70965</xdr:rowOff>
    </xdr:from>
    <xdr:to>
      <xdr:col>6</xdr:col>
      <xdr:colOff>0</xdr:colOff>
      <xdr:row>82</xdr:row>
      <xdr:rowOff>112323</xdr:rowOff>
    </xdr:to>
    <xdr:cxnSp macro="">
      <xdr:nvCxnSpPr>
        <xdr:cNvPr id="197" name="直線コネクタ 196"/>
        <xdr:cNvCxnSpPr/>
      </xdr:nvCxnSpPr>
      <xdr:spPr>
        <a:xfrm flipV="1">
          <a:off x="3225800" y="14129865"/>
          <a:ext cx="889000" cy="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57531</xdr:rowOff>
    </xdr:from>
    <xdr:to>
      <xdr:col>4</xdr:col>
      <xdr:colOff>482600</xdr:colOff>
      <xdr:row>82</xdr:row>
      <xdr:rowOff>112323</xdr:rowOff>
    </xdr:to>
    <xdr:cxnSp macro="">
      <xdr:nvCxnSpPr>
        <xdr:cNvPr id="200" name="直線コネクタ 199"/>
        <xdr:cNvCxnSpPr/>
      </xdr:nvCxnSpPr>
      <xdr:spPr>
        <a:xfrm>
          <a:off x="2336800" y="14116431"/>
          <a:ext cx="8890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57531</xdr:rowOff>
    </xdr:from>
    <xdr:to>
      <xdr:col>3</xdr:col>
      <xdr:colOff>279400</xdr:colOff>
      <xdr:row>82</xdr:row>
      <xdr:rowOff>62695</xdr:rowOff>
    </xdr:to>
    <xdr:cxnSp macro="">
      <xdr:nvCxnSpPr>
        <xdr:cNvPr id="203" name="直線コネクタ 202"/>
        <xdr:cNvCxnSpPr/>
      </xdr:nvCxnSpPr>
      <xdr:spPr>
        <a:xfrm flipV="1">
          <a:off x="1447800" y="14116431"/>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19118</xdr:rowOff>
    </xdr:from>
    <xdr:to>
      <xdr:col>7</xdr:col>
      <xdr:colOff>203200</xdr:colOff>
      <xdr:row>82</xdr:row>
      <xdr:rowOff>120718</xdr:rowOff>
    </xdr:to>
    <xdr:sp macro="" textlink="">
      <xdr:nvSpPr>
        <xdr:cNvPr id="213" name="円/楕円 212"/>
        <xdr:cNvSpPr/>
      </xdr:nvSpPr>
      <xdr:spPr>
        <a:xfrm>
          <a:off x="4902200" y="140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162645</xdr:rowOff>
    </xdr:from>
    <xdr:ext cx="762000" cy="259045"/>
    <xdr:sp macro="" textlink="">
      <xdr:nvSpPr>
        <xdr:cNvPr id="214" name="人件費・物件費等の状況該当値テキスト"/>
        <xdr:cNvSpPr txBox="1"/>
      </xdr:nvSpPr>
      <xdr:spPr>
        <a:xfrm>
          <a:off x="5041900" y="1405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20165</xdr:rowOff>
    </xdr:from>
    <xdr:to>
      <xdr:col>6</xdr:col>
      <xdr:colOff>50800</xdr:colOff>
      <xdr:row>82</xdr:row>
      <xdr:rowOff>121765</xdr:rowOff>
    </xdr:to>
    <xdr:sp macro="" textlink="">
      <xdr:nvSpPr>
        <xdr:cNvPr id="215" name="円/楕円 214"/>
        <xdr:cNvSpPr/>
      </xdr:nvSpPr>
      <xdr:spPr>
        <a:xfrm>
          <a:off x="4064000" y="140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106542</xdr:rowOff>
    </xdr:from>
    <xdr:ext cx="736600" cy="259045"/>
    <xdr:sp macro="" textlink="">
      <xdr:nvSpPr>
        <xdr:cNvPr id="216" name="テキスト ボックス 215"/>
        <xdr:cNvSpPr txBox="1"/>
      </xdr:nvSpPr>
      <xdr:spPr>
        <a:xfrm>
          <a:off x="3733800" y="14165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61523</xdr:rowOff>
    </xdr:from>
    <xdr:to>
      <xdr:col>4</xdr:col>
      <xdr:colOff>533400</xdr:colOff>
      <xdr:row>82</xdr:row>
      <xdr:rowOff>163123</xdr:rowOff>
    </xdr:to>
    <xdr:sp macro="" textlink="">
      <xdr:nvSpPr>
        <xdr:cNvPr id="217" name="円/楕円 216"/>
        <xdr:cNvSpPr/>
      </xdr:nvSpPr>
      <xdr:spPr>
        <a:xfrm>
          <a:off x="3175000" y="141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147900</xdr:rowOff>
    </xdr:from>
    <xdr:ext cx="762000" cy="259045"/>
    <xdr:sp macro="" textlink="">
      <xdr:nvSpPr>
        <xdr:cNvPr id="218" name="テキスト ボックス 217"/>
        <xdr:cNvSpPr txBox="1"/>
      </xdr:nvSpPr>
      <xdr:spPr>
        <a:xfrm>
          <a:off x="2844800" y="1420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6731</xdr:rowOff>
    </xdr:from>
    <xdr:to>
      <xdr:col>3</xdr:col>
      <xdr:colOff>330200</xdr:colOff>
      <xdr:row>82</xdr:row>
      <xdr:rowOff>108331</xdr:rowOff>
    </xdr:to>
    <xdr:sp macro="" textlink="">
      <xdr:nvSpPr>
        <xdr:cNvPr id="219" name="円/楕円 218"/>
        <xdr:cNvSpPr/>
      </xdr:nvSpPr>
      <xdr:spPr>
        <a:xfrm>
          <a:off x="2286000" y="140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93108</xdr:rowOff>
    </xdr:from>
    <xdr:ext cx="762000" cy="259045"/>
    <xdr:sp macro="" textlink="">
      <xdr:nvSpPr>
        <xdr:cNvPr id="220" name="テキスト ボックス 219"/>
        <xdr:cNvSpPr txBox="1"/>
      </xdr:nvSpPr>
      <xdr:spPr>
        <a:xfrm>
          <a:off x="1955800" y="141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11895</xdr:rowOff>
    </xdr:from>
    <xdr:to>
      <xdr:col>2</xdr:col>
      <xdr:colOff>127000</xdr:colOff>
      <xdr:row>82</xdr:row>
      <xdr:rowOff>113495</xdr:rowOff>
    </xdr:to>
    <xdr:sp macro="" textlink="">
      <xdr:nvSpPr>
        <xdr:cNvPr id="221" name="円/楕円 220"/>
        <xdr:cNvSpPr/>
      </xdr:nvSpPr>
      <xdr:spPr>
        <a:xfrm>
          <a:off x="1397000" y="14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98272</xdr:rowOff>
    </xdr:from>
    <xdr:ext cx="762000" cy="259045"/>
    <xdr:sp macro="" textlink="">
      <xdr:nvSpPr>
        <xdr:cNvPr id="222" name="テキスト ボックス 221"/>
        <xdr:cNvSpPr txBox="1"/>
      </xdr:nvSpPr>
      <xdr:spPr>
        <a:xfrm>
          <a:off x="1066800" y="1415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j-ea"/>
              <a:ea typeface="+mj-ea"/>
              <a:cs typeface="+mn-cs"/>
            </a:rPr>
            <a:t>　平成</a:t>
          </a:r>
          <a:r>
            <a:rPr lang="en-US" altLang="ja-JP" sz="1200" b="0" i="0" baseline="0">
              <a:solidFill>
                <a:schemeClr val="dk1"/>
              </a:solidFill>
              <a:latin typeface="+mj-ea"/>
              <a:ea typeface="+mj-ea"/>
              <a:cs typeface="+mn-cs"/>
            </a:rPr>
            <a:t>24</a:t>
          </a:r>
          <a:r>
            <a:rPr lang="ja-JP" altLang="ja-JP" sz="1200" b="0" i="0" baseline="0">
              <a:solidFill>
                <a:schemeClr val="dk1"/>
              </a:solidFill>
              <a:latin typeface="+mj-ea"/>
              <a:ea typeface="+mj-ea"/>
              <a:cs typeface="+mn-cs"/>
            </a:rPr>
            <a:t>、</a:t>
          </a:r>
          <a:r>
            <a:rPr lang="en-US" altLang="ja-JP" sz="1200" b="0" i="0" baseline="0">
              <a:solidFill>
                <a:schemeClr val="dk1"/>
              </a:solidFill>
              <a:latin typeface="+mj-ea"/>
              <a:ea typeface="+mj-ea"/>
              <a:cs typeface="+mn-cs"/>
            </a:rPr>
            <a:t>25</a:t>
          </a:r>
          <a:r>
            <a:rPr lang="ja-JP" altLang="ja-JP" sz="1200" b="0" i="0" baseline="0">
              <a:solidFill>
                <a:schemeClr val="dk1"/>
              </a:solidFill>
              <a:latin typeface="+mj-ea"/>
              <a:ea typeface="+mj-ea"/>
              <a:cs typeface="+mn-cs"/>
            </a:rPr>
            <a:t>年度で実施した国家公務員の臨時特例法による給与削減（平均▲</a:t>
          </a:r>
          <a:r>
            <a:rPr lang="en-US" altLang="ja-JP" sz="1200" b="0" i="0" baseline="0">
              <a:solidFill>
                <a:schemeClr val="dk1"/>
              </a:solidFill>
              <a:latin typeface="+mj-ea"/>
              <a:ea typeface="+mj-ea"/>
              <a:cs typeface="+mn-cs"/>
            </a:rPr>
            <a:t>7.8%</a:t>
          </a:r>
          <a:r>
            <a:rPr lang="ja-JP" altLang="ja-JP" sz="1200" b="0" i="0" baseline="0">
              <a:solidFill>
                <a:schemeClr val="dk1"/>
              </a:solidFill>
              <a:latin typeface="+mj-ea"/>
              <a:ea typeface="+mj-ea"/>
              <a:cs typeface="+mn-cs"/>
            </a:rPr>
            <a:t>）の終了により、平成</a:t>
          </a:r>
          <a:r>
            <a:rPr lang="en-US" altLang="ja-JP" sz="1200" b="0" i="0" baseline="0">
              <a:solidFill>
                <a:schemeClr val="dk1"/>
              </a:solidFill>
              <a:latin typeface="+mj-ea"/>
              <a:ea typeface="+mj-ea"/>
              <a:cs typeface="+mn-cs"/>
            </a:rPr>
            <a:t>24</a:t>
          </a:r>
          <a:r>
            <a:rPr lang="ja-JP" altLang="ja-JP" sz="1200" b="0" i="0" baseline="0">
              <a:solidFill>
                <a:schemeClr val="dk1"/>
              </a:solidFill>
              <a:latin typeface="+mj-ea"/>
              <a:ea typeface="+mj-ea"/>
              <a:cs typeface="+mn-cs"/>
            </a:rPr>
            <a:t>年度（平成</a:t>
          </a:r>
          <a:r>
            <a:rPr lang="en-US" altLang="ja-JP" sz="1200" b="0" i="0" baseline="0">
              <a:solidFill>
                <a:schemeClr val="dk1"/>
              </a:solidFill>
              <a:latin typeface="+mj-ea"/>
              <a:ea typeface="+mj-ea"/>
              <a:cs typeface="+mn-cs"/>
            </a:rPr>
            <a:t>25</a:t>
          </a:r>
          <a:r>
            <a:rPr lang="ja-JP" altLang="ja-JP" sz="1200" b="0" i="0" baseline="0">
              <a:solidFill>
                <a:schemeClr val="dk1"/>
              </a:solidFill>
              <a:latin typeface="+mj-ea"/>
              <a:ea typeface="+mj-ea"/>
              <a:cs typeface="+mn-cs"/>
            </a:rPr>
            <a:t>年４月１日現在）からラスパイレス指数が大幅に下降した。</a:t>
          </a:r>
          <a:endParaRPr lang="ja-JP" altLang="ja-JP" sz="1200">
            <a:solidFill>
              <a:schemeClr val="dk1"/>
            </a:solidFill>
            <a:latin typeface="+mj-ea"/>
            <a:ea typeface="+mj-ea"/>
            <a:cs typeface="+mn-cs"/>
          </a:endParaRPr>
        </a:p>
        <a:p>
          <a:pPr rtl="0"/>
          <a:r>
            <a:rPr lang="ja-JP" altLang="ja-JP" sz="1200" b="0" i="0" baseline="0">
              <a:solidFill>
                <a:schemeClr val="dk1"/>
              </a:solidFill>
              <a:latin typeface="+mj-ea"/>
              <a:ea typeface="+mj-ea"/>
              <a:cs typeface="+mn-cs"/>
            </a:rPr>
            <a:t>　平成</a:t>
          </a:r>
          <a:r>
            <a:rPr lang="en-US" altLang="ja-JP" sz="1200" b="0" i="0" baseline="0">
              <a:solidFill>
                <a:schemeClr val="dk1"/>
              </a:solidFill>
              <a:latin typeface="+mj-ea"/>
              <a:ea typeface="+mj-ea"/>
              <a:cs typeface="+mn-cs"/>
            </a:rPr>
            <a:t>26</a:t>
          </a:r>
          <a:r>
            <a:rPr lang="ja-JP" altLang="ja-JP" sz="1200" b="0" i="0" baseline="0">
              <a:solidFill>
                <a:schemeClr val="dk1"/>
              </a:solidFill>
              <a:latin typeface="+mj-ea"/>
              <a:ea typeface="+mj-ea"/>
              <a:cs typeface="+mn-cs"/>
            </a:rPr>
            <a:t>年度については、国における地方公務員給与の減額支給要請に伴い、平成</a:t>
          </a:r>
          <a:r>
            <a:rPr lang="en-US" altLang="ja-JP" sz="1200" b="0" i="0" baseline="0">
              <a:solidFill>
                <a:schemeClr val="dk1"/>
              </a:solidFill>
              <a:latin typeface="+mj-ea"/>
              <a:ea typeface="+mj-ea"/>
              <a:cs typeface="+mn-cs"/>
            </a:rPr>
            <a:t>25</a:t>
          </a:r>
          <a:r>
            <a:rPr lang="ja-JP" altLang="ja-JP" sz="1200" b="0" i="0" baseline="0">
              <a:solidFill>
                <a:schemeClr val="dk1"/>
              </a:solidFill>
              <a:latin typeface="+mj-ea"/>
              <a:ea typeface="+mj-ea"/>
              <a:cs typeface="+mn-cs"/>
            </a:rPr>
            <a:t>年９月から翌年３月まで実施していた職員給与の引き下げが終了したところであるが、地方公務員法の一部改正に伴い、平成</a:t>
          </a:r>
          <a:r>
            <a:rPr lang="en-US" altLang="ja-JP" sz="1200" b="0" i="0" baseline="0">
              <a:solidFill>
                <a:schemeClr val="dk1"/>
              </a:solidFill>
              <a:latin typeface="+mj-ea"/>
              <a:ea typeface="+mj-ea"/>
              <a:cs typeface="+mn-cs"/>
            </a:rPr>
            <a:t>28</a:t>
          </a:r>
          <a:r>
            <a:rPr lang="ja-JP" altLang="ja-JP" sz="1200" b="0" i="0" baseline="0">
              <a:solidFill>
                <a:schemeClr val="dk1"/>
              </a:solidFill>
              <a:latin typeface="+mj-ea"/>
              <a:ea typeface="+mj-ea"/>
              <a:cs typeface="+mn-cs"/>
            </a:rPr>
            <a:t>年度から職務給の徹底のための等級別基準職務表の条例化、職員数の公表等の実施が予定されていることから、より一層の給与水準の適正化に努める。</a:t>
          </a:r>
          <a:endParaRPr lang="ja-JP" altLang="ja-JP" sz="1200">
            <a:solidFill>
              <a:schemeClr val="dk1"/>
            </a:solidFill>
            <a:latin typeface="+mj-ea"/>
            <a:ea typeface="+mj-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65787</xdr:rowOff>
    </xdr:from>
    <xdr:to>
      <xdr:col>24</xdr:col>
      <xdr:colOff>558800</xdr:colOff>
      <xdr:row>87</xdr:row>
      <xdr:rowOff>161798</xdr:rowOff>
    </xdr:to>
    <xdr:cxnSp macro="">
      <xdr:nvCxnSpPr>
        <xdr:cNvPr id="254" name="直線コネクタ 253"/>
        <xdr:cNvCxnSpPr/>
      </xdr:nvCxnSpPr>
      <xdr:spPr>
        <a:xfrm flipV="1">
          <a:off x="16179800" y="14296137"/>
          <a:ext cx="8382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88</xdr:row>
      <xdr:rowOff>38608</xdr:rowOff>
    </xdr:to>
    <xdr:cxnSp macro="">
      <xdr:nvCxnSpPr>
        <xdr:cNvPr id="257" name="直線コネクタ 256"/>
        <xdr:cNvCxnSpPr/>
      </xdr:nvCxnSpPr>
      <xdr:spPr>
        <a:xfrm flipV="1">
          <a:off x="15290800" y="150779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17526</xdr:rowOff>
    </xdr:from>
    <xdr:to>
      <xdr:col>22</xdr:col>
      <xdr:colOff>203200</xdr:colOff>
      <xdr:row>88</xdr:row>
      <xdr:rowOff>38608</xdr:rowOff>
    </xdr:to>
    <xdr:cxnSp macro="">
      <xdr:nvCxnSpPr>
        <xdr:cNvPr id="260" name="直線コネクタ 259"/>
        <xdr:cNvCxnSpPr/>
      </xdr:nvCxnSpPr>
      <xdr:spPr>
        <a:xfrm>
          <a:off x="14401800" y="14247876"/>
          <a:ext cx="889000" cy="8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17526</xdr:rowOff>
    </xdr:from>
    <xdr:to>
      <xdr:col>21</xdr:col>
      <xdr:colOff>0</xdr:colOff>
      <xdr:row>83</xdr:row>
      <xdr:rowOff>104394</xdr:rowOff>
    </xdr:to>
    <xdr:cxnSp macro="">
      <xdr:nvCxnSpPr>
        <xdr:cNvPr id="263" name="直線コネクタ 262"/>
        <xdr:cNvCxnSpPr/>
      </xdr:nvCxnSpPr>
      <xdr:spPr>
        <a:xfrm flipV="1">
          <a:off x="13512800" y="1424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14987</xdr:rowOff>
    </xdr:from>
    <xdr:to>
      <xdr:col>24</xdr:col>
      <xdr:colOff>609600</xdr:colOff>
      <xdr:row>83</xdr:row>
      <xdr:rowOff>116587</xdr:rowOff>
    </xdr:to>
    <xdr:sp macro="" textlink="">
      <xdr:nvSpPr>
        <xdr:cNvPr id="273" name="円/楕円 272"/>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31514</xdr:rowOff>
    </xdr:from>
    <xdr:ext cx="762000" cy="259045"/>
    <xdr:sp macro="" textlink="">
      <xdr:nvSpPr>
        <xdr:cNvPr id="274" name="給与水準   （国との比較）該当値テキスト"/>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5" name="円/楕円 274"/>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51325</xdr:rowOff>
    </xdr:from>
    <xdr:ext cx="736600" cy="259045"/>
    <xdr:sp macro="" textlink="">
      <xdr:nvSpPr>
        <xdr:cNvPr id="276" name="テキスト ボックス 275"/>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7" name="円/楕円 276"/>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99585</xdr:rowOff>
    </xdr:from>
    <xdr:ext cx="762000" cy="259045"/>
    <xdr:sp macro="" textlink="">
      <xdr:nvSpPr>
        <xdr:cNvPr id="278" name="テキスト ボックス 277"/>
        <xdr:cNvSpPr txBox="1"/>
      </xdr:nvSpPr>
      <xdr:spPr>
        <a:xfrm>
          <a:off x="14909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138176</xdr:rowOff>
    </xdr:from>
    <xdr:to>
      <xdr:col>21</xdr:col>
      <xdr:colOff>50800</xdr:colOff>
      <xdr:row>83</xdr:row>
      <xdr:rowOff>68326</xdr:rowOff>
    </xdr:to>
    <xdr:sp macro="" textlink="">
      <xdr:nvSpPr>
        <xdr:cNvPr id="279" name="円/楕円 278"/>
        <xdr:cNvSpPr/>
      </xdr:nvSpPr>
      <xdr:spPr>
        <a:xfrm>
          <a:off x="14351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78503</xdr:rowOff>
    </xdr:from>
    <xdr:ext cx="762000" cy="259045"/>
    <xdr:sp macro="" textlink="">
      <xdr:nvSpPr>
        <xdr:cNvPr id="280" name="テキスト ボックス 279"/>
        <xdr:cNvSpPr txBox="1"/>
      </xdr:nvSpPr>
      <xdr:spPr>
        <a:xfrm>
          <a:off x="140208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53594</xdr:rowOff>
    </xdr:from>
    <xdr:to>
      <xdr:col>19</xdr:col>
      <xdr:colOff>533400</xdr:colOff>
      <xdr:row>83</xdr:row>
      <xdr:rowOff>155194</xdr:rowOff>
    </xdr:to>
    <xdr:sp macro="" textlink="">
      <xdr:nvSpPr>
        <xdr:cNvPr id="281" name="円/楕円 280"/>
        <xdr:cNvSpPr/>
      </xdr:nvSpPr>
      <xdr:spPr>
        <a:xfrm>
          <a:off x="13462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165371</xdr:rowOff>
    </xdr:from>
    <xdr:ext cx="762000" cy="259045"/>
    <xdr:sp macro="" textlink="">
      <xdr:nvSpPr>
        <xdr:cNvPr id="282" name="テキスト ボックス 281"/>
        <xdr:cNvSpPr txBox="1"/>
      </xdr:nvSpPr>
      <xdr:spPr>
        <a:xfrm>
          <a:off x="13131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年１月の市町村合併により職員数が増加し、類似団体の平均を上回っているが、平成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年度に独自に策定した第四次長野市定員適正化計画（平成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年度）の目標値（平成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年４月１日の対平成</a:t>
          </a:r>
          <a:r>
            <a:rPr lang="en-US" altLang="ja-JP" sz="1200" b="0" i="0" baseline="0">
              <a:solidFill>
                <a:schemeClr val="dk1"/>
              </a:solidFill>
              <a:latin typeface="+mn-ea"/>
              <a:ea typeface="+mn-ea"/>
              <a:cs typeface="+mn-cs"/>
            </a:rPr>
            <a:t>22</a:t>
          </a:r>
          <a:r>
            <a:rPr lang="ja-JP" altLang="ja-JP" sz="1200" b="0" i="0" baseline="0">
              <a:solidFill>
                <a:schemeClr val="dk1"/>
              </a:solidFill>
              <a:latin typeface="+mn-ea"/>
              <a:ea typeface="+mn-ea"/>
              <a:cs typeface="+mn-cs"/>
            </a:rPr>
            <a:t>年４月１日職員数　</a:t>
          </a:r>
          <a:r>
            <a:rPr lang="en-US" altLang="ja-JP" sz="1200" b="0" i="0" baseline="0">
              <a:solidFill>
                <a:schemeClr val="dk1"/>
              </a:solidFill>
              <a:latin typeface="+mn-ea"/>
              <a:ea typeface="+mn-ea"/>
              <a:cs typeface="+mn-cs"/>
            </a:rPr>
            <a:t>30</a:t>
          </a:r>
          <a:r>
            <a:rPr lang="ja-JP" altLang="ja-JP" sz="1200" b="0" i="0" baseline="0">
              <a:solidFill>
                <a:schemeClr val="dk1"/>
              </a:solidFill>
              <a:latin typeface="+mn-ea"/>
              <a:ea typeface="+mn-ea"/>
              <a:cs typeface="+mn-cs"/>
            </a:rPr>
            <a:t>人減）を１年前倒しで達成した。</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今後も事務事業等の見直しを継続的に行い、本市の実情を考慮しつつ、市民サービスの低下を招くことのないよう、適正な定員管理に努める。</a:t>
          </a:r>
          <a:endParaRPr kumimoji="1" lang="ja-JP" altLang="en-US" sz="12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4233</xdr:rowOff>
    </xdr:from>
    <xdr:to>
      <xdr:col>24</xdr:col>
      <xdr:colOff>558800</xdr:colOff>
      <xdr:row>62</xdr:row>
      <xdr:rowOff>8255</xdr:rowOff>
    </xdr:to>
    <xdr:cxnSp macro="">
      <xdr:nvCxnSpPr>
        <xdr:cNvPr id="317" name="直線コネクタ 316"/>
        <xdr:cNvCxnSpPr/>
      </xdr:nvCxnSpPr>
      <xdr:spPr>
        <a:xfrm flipV="1">
          <a:off x="16179800" y="106341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8255</xdr:rowOff>
    </xdr:from>
    <xdr:to>
      <xdr:col>23</xdr:col>
      <xdr:colOff>406400</xdr:colOff>
      <xdr:row>62</xdr:row>
      <xdr:rowOff>32385</xdr:rowOff>
    </xdr:to>
    <xdr:cxnSp macro="">
      <xdr:nvCxnSpPr>
        <xdr:cNvPr id="320" name="直線コネクタ 319"/>
        <xdr:cNvCxnSpPr/>
      </xdr:nvCxnSpPr>
      <xdr:spPr>
        <a:xfrm flipV="1">
          <a:off x="15290800" y="106381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32385</xdr:rowOff>
    </xdr:from>
    <xdr:to>
      <xdr:col>22</xdr:col>
      <xdr:colOff>203200</xdr:colOff>
      <xdr:row>62</xdr:row>
      <xdr:rowOff>32385</xdr:rowOff>
    </xdr:to>
    <xdr:cxnSp macro="">
      <xdr:nvCxnSpPr>
        <xdr:cNvPr id="323" name="直線コネクタ 322"/>
        <xdr:cNvCxnSpPr/>
      </xdr:nvCxnSpPr>
      <xdr:spPr>
        <a:xfrm>
          <a:off x="14401800" y="1066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28363</xdr:rowOff>
    </xdr:from>
    <xdr:to>
      <xdr:col>21</xdr:col>
      <xdr:colOff>0</xdr:colOff>
      <xdr:row>62</xdr:row>
      <xdr:rowOff>32385</xdr:rowOff>
    </xdr:to>
    <xdr:cxnSp macro="">
      <xdr:nvCxnSpPr>
        <xdr:cNvPr id="326" name="直線コネクタ 325"/>
        <xdr:cNvCxnSpPr/>
      </xdr:nvCxnSpPr>
      <xdr:spPr>
        <a:xfrm>
          <a:off x="13512800" y="106582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124883</xdr:rowOff>
    </xdr:from>
    <xdr:to>
      <xdr:col>24</xdr:col>
      <xdr:colOff>609600</xdr:colOff>
      <xdr:row>62</xdr:row>
      <xdr:rowOff>55033</xdr:rowOff>
    </xdr:to>
    <xdr:sp macro="" textlink="">
      <xdr:nvSpPr>
        <xdr:cNvPr id="336" name="円/楕円 335"/>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96960</xdr:rowOff>
    </xdr:from>
    <xdr:ext cx="762000" cy="259045"/>
    <xdr:sp macro="" textlink="">
      <xdr:nvSpPr>
        <xdr:cNvPr id="337"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128905</xdr:rowOff>
    </xdr:from>
    <xdr:to>
      <xdr:col>23</xdr:col>
      <xdr:colOff>457200</xdr:colOff>
      <xdr:row>62</xdr:row>
      <xdr:rowOff>59055</xdr:rowOff>
    </xdr:to>
    <xdr:sp macro="" textlink="">
      <xdr:nvSpPr>
        <xdr:cNvPr id="338" name="円/楕円 337"/>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43832</xdr:rowOff>
    </xdr:from>
    <xdr:ext cx="736600" cy="259045"/>
    <xdr:sp macro="" textlink="">
      <xdr:nvSpPr>
        <xdr:cNvPr id="339" name="テキスト ボックス 338"/>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153035</xdr:rowOff>
    </xdr:from>
    <xdr:to>
      <xdr:col>22</xdr:col>
      <xdr:colOff>254000</xdr:colOff>
      <xdr:row>62</xdr:row>
      <xdr:rowOff>83185</xdr:rowOff>
    </xdr:to>
    <xdr:sp macro="" textlink="">
      <xdr:nvSpPr>
        <xdr:cNvPr id="340" name="円/楕円 339"/>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67962</xdr:rowOff>
    </xdr:from>
    <xdr:ext cx="762000" cy="259045"/>
    <xdr:sp macro="" textlink="">
      <xdr:nvSpPr>
        <xdr:cNvPr id="341" name="テキスト ボックス 340"/>
        <xdr:cNvSpPr txBox="1"/>
      </xdr:nvSpPr>
      <xdr:spPr>
        <a:xfrm>
          <a:off x="14909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2" name="円/楕円 341"/>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3" name="テキスト ボックス 342"/>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149013</xdr:rowOff>
    </xdr:from>
    <xdr:to>
      <xdr:col>19</xdr:col>
      <xdr:colOff>533400</xdr:colOff>
      <xdr:row>62</xdr:row>
      <xdr:rowOff>79163</xdr:rowOff>
    </xdr:to>
    <xdr:sp macro="" textlink="">
      <xdr:nvSpPr>
        <xdr:cNvPr id="344" name="円/楕円 343"/>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63940</xdr:rowOff>
    </xdr:from>
    <xdr:ext cx="762000" cy="259045"/>
    <xdr:sp macro="" textlink="">
      <xdr:nvSpPr>
        <xdr:cNvPr id="345" name="テキスト ボックス 344"/>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ea"/>
              <a:ea typeface="+mn-ea"/>
              <a:cs typeface="+mn-cs"/>
            </a:rPr>
            <a:t>　一般会計等における公債費は年々減少してきており、</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年度は昨年度</a:t>
          </a:r>
          <a:r>
            <a:rPr lang="ja-JP" altLang="ja-JP" sz="1200" b="0" i="0" baseline="0">
              <a:solidFill>
                <a:schemeClr val="dk1"/>
              </a:solidFill>
              <a:latin typeface="+mn-ea"/>
              <a:ea typeface="+mn-ea"/>
              <a:cs typeface="+mn-cs"/>
            </a:rPr>
            <a:t>に比べ</a:t>
          </a:r>
          <a:r>
            <a:rPr lang="en-US" altLang="ja-JP" sz="1200" b="0" i="0" baseline="0">
              <a:solidFill>
                <a:schemeClr val="dk1"/>
              </a:solidFill>
              <a:latin typeface="+mn-ea"/>
              <a:ea typeface="+mn-ea"/>
              <a:cs typeface="+mn-cs"/>
            </a:rPr>
            <a:t>2.0</a:t>
          </a:r>
          <a:r>
            <a:rPr lang="ja-JP" altLang="ja-JP" sz="1200" b="0" i="0" baseline="0">
              <a:solidFill>
                <a:schemeClr val="dk1"/>
              </a:solidFill>
              <a:latin typeface="+mn-ea"/>
              <a:ea typeface="+mn-ea"/>
              <a:cs typeface="+mn-cs"/>
            </a:rPr>
            <a:t>ポイント減少</a:t>
          </a:r>
          <a:r>
            <a:rPr lang="ja-JP" altLang="en-US" sz="1200" b="0" i="0" baseline="0">
              <a:solidFill>
                <a:schemeClr val="dk1"/>
              </a:solidFill>
              <a:latin typeface="+mn-ea"/>
              <a:ea typeface="+mn-ea"/>
              <a:cs typeface="+mn-cs"/>
            </a:rPr>
            <a:t>している</a:t>
          </a:r>
          <a:r>
            <a:rPr lang="ja-JP" altLang="ja-JP" sz="1200" b="0" i="0" baseline="0">
              <a:solidFill>
                <a:schemeClr val="dk1"/>
              </a:solidFill>
              <a:latin typeface="+mn-ea"/>
              <a:ea typeface="+mn-ea"/>
              <a:cs typeface="+mn-cs"/>
            </a:rPr>
            <a:t>。</a:t>
          </a:r>
          <a:endParaRPr lang="ja-JP" altLang="ja-JP" sz="1200">
            <a:latin typeface="+mn-ea"/>
            <a:ea typeface="+mn-ea"/>
          </a:endParaRPr>
        </a:p>
        <a:p>
          <a:pPr rtl="0"/>
          <a:r>
            <a:rPr lang="ja-JP" altLang="ja-JP" sz="1200" b="0" i="0" baseline="0">
              <a:solidFill>
                <a:schemeClr val="dk1"/>
              </a:solidFill>
              <a:latin typeface="+mn-ea"/>
              <a:ea typeface="+mn-ea"/>
              <a:cs typeface="+mn-cs"/>
            </a:rPr>
            <a:t>　</a:t>
          </a:r>
          <a:r>
            <a:rPr kumimoji="1" lang="ja-JP" altLang="ja-JP" sz="1200">
              <a:solidFill>
                <a:schemeClr val="dk1"/>
              </a:solidFill>
              <a:latin typeface="+mn-ea"/>
              <a:ea typeface="+mn-ea"/>
              <a:cs typeface="+mn-cs"/>
            </a:rPr>
            <a:t>今後は、</a:t>
          </a:r>
          <a:r>
            <a:rPr lang="ja-JP" altLang="ja-JP" sz="1200" b="0" i="0" baseline="0">
              <a:solidFill>
                <a:schemeClr val="dk1"/>
              </a:solidFill>
              <a:latin typeface="+mn-ea"/>
              <a:ea typeface="+mn-ea"/>
              <a:cs typeface="+mn-cs"/>
            </a:rPr>
            <a:t>プロジェクト事業の進ちょくにより市債残高の増加が見込まれることから、「選択と集中」を徹底することにより、公債費等の圧縮を図っていく。</a:t>
          </a:r>
          <a:endParaRPr lang="ja-JP" altLang="ja-JP" sz="1200">
            <a:latin typeface="+mn-ea"/>
            <a:ea typeface="+mn-ea"/>
          </a:endParaRPr>
        </a:p>
        <a:p>
          <a:endParaRPr kumimoji="1" lang="ja-JP" altLang="en-US" sz="12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145627</xdr:rowOff>
    </xdr:from>
    <xdr:to>
      <xdr:col>24</xdr:col>
      <xdr:colOff>558800</xdr:colOff>
      <xdr:row>40</xdr:row>
      <xdr:rowOff>135044</xdr:rowOff>
    </xdr:to>
    <xdr:cxnSp macro="">
      <xdr:nvCxnSpPr>
        <xdr:cNvPr id="379" name="直線コネクタ 378"/>
        <xdr:cNvCxnSpPr/>
      </xdr:nvCxnSpPr>
      <xdr:spPr>
        <a:xfrm flipV="1">
          <a:off x="16179800" y="683217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35983</xdr:rowOff>
    </xdr:to>
    <xdr:cxnSp macro="">
      <xdr:nvCxnSpPr>
        <xdr:cNvPr id="382" name="直線コネクタ 381"/>
        <xdr:cNvCxnSpPr/>
      </xdr:nvCxnSpPr>
      <xdr:spPr>
        <a:xfrm flipV="1">
          <a:off x="15290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108373</xdr:rowOff>
    </xdr:to>
    <xdr:cxnSp macro="">
      <xdr:nvCxnSpPr>
        <xdr:cNvPr id="385" name="直線コネクタ 384"/>
        <xdr:cNvCxnSpPr/>
      </xdr:nvCxnSpPr>
      <xdr:spPr>
        <a:xfrm flipV="1">
          <a:off x="14401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41</xdr:row>
      <xdr:rowOff>156633</xdr:rowOff>
    </xdr:to>
    <xdr:cxnSp macro="">
      <xdr:nvCxnSpPr>
        <xdr:cNvPr id="388" name="直線コネクタ 387"/>
        <xdr:cNvCxnSpPr/>
      </xdr:nvCxnSpPr>
      <xdr:spPr>
        <a:xfrm flipV="1">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98" name="円/楕円 397"/>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66904</xdr:rowOff>
    </xdr:from>
    <xdr:ext cx="762000" cy="259045"/>
    <xdr:sp macro="" textlink="">
      <xdr:nvSpPr>
        <xdr:cNvPr id="399" name="公債費負担の状況該当値テキスト"/>
        <xdr:cNvSpPr txBox="1"/>
      </xdr:nvSpPr>
      <xdr:spPr>
        <a:xfrm>
          <a:off x="17106900" y="67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0" name="円/楕円 399"/>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401" name="テキスト ボックス 400"/>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2" name="円/楕円 401"/>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403" name="テキスト ボックス 402"/>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4" name="円/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143950</xdr:rowOff>
    </xdr:from>
    <xdr:ext cx="762000" cy="259045"/>
    <xdr:sp macro="" textlink="">
      <xdr:nvSpPr>
        <xdr:cNvPr id="405" name="テキスト ボックス 40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25</a:t>
          </a:r>
          <a:r>
            <a:rPr kumimoji="1" lang="ja-JP" altLang="en-US" sz="1200">
              <a:latin typeface="ＭＳ Ｐゴシック"/>
            </a:rPr>
            <a:t>年度は、市債残高は増加したものの、公営企業等の地方残高に対する繰出予定額や土地開発公社の負債、退職手当支給額等が減少していることから、前年度に比べ、</a:t>
          </a:r>
          <a:r>
            <a:rPr kumimoji="1" lang="en-US" altLang="ja-JP" sz="1200">
              <a:latin typeface="ＭＳ Ｐゴシック"/>
            </a:rPr>
            <a:t>5.0</a:t>
          </a:r>
          <a:r>
            <a:rPr kumimoji="1" lang="ja-JP" altLang="en-US" sz="1200">
              <a:latin typeface="ＭＳ Ｐゴシック"/>
            </a:rPr>
            <a:t>ポイント減少している。</a:t>
          </a:r>
          <a:endParaRPr kumimoji="1" lang="en-US" altLang="ja-JP" sz="1200">
            <a:latin typeface="ＭＳ Ｐゴシック"/>
          </a:endParaRPr>
        </a:p>
        <a:p>
          <a:r>
            <a:rPr kumimoji="1" lang="ja-JP" altLang="en-US" sz="1200">
              <a:latin typeface="ＭＳ Ｐゴシック"/>
            </a:rPr>
            <a:t>　今後は、</a:t>
          </a:r>
          <a:r>
            <a:rPr lang="ja-JP" altLang="ja-JP" sz="1200" b="0" i="0" baseline="0">
              <a:solidFill>
                <a:schemeClr val="dk1"/>
              </a:solidFill>
              <a:latin typeface="+mn-lt"/>
              <a:ea typeface="+mn-ea"/>
              <a:cs typeface="+mn-cs"/>
            </a:rPr>
            <a:t>大規模プロジェクト事業の</a:t>
          </a:r>
          <a:r>
            <a:rPr lang="ja-JP" altLang="en-US" sz="1200" b="0" i="0" baseline="0">
              <a:solidFill>
                <a:schemeClr val="dk1"/>
              </a:solidFill>
              <a:latin typeface="+mn-lt"/>
              <a:ea typeface="+mn-ea"/>
              <a:cs typeface="+mn-cs"/>
            </a:rPr>
            <a:t>進ちょくにより</a:t>
          </a:r>
          <a:r>
            <a:rPr lang="ja-JP" altLang="ja-JP" sz="1200" b="0" i="0" baseline="0">
              <a:solidFill>
                <a:schemeClr val="dk1"/>
              </a:solidFill>
              <a:latin typeface="+mn-lt"/>
              <a:ea typeface="+mn-ea"/>
              <a:cs typeface="+mn-cs"/>
            </a:rPr>
            <a:t>市債残高</a:t>
          </a:r>
          <a:r>
            <a:rPr lang="ja-JP" altLang="en-US" sz="1200" b="0" i="0" baseline="0">
              <a:solidFill>
                <a:schemeClr val="dk1"/>
              </a:solidFill>
              <a:latin typeface="+mn-lt"/>
              <a:ea typeface="+mn-ea"/>
              <a:cs typeface="+mn-cs"/>
            </a:rPr>
            <a:t>の</a:t>
          </a:r>
          <a:r>
            <a:rPr lang="ja-JP" altLang="ja-JP" sz="1200" b="0" i="0" baseline="0">
              <a:solidFill>
                <a:schemeClr val="dk1"/>
              </a:solidFill>
              <a:latin typeface="+mn-lt"/>
              <a:ea typeface="+mn-ea"/>
              <a:cs typeface="+mn-cs"/>
            </a:rPr>
            <a:t>増加</a:t>
          </a:r>
          <a:r>
            <a:rPr lang="ja-JP" altLang="en-US" sz="1200" b="0" i="0" baseline="0">
              <a:solidFill>
                <a:schemeClr val="dk1"/>
              </a:solidFill>
              <a:latin typeface="+mn-lt"/>
              <a:ea typeface="+mn-ea"/>
              <a:cs typeface="+mn-cs"/>
            </a:rPr>
            <a:t>が見込まれることから</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重要性や</a:t>
          </a:r>
          <a:r>
            <a:rPr lang="ja-JP" altLang="ja-JP" sz="1200" b="0" i="0" baseline="0">
              <a:solidFill>
                <a:schemeClr val="dk1"/>
              </a:solidFill>
              <a:latin typeface="+mn-lt"/>
              <a:ea typeface="+mn-ea"/>
              <a:cs typeface="+mn-cs"/>
            </a:rPr>
            <a:t>緊急性</a:t>
          </a:r>
          <a:r>
            <a:rPr lang="ja-JP" altLang="en-US" sz="1200" b="0" i="0" baseline="0">
              <a:solidFill>
                <a:schemeClr val="dk1"/>
              </a:solidFill>
              <a:latin typeface="+mn-lt"/>
              <a:ea typeface="+mn-ea"/>
              <a:cs typeface="+mn-cs"/>
            </a:rPr>
            <a:t>などを十分に踏まえながら施策を厳選し</a:t>
          </a:r>
          <a:r>
            <a:rPr lang="ja-JP" altLang="ja-JP" sz="1200" b="0" i="0" baseline="0">
              <a:solidFill>
                <a:schemeClr val="dk1"/>
              </a:solidFill>
              <a:latin typeface="+mn-lt"/>
              <a:ea typeface="+mn-ea"/>
              <a:cs typeface="+mn-cs"/>
            </a:rPr>
            <a:t>、将来負担が過度に上昇しないよう取り組んでいく。　</a:t>
          </a:r>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130429</xdr:rowOff>
    </xdr:from>
    <xdr:to>
      <xdr:col>24</xdr:col>
      <xdr:colOff>558800</xdr:colOff>
      <xdr:row>14</xdr:row>
      <xdr:rowOff>170646</xdr:rowOff>
    </xdr:to>
    <xdr:cxnSp macro="">
      <xdr:nvCxnSpPr>
        <xdr:cNvPr id="441" name="直線コネクタ 440"/>
        <xdr:cNvCxnSpPr/>
      </xdr:nvCxnSpPr>
      <xdr:spPr>
        <a:xfrm flipV="1">
          <a:off x="16179800" y="25307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2"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165015</xdr:rowOff>
    </xdr:from>
    <xdr:to>
      <xdr:col>23</xdr:col>
      <xdr:colOff>406400</xdr:colOff>
      <xdr:row>14</xdr:row>
      <xdr:rowOff>170646</xdr:rowOff>
    </xdr:to>
    <xdr:cxnSp macro="">
      <xdr:nvCxnSpPr>
        <xdr:cNvPr id="444" name="直線コネクタ 443"/>
        <xdr:cNvCxnSpPr/>
      </xdr:nvCxnSpPr>
      <xdr:spPr>
        <a:xfrm>
          <a:off x="15290800" y="256531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6" name="テキスト ボックス 445"/>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165015</xdr:rowOff>
    </xdr:from>
    <xdr:to>
      <xdr:col>22</xdr:col>
      <xdr:colOff>203200</xdr:colOff>
      <xdr:row>15</xdr:row>
      <xdr:rowOff>85259</xdr:rowOff>
    </xdr:to>
    <xdr:cxnSp macro="">
      <xdr:nvCxnSpPr>
        <xdr:cNvPr id="447" name="直線コネクタ 446"/>
        <xdr:cNvCxnSpPr/>
      </xdr:nvCxnSpPr>
      <xdr:spPr>
        <a:xfrm flipV="1">
          <a:off x="14401800" y="256531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49" name="テキスト ボックス 44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85259</xdr:rowOff>
    </xdr:from>
    <xdr:to>
      <xdr:col>21</xdr:col>
      <xdr:colOff>0</xdr:colOff>
      <xdr:row>16</xdr:row>
      <xdr:rowOff>72263</xdr:rowOff>
    </xdr:to>
    <xdr:cxnSp macro="">
      <xdr:nvCxnSpPr>
        <xdr:cNvPr id="450" name="直線コネクタ 449"/>
        <xdr:cNvCxnSpPr/>
      </xdr:nvCxnSpPr>
      <xdr:spPr>
        <a:xfrm flipV="1">
          <a:off x="13512800" y="2657009"/>
          <a:ext cx="889000" cy="1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2" name="テキスト ボックス 451"/>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4" name="テキスト ボックス 453"/>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79629</xdr:rowOff>
    </xdr:from>
    <xdr:to>
      <xdr:col>24</xdr:col>
      <xdr:colOff>609600</xdr:colOff>
      <xdr:row>15</xdr:row>
      <xdr:rowOff>9779</xdr:rowOff>
    </xdr:to>
    <xdr:sp macro="" textlink="">
      <xdr:nvSpPr>
        <xdr:cNvPr id="460" name="円/楕円 459"/>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96156</xdr:rowOff>
    </xdr:from>
    <xdr:ext cx="762000" cy="259045"/>
    <xdr:sp macro="" textlink="">
      <xdr:nvSpPr>
        <xdr:cNvPr id="461" name="将来負担の状況該当値テキスト"/>
        <xdr:cNvSpPr txBox="1"/>
      </xdr:nvSpPr>
      <xdr:spPr>
        <a:xfrm>
          <a:off x="17106900" y="23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119846</xdr:rowOff>
    </xdr:from>
    <xdr:to>
      <xdr:col>23</xdr:col>
      <xdr:colOff>457200</xdr:colOff>
      <xdr:row>15</xdr:row>
      <xdr:rowOff>49996</xdr:rowOff>
    </xdr:to>
    <xdr:sp macro="" textlink="">
      <xdr:nvSpPr>
        <xdr:cNvPr id="462" name="円/楕円 461"/>
        <xdr:cNvSpPr/>
      </xdr:nvSpPr>
      <xdr:spPr>
        <a:xfrm>
          <a:off x="16129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60173</xdr:rowOff>
    </xdr:from>
    <xdr:ext cx="736600" cy="259045"/>
    <xdr:sp macro="" textlink="">
      <xdr:nvSpPr>
        <xdr:cNvPr id="463" name="テキスト ボックス 462"/>
        <xdr:cNvSpPr txBox="1"/>
      </xdr:nvSpPr>
      <xdr:spPr>
        <a:xfrm>
          <a:off x="15798800" y="2289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114215</xdr:rowOff>
    </xdr:from>
    <xdr:to>
      <xdr:col>22</xdr:col>
      <xdr:colOff>254000</xdr:colOff>
      <xdr:row>15</xdr:row>
      <xdr:rowOff>44365</xdr:rowOff>
    </xdr:to>
    <xdr:sp macro="" textlink="">
      <xdr:nvSpPr>
        <xdr:cNvPr id="464" name="円/楕円 463"/>
        <xdr:cNvSpPr/>
      </xdr:nvSpPr>
      <xdr:spPr>
        <a:xfrm>
          <a:off x="15240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54542</xdr:rowOff>
    </xdr:from>
    <xdr:ext cx="762000" cy="259045"/>
    <xdr:sp macro="" textlink="">
      <xdr:nvSpPr>
        <xdr:cNvPr id="465" name="テキスト ボックス 464"/>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34459</xdr:rowOff>
    </xdr:from>
    <xdr:to>
      <xdr:col>21</xdr:col>
      <xdr:colOff>50800</xdr:colOff>
      <xdr:row>15</xdr:row>
      <xdr:rowOff>136059</xdr:rowOff>
    </xdr:to>
    <xdr:sp macro="" textlink="">
      <xdr:nvSpPr>
        <xdr:cNvPr id="466" name="円/楕円 465"/>
        <xdr:cNvSpPr/>
      </xdr:nvSpPr>
      <xdr:spPr>
        <a:xfrm>
          <a:off x="14351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146236</xdr:rowOff>
    </xdr:from>
    <xdr:ext cx="762000" cy="259045"/>
    <xdr:sp macro="" textlink="">
      <xdr:nvSpPr>
        <xdr:cNvPr id="467" name="テキスト ボックス 466"/>
        <xdr:cNvSpPr txBox="1"/>
      </xdr:nvSpPr>
      <xdr:spPr>
        <a:xfrm>
          <a:off x="14020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21463</xdr:rowOff>
    </xdr:from>
    <xdr:to>
      <xdr:col>19</xdr:col>
      <xdr:colOff>533400</xdr:colOff>
      <xdr:row>16</xdr:row>
      <xdr:rowOff>123063</xdr:rowOff>
    </xdr:to>
    <xdr:sp macro="" textlink="">
      <xdr:nvSpPr>
        <xdr:cNvPr id="468" name="円/楕円 467"/>
        <xdr:cNvSpPr/>
      </xdr:nvSpPr>
      <xdr:spPr>
        <a:xfrm>
          <a:off x="13462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133240</xdr:rowOff>
    </xdr:from>
    <xdr:ext cx="762000" cy="259045"/>
    <xdr:sp macro="" textlink="">
      <xdr:nvSpPr>
        <xdr:cNvPr id="469" name="テキスト ボックス 468"/>
        <xdr:cNvSpPr txBox="1"/>
      </xdr:nvSpPr>
      <xdr:spPr>
        <a:xfrm>
          <a:off x="13131800" y="25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386,065
382,642
834.85
159,393,362
152,292,960
1,918,457
90,677,945
133,330,961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ea"/>
              <a:ea typeface="+mn-ea"/>
              <a:cs typeface="+mn-cs"/>
            </a:rPr>
            <a:t>　人件費に係る経常収支比率が類似団体平均値と比較して</a:t>
          </a:r>
          <a:r>
            <a:rPr lang="en-US" altLang="ja-JP" sz="1200" b="0" i="0" baseline="0">
              <a:solidFill>
                <a:schemeClr val="dk1"/>
              </a:solidFill>
              <a:latin typeface="+mn-ea"/>
              <a:ea typeface="+mn-ea"/>
              <a:cs typeface="+mn-cs"/>
            </a:rPr>
            <a:t>1.8</a:t>
          </a:r>
          <a:r>
            <a:rPr lang="ja-JP" altLang="ja-JP" sz="1200" b="0" i="0" baseline="0">
              <a:solidFill>
                <a:schemeClr val="dk1"/>
              </a:solidFill>
              <a:latin typeface="+mn-ea"/>
              <a:ea typeface="+mn-ea"/>
              <a:cs typeface="+mn-cs"/>
            </a:rPr>
            <a:t>ポイント低くなっているが、要因としては指定管理者制度の導入や外ＰＦＩなど、民間活力の活用による職員数の抑制、時間外勤務手当の縮減、地域手当の抑制などに努めてきたことによるものである。</a:t>
          </a:r>
          <a:endParaRPr lang="ja-JP" altLang="ja-JP" sz="120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年度長野市行政改革大綱実施計画の目標値の達成に向け、民間委託の推進や職員数の削減に取り組んでいく。</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・公立保育所民間委託   </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 </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施設（川田）、 </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 </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施設（下氷鉋）、</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  等</a:t>
          </a:r>
          <a:endParaRPr lang="ja-JP" altLang="ja-JP" sz="12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36</xdr:row>
      <xdr:rowOff>154214</xdr:rowOff>
    </xdr:to>
    <xdr:cxnSp macro="">
      <xdr:nvCxnSpPr>
        <xdr:cNvPr id="67" name="直線コネクタ 66"/>
        <xdr:cNvCxnSpPr/>
      </xdr:nvCxnSpPr>
      <xdr:spPr>
        <a:xfrm flipV="1">
          <a:off x="3987800" y="6315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154214</xdr:rowOff>
    </xdr:to>
    <xdr:cxnSp macro="">
      <xdr:nvCxnSpPr>
        <xdr:cNvPr id="70" name="直線コネクタ 69"/>
        <xdr:cNvCxnSpPr/>
      </xdr:nvCxnSpPr>
      <xdr:spPr>
        <a:xfrm>
          <a:off x="3098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36</xdr:row>
      <xdr:rowOff>143328</xdr:rowOff>
    </xdr:to>
    <xdr:cxnSp macro="">
      <xdr:nvCxnSpPr>
        <xdr:cNvPr id="73" name="直線コネクタ 72"/>
        <xdr:cNvCxnSpPr/>
      </xdr:nvCxnSpPr>
      <xdr:spPr>
        <a:xfrm>
          <a:off x="2209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37</xdr:row>
      <xdr:rowOff>124278</xdr:rowOff>
    </xdr:to>
    <xdr:cxnSp macro="">
      <xdr:nvCxnSpPr>
        <xdr:cNvPr id="76" name="直線コネクタ 75"/>
        <xdr:cNvCxnSpPr/>
      </xdr:nvCxnSpPr>
      <xdr:spPr>
        <a:xfrm flipV="1">
          <a:off x="1320800" y="6239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86" name="円/楕円 85"/>
        <xdr:cNvSpPr/>
      </xdr:nvSpPr>
      <xdr:spPr>
        <a:xfrm>
          <a:off x="4775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109055</xdr:rowOff>
    </xdr:from>
    <xdr:ext cx="762000" cy="259045"/>
    <xdr:sp macro="" textlink="">
      <xdr:nvSpPr>
        <xdr:cNvPr id="87" name="人件費該当値テキスト"/>
        <xdr:cNvSpPr txBox="1"/>
      </xdr:nvSpPr>
      <xdr:spPr>
        <a:xfrm>
          <a:off x="4914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103414</xdr:rowOff>
    </xdr:from>
    <xdr:to>
      <xdr:col>5</xdr:col>
      <xdr:colOff>600075</xdr:colOff>
      <xdr:row>37</xdr:row>
      <xdr:rowOff>33564</xdr:rowOff>
    </xdr:to>
    <xdr:sp macro="" textlink="">
      <xdr:nvSpPr>
        <xdr:cNvPr id="88" name="円/楕円 87"/>
        <xdr:cNvSpPr/>
      </xdr:nvSpPr>
      <xdr:spPr>
        <a:xfrm>
          <a:off x="3937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89" name="テキスト ボックス 88"/>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0" name="円/楕円 89"/>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1" name="テキスト ボックス 90"/>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2" name="円/楕円 91"/>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3" name="テキスト ボックス 92"/>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4" name="円/楕円 93"/>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5" name="テキスト ボックス 94"/>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物件費に係る経常収支比率が類似施設と比較して高くなっているのは、業務の民間委託を推進してきたたことと、他の類似都市にない要因として、オリンピック開催に伴い建設した競技施設の管理運営委託費も要因となってい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今後、オリンピック施設のほか、市町村合併で増加した公共施設の維持管理経費などの増加も懸念されるので、公共施設再配置計画・長寿命化計画</a:t>
          </a:r>
          <a:r>
            <a:rPr lang="ja-JP" altLang="en-US" sz="1200" b="0" i="0" baseline="0">
              <a:solidFill>
                <a:schemeClr val="dk1"/>
              </a:solidFill>
              <a:latin typeface="+mn-lt"/>
              <a:ea typeface="+mn-ea"/>
              <a:cs typeface="+mn-cs"/>
            </a:rPr>
            <a:t>を</a:t>
          </a:r>
          <a:r>
            <a:rPr lang="ja-JP" altLang="ja-JP" sz="1200" b="0" i="0" baseline="0">
              <a:solidFill>
                <a:schemeClr val="dk1"/>
              </a:solidFill>
              <a:latin typeface="+mn-lt"/>
              <a:ea typeface="+mn-ea"/>
              <a:cs typeface="+mn-cs"/>
            </a:rPr>
            <a:t>作成し経費の削減を図っていく。</a:t>
          </a:r>
          <a:endParaRPr lang="ja-JP"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16</xdr:row>
      <xdr:rowOff>165100</xdr:rowOff>
    </xdr:to>
    <xdr:cxnSp macro="">
      <xdr:nvCxnSpPr>
        <xdr:cNvPr id="128" name="直線コネクタ 127"/>
        <xdr:cNvCxnSpPr/>
      </xdr:nvCxnSpPr>
      <xdr:spPr>
        <a:xfrm flipV="1">
          <a:off x="15671800" y="288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165100</xdr:rowOff>
    </xdr:to>
    <xdr:cxnSp macro="">
      <xdr:nvCxnSpPr>
        <xdr:cNvPr id="131" name="直線コネクタ 130"/>
        <xdr:cNvCxnSpPr/>
      </xdr:nvCxnSpPr>
      <xdr:spPr>
        <a:xfrm>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3" name="テキスト ボックス 132"/>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127000</xdr:rowOff>
    </xdr:to>
    <xdr:cxnSp macro="">
      <xdr:nvCxnSpPr>
        <xdr:cNvPr id="134" name="直線コネクタ 133"/>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114300</xdr:rowOff>
    </xdr:to>
    <xdr:cxnSp macro="">
      <xdr:nvCxnSpPr>
        <xdr:cNvPr id="137" name="直線コネクタ 136"/>
        <xdr:cNvCxnSpPr/>
      </xdr:nvCxnSpPr>
      <xdr:spPr>
        <a:xfrm flipV="1">
          <a:off x="13004800" y="275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47" name="円/楕円 146"/>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60977</xdr:rowOff>
    </xdr:from>
    <xdr:ext cx="762000" cy="259045"/>
    <xdr:sp macro="" textlink="">
      <xdr:nvSpPr>
        <xdr:cNvPr id="148"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9" name="円/楕円 148"/>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0" name="テキスト ボックス 14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1" name="円/楕円 150"/>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52" name="テキスト ボックス 151"/>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3" name="円/楕円 152"/>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4" name="テキスト ボックス 153"/>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5" name="円/楕円 154"/>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6" name="テキスト ボックス 155"/>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ea"/>
              <a:ea typeface="+mn-ea"/>
              <a:cs typeface="+mn-cs"/>
            </a:rPr>
            <a:t>　扶助費に係る経常収支比率は、類似団体の平均値を</a:t>
          </a:r>
          <a:r>
            <a:rPr lang="en-US" altLang="ja-JP" sz="1200" b="0" i="0" baseline="0">
              <a:solidFill>
                <a:schemeClr val="dk1"/>
              </a:solidFill>
              <a:latin typeface="+mn-ea"/>
              <a:ea typeface="+mn-ea"/>
              <a:cs typeface="+mn-cs"/>
            </a:rPr>
            <a:t>4.7</a:t>
          </a:r>
          <a:r>
            <a:rPr lang="ja-JP" altLang="ja-JP" sz="1200" b="0" i="0" baseline="0">
              <a:solidFill>
                <a:schemeClr val="dk1"/>
              </a:solidFill>
              <a:latin typeface="+mn-ea"/>
              <a:ea typeface="+mn-ea"/>
              <a:cs typeface="+mn-cs"/>
            </a:rPr>
            <a:t>ポイント低くなっており、</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年度は</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ポイント減少した。　これは少子化に伴う児童手当の減や障害者自立支援特別対策事業の終了等による減によるものだが、今後は障害者介護給付費・訓練等給付費等に要する費用や高齢者の増加などによる扶助費の増加が見込まれることから、法定外の扶助費の見直しなどに取り組んでいく。</a:t>
          </a:r>
          <a:endParaRPr lang="ja-JP" altLang="ja-JP" sz="12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54</xdr:row>
      <xdr:rowOff>38100</xdr:rowOff>
    </xdr:to>
    <xdr:cxnSp macro="">
      <xdr:nvCxnSpPr>
        <xdr:cNvPr id="189" name="直線コネクタ 188"/>
        <xdr:cNvCxnSpPr/>
      </xdr:nvCxnSpPr>
      <xdr:spPr>
        <a:xfrm flipV="1">
          <a:off x="3987800" y="9118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54</xdr:row>
      <xdr:rowOff>38100</xdr:rowOff>
    </xdr:to>
    <xdr:cxnSp macro="">
      <xdr:nvCxnSpPr>
        <xdr:cNvPr id="192" name="直線コネクタ 191"/>
        <xdr:cNvCxnSpPr/>
      </xdr:nvCxnSpPr>
      <xdr:spPr>
        <a:xfrm>
          <a:off x="3098800" y="9118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31750</xdr:rowOff>
    </xdr:to>
    <xdr:cxnSp macro="">
      <xdr:nvCxnSpPr>
        <xdr:cNvPr id="195" name="直線コネクタ 194"/>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76200</xdr:rowOff>
    </xdr:from>
    <xdr:to>
      <xdr:col>3</xdr:col>
      <xdr:colOff>142875</xdr:colOff>
      <xdr:row>52</xdr:row>
      <xdr:rowOff>127000</xdr:rowOff>
    </xdr:to>
    <xdr:cxnSp macro="">
      <xdr:nvCxnSpPr>
        <xdr:cNvPr id="198" name="直線コネクタ 197"/>
        <xdr:cNvCxnSpPr/>
      </xdr:nvCxnSpPr>
      <xdr:spPr>
        <a:xfrm>
          <a:off x="1320800" y="8991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8" name="円/楕円 207"/>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9"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158750</xdr:rowOff>
    </xdr:from>
    <xdr:to>
      <xdr:col>5</xdr:col>
      <xdr:colOff>600075</xdr:colOff>
      <xdr:row>54</xdr:row>
      <xdr:rowOff>88900</xdr:rowOff>
    </xdr:to>
    <xdr:sp macro="" textlink="">
      <xdr:nvSpPr>
        <xdr:cNvPr id="210" name="円/楕円 209"/>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99077</xdr:rowOff>
    </xdr:from>
    <xdr:ext cx="736600" cy="259045"/>
    <xdr:sp macro="" textlink="">
      <xdr:nvSpPr>
        <xdr:cNvPr id="211" name="テキスト ボックス 210"/>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2" name="円/楕円 211"/>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3" name="テキスト ボックス 212"/>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4" name="円/楕円 213"/>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5" name="テキスト ボックス 214"/>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25400</xdr:rowOff>
    </xdr:from>
    <xdr:to>
      <xdr:col>1</xdr:col>
      <xdr:colOff>676275</xdr:colOff>
      <xdr:row>52</xdr:row>
      <xdr:rowOff>127000</xdr:rowOff>
    </xdr:to>
    <xdr:sp macro="" textlink="">
      <xdr:nvSpPr>
        <xdr:cNvPr id="216" name="円/楕円 215"/>
        <xdr:cNvSpPr/>
      </xdr:nvSpPr>
      <xdr:spPr>
        <a:xfrm>
          <a:off x="1270000" y="89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137177</xdr:rowOff>
    </xdr:from>
    <xdr:ext cx="762000" cy="259045"/>
    <xdr:sp macro="" textlink="">
      <xdr:nvSpPr>
        <xdr:cNvPr id="217" name="テキスト ボックス 216"/>
        <xdr:cNvSpPr txBox="1"/>
      </xdr:nvSpPr>
      <xdr:spPr>
        <a:xfrm>
          <a:off x="9398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ea"/>
              <a:ea typeface="+mn-ea"/>
              <a:cs typeface="+mn-cs"/>
            </a:rPr>
            <a:t>　主なものは、介護保険特別会計、国民健康保険会計、後期高齢者医療特別会計への繰出金である。</a:t>
          </a:r>
          <a:endParaRPr lang="ja-JP" altLang="ja-JP" sz="1200">
            <a:solidFill>
              <a:schemeClr val="dk1"/>
            </a:solidFill>
            <a:latin typeface="+mn-ea"/>
            <a:ea typeface="+mn-ea"/>
            <a:cs typeface="+mn-cs"/>
          </a:endParaRPr>
        </a:p>
        <a:p>
          <a:pPr rtl="0"/>
          <a:r>
            <a:rPr lang="ja-JP" altLang="ja-JP" sz="1200" b="0" i="0" baseline="0">
              <a:solidFill>
                <a:schemeClr val="dk1"/>
              </a:solidFill>
              <a:latin typeface="+mn-ea"/>
              <a:ea typeface="+mn-ea"/>
              <a:cs typeface="+mn-cs"/>
            </a:rPr>
            <a:t>　類似団体よりも下回ってはいるが、高齢化の進展に伴う保険給付費の増加により、</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年度は前年度より</a:t>
          </a:r>
          <a:r>
            <a:rPr lang="en-US" altLang="ja-JP" sz="1200" b="0" i="0" baseline="0">
              <a:solidFill>
                <a:schemeClr val="dk1"/>
              </a:solidFill>
              <a:latin typeface="+mn-ea"/>
              <a:ea typeface="+mn-ea"/>
              <a:cs typeface="+mn-cs"/>
            </a:rPr>
            <a:t>0.2</a:t>
          </a:r>
          <a:r>
            <a:rPr lang="ja-JP" altLang="ja-JP" sz="1200" b="0" i="0" baseline="0">
              <a:solidFill>
                <a:schemeClr val="dk1"/>
              </a:solidFill>
              <a:latin typeface="+mn-ea"/>
              <a:ea typeface="+mn-ea"/>
              <a:cs typeface="+mn-cs"/>
            </a:rPr>
            <a:t>ポイント上昇した。</a:t>
          </a:r>
          <a:endParaRPr lang="ja-JP" altLang="ja-JP" sz="1200">
            <a:solidFill>
              <a:schemeClr val="dk1"/>
            </a:solidFill>
            <a:latin typeface="+mn-ea"/>
            <a:ea typeface="+mn-ea"/>
            <a:cs typeface="+mn-cs"/>
          </a:endParaRPr>
        </a:p>
        <a:p>
          <a:r>
            <a:rPr lang="ja-JP" altLang="ja-JP" sz="1200" b="0" i="0" baseline="0">
              <a:solidFill>
                <a:schemeClr val="dk1"/>
              </a:solidFill>
              <a:latin typeface="+mn-ea"/>
              <a:ea typeface="+mn-ea"/>
              <a:cs typeface="+mn-cs"/>
            </a:rPr>
            <a:t>　今後、法定基準外の繰出金の抑制に努める。</a:t>
          </a:r>
          <a:endParaRPr kumimoji="1" lang="ja-JP" altLang="ja-JP" sz="12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146050</xdr:rowOff>
    </xdr:to>
    <xdr:cxnSp macro="">
      <xdr:nvCxnSpPr>
        <xdr:cNvPr id="250" name="直線コネクタ 249"/>
        <xdr:cNvCxnSpPr/>
      </xdr:nvCxnSpPr>
      <xdr:spPr>
        <a:xfrm>
          <a:off x="15671800" y="956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130810</xdr:rowOff>
    </xdr:to>
    <xdr:cxnSp macro="">
      <xdr:nvCxnSpPr>
        <xdr:cNvPr id="253" name="直線コネクタ 252"/>
        <xdr:cNvCxnSpPr/>
      </xdr:nvCxnSpPr>
      <xdr:spPr>
        <a:xfrm>
          <a:off x="14782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100330</xdr:rowOff>
    </xdr:to>
    <xdr:cxnSp macro="">
      <xdr:nvCxnSpPr>
        <xdr:cNvPr id="256" name="直線コネクタ 255"/>
        <xdr:cNvCxnSpPr/>
      </xdr:nvCxnSpPr>
      <xdr:spPr>
        <a:xfrm>
          <a:off x="13893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25417</xdr:rowOff>
    </xdr:from>
    <xdr:ext cx="762000" cy="259045"/>
    <xdr:sp macro="" textlink="">
      <xdr:nvSpPr>
        <xdr:cNvPr id="258" name="テキスト ボックス 257"/>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46990</xdr:rowOff>
    </xdr:to>
    <xdr:cxnSp macro="">
      <xdr:nvCxnSpPr>
        <xdr:cNvPr id="259" name="直線コネクタ 258"/>
        <xdr:cNvCxnSpPr/>
      </xdr:nvCxnSpPr>
      <xdr:spPr>
        <a:xfrm flipV="1">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1" name="テキスト ボックス 260"/>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9" name="円/楕円 268"/>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0"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1" name="円/楕円 270"/>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2" name="テキスト ボックス 271"/>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3" name="円/楕円 272"/>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4" name="テキスト ボックス 273"/>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5" name="円/楕円 274"/>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6" name="テキスト ボックス 275"/>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7" name="円/楕円 27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8" name="テキスト ボックス 27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補助費等に係る経常収支比率が類似団体と比較して高くなっているのは、下水道事業における企業債償還額に対する補助金が多額になっていることが要因のひとつである。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下水道整備率が向上し、事業の平準化とともに、減少するものと見込んでいる。</a:t>
          </a:r>
          <a:endParaRPr lang="ja-JP" altLang="ja-JP" sz="1200">
            <a:solidFill>
              <a:schemeClr val="dk1"/>
            </a:solidFill>
            <a:latin typeface="+mn-lt"/>
            <a:ea typeface="+mn-ea"/>
            <a:cs typeface="+mn-cs"/>
          </a:endParaRPr>
        </a:p>
        <a:p>
          <a:r>
            <a:rPr lang="ja-JP" altLang="ja-JP" sz="1200" b="0" i="0" baseline="0">
              <a:solidFill>
                <a:schemeClr val="dk1"/>
              </a:solidFill>
              <a:latin typeface="+mn-lt"/>
              <a:ea typeface="+mn-ea"/>
              <a:cs typeface="+mn-cs"/>
            </a:rPr>
            <a:t>　また、団体の運営補助金については、予算編成サマーレビューなど事務事業の見直しにより削減に努めていく。</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63500</xdr:rowOff>
    </xdr:from>
    <xdr:to>
      <xdr:col>24</xdr:col>
      <xdr:colOff>31750</xdr:colOff>
      <xdr:row>38</xdr:row>
      <xdr:rowOff>76200</xdr:rowOff>
    </xdr:to>
    <xdr:cxnSp macro="">
      <xdr:nvCxnSpPr>
        <xdr:cNvPr id="311" name="直線コネクタ 310"/>
        <xdr:cNvCxnSpPr/>
      </xdr:nvCxnSpPr>
      <xdr:spPr>
        <a:xfrm>
          <a:off x="15671800" y="6578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25400</xdr:rowOff>
    </xdr:from>
    <xdr:to>
      <xdr:col>22</xdr:col>
      <xdr:colOff>565150</xdr:colOff>
      <xdr:row>38</xdr:row>
      <xdr:rowOff>63500</xdr:rowOff>
    </xdr:to>
    <xdr:cxnSp macro="">
      <xdr:nvCxnSpPr>
        <xdr:cNvPr id="314" name="直線コネクタ 313"/>
        <xdr:cNvCxnSpPr/>
      </xdr:nvCxnSpPr>
      <xdr:spPr>
        <a:xfrm>
          <a:off x="14782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25400</xdr:rowOff>
    </xdr:from>
    <xdr:to>
      <xdr:col>21</xdr:col>
      <xdr:colOff>361950</xdr:colOff>
      <xdr:row>38</xdr:row>
      <xdr:rowOff>63500</xdr:rowOff>
    </xdr:to>
    <xdr:cxnSp macro="">
      <xdr:nvCxnSpPr>
        <xdr:cNvPr id="317" name="直線コネクタ 316"/>
        <xdr:cNvCxnSpPr/>
      </xdr:nvCxnSpPr>
      <xdr:spPr>
        <a:xfrm flipV="1">
          <a:off x="13893800" y="654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63500</xdr:rowOff>
    </xdr:from>
    <xdr:to>
      <xdr:col>20</xdr:col>
      <xdr:colOff>158750</xdr:colOff>
      <xdr:row>38</xdr:row>
      <xdr:rowOff>165100</xdr:rowOff>
    </xdr:to>
    <xdr:cxnSp macro="">
      <xdr:nvCxnSpPr>
        <xdr:cNvPr id="320" name="直線コネクタ 319"/>
        <xdr:cNvCxnSpPr/>
      </xdr:nvCxnSpPr>
      <xdr:spPr>
        <a:xfrm flipV="1">
          <a:off x="13004800" y="657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25400</xdr:rowOff>
    </xdr:from>
    <xdr:to>
      <xdr:col>24</xdr:col>
      <xdr:colOff>82550</xdr:colOff>
      <xdr:row>38</xdr:row>
      <xdr:rowOff>127000</xdr:rowOff>
    </xdr:to>
    <xdr:sp macro="" textlink="">
      <xdr:nvSpPr>
        <xdr:cNvPr id="330" name="円/楕円 329"/>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168927</xdr:rowOff>
    </xdr:from>
    <xdr:ext cx="762000" cy="259045"/>
    <xdr:sp macro="" textlink="">
      <xdr:nvSpPr>
        <xdr:cNvPr id="331"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12700</xdr:rowOff>
    </xdr:from>
    <xdr:to>
      <xdr:col>22</xdr:col>
      <xdr:colOff>615950</xdr:colOff>
      <xdr:row>38</xdr:row>
      <xdr:rowOff>114300</xdr:rowOff>
    </xdr:to>
    <xdr:sp macro="" textlink="">
      <xdr:nvSpPr>
        <xdr:cNvPr id="332" name="円/楕円 331"/>
        <xdr:cNvSpPr/>
      </xdr:nvSpPr>
      <xdr:spPr>
        <a:xfrm>
          <a:off x="15621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99077</xdr:rowOff>
    </xdr:from>
    <xdr:ext cx="736600" cy="259045"/>
    <xdr:sp macro="" textlink="">
      <xdr:nvSpPr>
        <xdr:cNvPr id="333" name="テキスト ボックス 332"/>
        <xdr:cNvSpPr txBox="1"/>
      </xdr:nvSpPr>
      <xdr:spPr>
        <a:xfrm>
          <a:off x="15290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146050</xdr:rowOff>
    </xdr:from>
    <xdr:to>
      <xdr:col>21</xdr:col>
      <xdr:colOff>412750</xdr:colOff>
      <xdr:row>38</xdr:row>
      <xdr:rowOff>76200</xdr:rowOff>
    </xdr:to>
    <xdr:sp macro="" textlink="">
      <xdr:nvSpPr>
        <xdr:cNvPr id="334" name="円/楕円 333"/>
        <xdr:cNvSpPr/>
      </xdr:nvSpPr>
      <xdr:spPr>
        <a:xfrm>
          <a:off x="14732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60977</xdr:rowOff>
    </xdr:from>
    <xdr:ext cx="762000" cy="259045"/>
    <xdr:sp macro="" textlink="">
      <xdr:nvSpPr>
        <xdr:cNvPr id="335" name="テキスト ボックス 334"/>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12700</xdr:rowOff>
    </xdr:from>
    <xdr:to>
      <xdr:col>20</xdr:col>
      <xdr:colOff>209550</xdr:colOff>
      <xdr:row>38</xdr:row>
      <xdr:rowOff>114300</xdr:rowOff>
    </xdr:to>
    <xdr:sp macro="" textlink="">
      <xdr:nvSpPr>
        <xdr:cNvPr id="336" name="円/楕円 335"/>
        <xdr:cNvSpPr/>
      </xdr:nvSpPr>
      <xdr:spPr>
        <a:xfrm>
          <a:off x="13843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99077</xdr:rowOff>
    </xdr:from>
    <xdr:ext cx="762000" cy="259045"/>
    <xdr:sp macro="" textlink="">
      <xdr:nvSpPr>
        <xdr:cNvPr id="337" name="テキスト ボックス 336"/>
        <xdr:cNvSpPr txBox="1"/>
      </xdr:nvSpPr>
      <xdr:spPr>
        <a:xfrm>
          <a:off x="13512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114300</xdr:rowOff>
    </xdr:from>
    <xdr:to>
      <xdr:col>19</xdr:col>
      <xdr:colOff>6350</xdr:colOff>
      <xdr:row>39</xdr:row>
      <xdr:rowOff>44450</xdr:rowOff>
    </xdr:to>
    <xdr:sp macro="" textlink="">
      <xdr:nvSpPr>
        <xdr:cNvPr id="338" name="円/楕円 337"/>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29227</xdr:rowOff>
    </xdr:from>
    <xdr:ext cx="762000" cy="259045"/>
    <xdr:sp macro="" textlink="">
      <xdr:nvSpPr>
        <xdr:cNvPr id="339" name="テキスト ボックス 338"/>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10</a:t>
          </a:r>
          <a:r>
            <a:rPr lang="ja-JP" altLang="ja-JP" sz="1200" b="0" i="0" baseline="0">
              <a:solidFill>
                <a:schemeClr val="dk1"/>
              </a:solidFill>
              <a:latin typeface="+mn-ea"/>
              <a:ea typeface="+mn-ea"/>
              <a:cs typeface="+mn-cs"/>
            </a:rPr>
            <a:t>年の冬季オリンピック開催時に発行した地方債が多額であったことから、公債費に係る経常収支比率が高くなったが、公債費は</a:t>
          </a:r>
          <a:r>
            <a:rPr lang="en-US" altLang="ja-JP" sz="1200" b="0" i="0" baseline="0">
              <a:solidFill>
                <a:schemeClr val="dk1"/>
              </a:solidFill>
              <a:latin typeface="+mn-ea"/>
              <a:ea typeface="+mn-ea"/>
              <a:cs typeface="+mn-cs"/>
            </a:rPr>
            <a:t>16</a:t>
          </a:r>
          <a:r>
            <a:rPr lang="ja-JP" altLang="ja-JP" sz="1200" b="0" i="0" baseline="0">
              <a:solidFill>
                <a:schemeClr val="dk1"/>
              </a:solidFill>
              <a:latin typeface="+mn-ea"/>
              <a:ea typeface="+mn-ea"/>
              <a:cs typeface="+mn-cs"/>
            </a:rPr>
            <a:t>年度をピークに減少し、それに伴って比率も年々減少してきている。</a:t>
          </a:r>
          <a:endParaRPr lang="en-US" altLang="ja-JP" sz="1200" b="0" i="0" baseline="0">
            <a:solidFill>
              <a:schemeClr val="dk1"/>
            </a:solidFill>
            <a:latin typeface="+mn-ea"/>
            <a:ea typeface="+mn-ea"/>
            <a:cs typeface="+mn-cs"/>
          </a:endParaRPr>
        </a:p>
        <a:p>
          <a:pPr rtl="0" eaLnBrk="1" fontAlgn="auto" latinLnBrk="0" hangingPunct="1"/>
          <a:r>
            <a:rPr lang="ja-JP" altLang="ja-JP" sz="1200" b="0" i="0" baseline="0">
              <a:solidFill>
                <a:schemeClr val="dk1"/>
              </a:solidFill>
              <a:latin typeface="+mn-ea"/>
              <a:ea typeface="+mn-ea"/>
              <a:cs typeface="+mn-cs"/>
            </a:rPr>
            <a:t>　今後は、オリンピック開催時の多額の起債の償還が平成</a:t>
          </a:r>
          <a:r>
            <a:rPr lang="en-US" altLang="ja-JP" sz="1200" b="0" i="0" baseline="0">
              <a:solidFill>
                <a:schemeClr val="dk1"/>
              </a:solidFill>
              <a:latin typeface="+mn-ea"/>
              <a:ea typeface="+mn-ea"/>
              <a:cs typeface="+mn-cs"/>
            </a:rPr>
            <a:t>29</a:t>
          </a:r>
          <a:r>
            <a:rPr lang="ja-JP" altLang="ja-JP" sz="1200" b="0" i="0" baseline="0">
              <a:solidFill>
                <a:schemeClr val="dk1"/>
              </a:solidFill>
              <a:latin typeface="+mn-ea"/>
              <a:ea typeface="+mn-ea"/>
              <a:cs typeface="+mn-cs"/>
            </a:rPr>
            <a:t>年度には終了することから、公債費は現在より低い水準で推移するものと見込まれるが、平成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年度には、プロジェクト事業の大半が竣工することにより、市債残高の増加が見込まれるため、引き続き、新規市債発行額を一定程度抑制に努める。</a:t>
          </a:r>
          <a:endParaRPr kumimoji="1" lang="ja-JP" altLang="ja-JP" sz="12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77</xdr:row>
      <xdr:rowOff>39370</xdr:rowOff>
    </xdr:to>
    <xdr:cxnSp macro="">
      <xdr:nvCxnSpPr>
        <xdr:cNvPr id="372" name="直線コネクタ 371"/>
        <xdr:cNvCxnSpPr/>
      </xdr:nvCxnSpPr>
      <xdr:spPr>
        <a:xfrm flipV="1">
          <a:off x="3987800" y="13111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77470</xdr:rowOff>
    </xdr:to>
    <xdr:cxnSp macro="">
      <xdr:nvCxnSpPr>
        <xdr:cNvPr id="375" name="直線コネクタ 374"/>
        <xdr:cNvCxnSpPr/>
      </xdr:nvCxnSpPr>
      <xdr:spPr>
        <a:xfrm flipV="1">
          <a:off x="3098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130811</xdr:rowOff>
    </xdr:to>
    <xdr:cxnSp macro="">
      <xdr:nvCxnSpPr>
        <xdr:cNvPr id="378" name="直線コネクタ 377"/>
        <xdr:cNvCxnSpPr/>
      </xdr:nvCxnSpPr>
      <xdr:spPr>
        <a:xfrm flipV="1">
          <a:off x="2209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78</xdr:row>
      <xdr:rowOff>43180</xdr:rowOff>
    </xdr:to>
    <xdr:cxnSp macro="">
      <xdr:nvCxnSpPr>
        <xdr:cNvPr id="381" name="直線コネクタ 380"/>
        <xdr:cNvCxnSpPr/>
      </xdr:nvCxnSpPr>
      <xdr:spPr>
        <a:xfrm flipV="1">
          <a:off x="1320800" y="13332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91" name="円/楕円 39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93" name="円/楕円 392"/>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94" name="テキスト ボックス 393"/>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5" name="円/楕円 394"/>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96" name="テキスト ボックス 395"/>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7" name="円/楕円 396"/>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166388</xdr:rowOff>
    </xdr:from>
    <xdr:ext cx="762000" cy="259045"/>
    <xdr:sp macro="" textlink="">
      <xdr:nvSpPr>
        <xdr:cNvPr id="398" name="テキスト ボックス 397"/>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9" name="円/楕円 398"/>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400" name="テキスト ボックス 399"/>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ea"/>
              <a:ea typeface="+mn-ea"/>
              <a:cs typeface="+mn-cs"/>
            </a:rPr>
            <a:t>　</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年度の数値は前年度より</a:t>
          </a:r>
          <a:r>
            <a:rPr lang="en-US" altLang="ja-JP" sz="1200" b="0" i="0" baseline="0">
              <a:solidFill>
                <a:schemeClr val="dk1"/>
              </a:solidFill>
              <a:latin typeface="+mn-ea"/>
              <a:ea typeface="+mn-ea"/>
              <a:cs typeface="+mn-cs"/>
            </a:rPr>
            <a:t>1.4</a:t>
          </a:r>
          <a:r>
            <a:rPr lang="ja-JP" altLang="ja-JP" sz="1200" b="0" i="0" baseline="0">
              <a:solidFill>
                <a:schemeClr val="dk1"/>
              </a:solidFill>
              <a:latin typeface="+mn-ea"/>
              <a:ea typeface="+mn-ea"/>
              <a:cs typeface="+mn-cs"/>
            </a:rPr>
            <a:t>ポイント減少し、経常収支比率は、類似団体と比較して</a:t>
          </a:r>
          <a:r>
            <a:rPr lang="en-US" altLang="ja-JP" sz="1200" b="0" i="0" baseline="0">
              <a:solidFill>
                <a:schemeClr val="dk1"/>
              </a:solidFill>
              <a:latin typeface="+mn-ea"/>
              <a:ea typeface="+mn-ea"/>
              <a:cs typeface="+mn-cs"/>
            </a:rPr>
            <a:t>4.8</a:t>
          </a:r>
          <a:r>
            <a:rPr lang="ja-JP" altLang="ja-JP" sz="1200" b="0" i="0" baseline="0">
              <a:solidFill>
                <a:schemeClr val="dk1"/>
              </a:solidFill>
              <a:latin typeface="+mn-ea"/>
              <a:ea typeface="+mn-ea"/>
              <a:cs typeface="+mn-cs"/>
            </a:rPr>
            <a:t>ポイント下回っている。</a:t>
          </a:r>
          <a:endParaRPr lang="ja-JP" altLang="ja-JP" sz="1200">
            <a:solidFill>
              <a:schemeClr val="dk1"/>
            </a:solidFill>
            <a:latin typeface="+mn-ea"/>
            <a:ea typeface="+mn-ea"/>
            <a:cs typeface="+mn-cs"/>
          </a:endParaRPr>
        </a:p>
        <a:p>
          <a:r>
            <a:rPr lang="ja-JP" altLang="ja-JP" sz="1200" b="0" i="0" baseline="0">
              <a:solidFill>
                <a:schemeClr val="dk1"/>
              </a:solidFill>
              <a:latin typeface="+mn-ea"/>
              <a:ea typeface="+mn-ea"/>
              <a:cs typeface="+mn-cs"/>
            </a:rPr>
            <a:t>　今後、扶助費や施設老朽化による維持補修費の増加も見込まれるので、事業の選択と集中、事務事業のスクラップアンドビルド、公共施設の見直しなどを徹底し、経常的経費の抑制に努めていく。</a:t>
          </a:r>
          <a:endParaRPr kumimoji="1" lang="ja-JP" altLang="ja-JP" sz="12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48623</xdr:rowOff>
    </xdr:from>
    <xdr:to>
      <xdr:col>24</xdr:col>
      <xdr:colOff>31750</xdr:colOff>
      <xdr:row>80</xdr:row>
      <xdr:rowOff>136798</xdr:rowOff>
    </xdr:to>
    <xdr:cxnSp macro="">
      <xdr:nvCxnSpPr>
        <xdr:cNvPr id="430" name="直線コネクタ 429"/>
        <xdr:cNvCxnSpPr/>
      </xdr:nvCxnSpPr>
      <xdr:spPr>
        <a:xfrm flipV="1">
          <a:off x="16510000" y="12735923"/>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108875</xdr:rowOff>
    </xdr:from>
    <xdr:ext cx="762000" cy="259045"/>
    <xdr:sp macro="" textlink="">
      <xdr:nvSpPr>
        <xdr:cNvPr id="431"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136798</xdr:rowOff>
    </xdr:from>
    <xdr:to>
      <xdr:col>24</xdr:col>
      <xdr:colOff>120650</xdr:colOff>
      <xdr:row>80</xdr:row>
      <xdr:rowOff>136798</xdr:rowOff>
    </xdr:to>
    <xdr:cxnSp macro="">
      <xdr:nvCxnSpPr>
        <xdr:cNvPr id="432" name="直線コネクタ 431"/>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135000</xdr:rowOff>
    </xdr:from>
    <xdr:ext cx="762000" cy="259045"/>
    <xdr:sp macro="" textlink="">
      <xdr:nvSpPr>
        <xdr:cNvPr id="433" name="公債費以外最大値テキスト"/>
        <xdr:cNvSpPr txBox="1"/>
      </xdr:nvSpPr>
      <xdr:spPr>
        <a:xfrm>
          <a:off x="16598900" y="1247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74</xdr:row>
      <xdr:rowOff>48623</xdr:rowOff>
    </xdr:from>
    <xdr:to>
      <xdr:col>24</xdr:col>
      <xdr:colOff>120650</xdr:colOff>
      <xdr:row>74</xdr:row>
      <xdr:rowOff>48623</xdr:rowOff>
    </xdr:to>
    <xdr:cxnSp macro="">
      <xdr:nvCxnSpPr>
        <xdr:cNvPr id="434" name="直線コネクタ 433"/>
        <xdr:cNvCxnSpPr/>
      </xdr:nvCxnSpPr>
      <xdr:spPr>
        <a:xfrm>
          <a:off x="16421100" y="1273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53522</xdr:rowOff>
    </xdr:from>
    <xdr:to>
      <xdr:col>24</xdr:col>
      <xdr:colOff>31750</xdr:colOff>
      <xdr:row>75</xdr:row>
      <xdr:rowOff>144962</xdr:rowOff>
    </xdr:to>
    <xdr:cxnSp macro="">
      <xdr:nvCxnSpPr>
        <xdr:cNvPr id="435" name="直線コネクタ 434"/>
        <xdr:cNvCxnSpPr/>
      </xdr:nvCxnSpPr>
      <xdr:spPr>
        <a:xfrm flipV="1">
          <a:off x="15671800" y="129122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6"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7" name="フローチャート : 判断 436"/>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153126</xdr:rowOff>
    </xdr:from>
    <xdr:to>
      <xdr:col>22</xdr:col>
      <xdr:colOff>565150</xdr:colOff>
      <xdr:row>75</xdr:row>
      <xdr:rowOff>144962</xdr:rowOff>
    </xdr:to>
    <xdr:cxnSp macro="">
      <xdr:nvCxnSpPr>
        <xdr:cNvPr id="438" name="直線コネクタ 437"/>
        <xdr:cNvCxnSpPr/>
      </xdr:nvCxnSpPr>
      <xdr:spPr>
        <a:xfrm>
          <a:off x="14782800" y="1284042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170906</xdr:rowOff>
    </xdr:from>
    <xdr:to>
      <xdr:col>22</xdr:col>
      <xdr:colOff>615950</xdr:colOff>
      <xdr:row>77</xdr:row>
      <xdr:rowOff>101056</xdr:rowOff>
    </xdr:to>
    <xdr:sp macro="" textlink="">
      <xdr:nvSpPr>
        <xdr:cNvPr id="439" name="フローチャート : 判断 438"/>
        <xdr:cNvSpPr/>
      </xdr:nvSpPr>
      <xdr:spPr>
        <a:xfrm>
          <a:off x="15621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85833</xdr:rowOff>
    </xdr:from>
    <xdr:ext cx="736600" cy="259045"/>
    <xdr:sp macro="" textlink="">
      <xdr:nvSpPr>
        <xdr:cNvPr id="440" name="テキスト ボックス 439"/>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141696</xdr:rowOff>
    </xdr:from>
    <xdr:to>
      <xdr:col>21</xdr:col>
      <xdr:colOff>361950</xdr:colOff>
      <xdr:row>74</xdr:row>
      <xdr:rowOff>153126</xdr:rowOff>
    </xdr:to>
    <xdr:cxnSp macro="">
      <xdr:nvCxnSpPr>
        <xdr:cNvPr id="441" name="直線コネクタ 440"/>
        <xdr:cNvCxnSpPr/>
      </xdr:nvCxnSpPr>
      <xdr:spPr>
        <a:xfrm>
          <a:off x="13893800" y="126575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118655</xdr:rowOff>
    </xdr:from>
    <xdr:to>
      <xdr:col>21</xdr:col>
      <xdr:colOff>412750</xdr:colOff>
      <xdr:row>77</xdr:row>
      <xdr:rowOff>48805</xdr:rowOff>
    </xdr:to>
    <xdr:sp macro="" textlink="">
      <xdr:nvSpPr>
        <xdr:cNvPr id="442" name="フローチャート : 判断 441"/>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33582</xdr:rowOff>
    </xdr:from>
    <xdr:ext cx="762000" cy="259045"/>
    <xdr:sp macro="" textlink="">
      <xdr:nvSpPr>
        <xdr:cNvPr id="443" name="テキスト ボックス 442"/>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141696</xdr:rowOff>
    </xdr:from>
    <xdr:to>
      <xdr:col>20</xdr:col>
      <xdr:colOff>158750</xdr:colOff>
      <xdr:row>75</xdr:row>
      <xdr:rowOff>27396</xdr:rowOff>
    </xdr:to>
    <xdr:cxnSp macro="">
      <xdr:nvCxnSpPr>
        <xdr:cNvPr id="444" name="直線コネクタ 443"/>
        <xdr:cNvCxnSpPr/>
      </xdr:nvCxnSpPr>
      <xdr:spPr>
        <a:xfrm flipV="1">
          <a:off x="13004800" y="1265754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85998</xdr:rowOff>
    </xdr:from>
    <xdr:to>
      <xdr:col>20</xdr:col>
      <xdr:colOff>209550</xdr:colOff>
      <xdr:row>77</xdr:row>
      <xdr:rowOff>16148</xdr:rowOff>
    </xdr:to>
    <xdr:sp macro="" textlink="">
      <xdr:nvSpPr>
        <xdr:cNvPr id="445" name="フローチャート : 判断 444"/>
        <xdr:cNvSpPr/>
      </xdr:nvSpPr>
      <xdr:spPr>
        <a:xfrm>
          <a:off x="13843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925</xdr:rowOff>
    </xdr:from>
    <xdr:ext cx="762000" cy="259045"/>
    <xdr:sp macro="" textlink="">
      <xdr:nvSpPr>
        <xdr:cNvPr id="446" name="テキスト ボックス 445"/>
        <xdr:cNvSpPr txBox="1"/>
      </xdr:nvSpPr>
      <xdr:spPr>
        <a:xfrm>
          <a:off x="13512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45176</xdr:rowOff>
    </xdr:from>
    <xdr:to>
      <xdr:col>19</xdr:col>
      <xdr:colOff>6350</xdr:colOff>
      <xdr:row>77</xdr:row>
      <xdr:rowOff>146776</xdr:rowOff>
    </xdr:to>
    <xdr:sp macro="" textlink="">
      <xdr:nvSpPr>
        <xdr:cNvPr id="447" name="フローチャート : 判断 446"/>
        <xdr:cNvSpPr/>
      </xdr:nvSpPr>
      <xdr:spPr>
        <a:xfrm>
          <a:off x="129540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131553</xdr:rowOff>
    </xdr:from>
    <xdr:ext cx="762000" cy="259045"/>
    <xdr:sp macro="" textlink="">
      <xdr:nvSpPr>
        <xdr:cNvPr id="448" name="テキスト ボックス 447"/>
        <xdr:cNvSpPr txBox="1"/>
      </xdr:nvSpPr>
      <xdr:spPr>
        <a:xfrm>
          <a:off x="12623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2722</xdr:rowOff>
    </xdr:from>
    <xdr:to>
      <xdr:col>24</xdr:col>
      <xdr:colOff>82550</xdr:colOff>
      <xdr:row>75</xdr:row>
      <xdr:rowOff>104322</xdr:rowOff>
    </xdr:to>
    <xdr:sp macro="" textlink="">
      <xdr:nvSpPr>
        <xdr:cNvPr id="454" name="円/楕円 453"/>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19249</xdr:rowOff>
    </xdr:from>
    <xdr:ext cx="762000" cy="259045"/>
    <xdr:sp macro="" textlink="">
      <xdr:nvSpPr>
        <xdr:cNvPr id="455" name="公債費以外該当値テキスト"/>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94162</xdr:rowOff>
    </xdr:from>
    <xdr:to>
      <xdr:col>22</xdr:col>
      <xdr:colOff>615950</xdr:colOff>
      <xdr:row>76</xdr:row>
      <xdr:rowOff>24312</xdr:rowOff>
    </xdr:to>
    <xdr:sp macro="" textlink="">
      <xdr:nvSpPr>
        <xdr:cNvPr id="456" name="円/楕円 455"/>
        <xdr:cNvSpPr/>
      </xdr:nvSpPr>
      <xdr:spPr>
        <a:xfrm>
          <a:off x="15621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34489</xdr:rowOff>
    </xdr:from>
    <xdr:ext cx="736600" cy="259045"/>
    <xdr:sp macro="" textlink="">
      <xdr:nvSpPr>
        <xdr:cNvPr id="457" name="テキスト ボックス 456"/>
        <xdr:cNvSpPr txBox="1"/>
      </xdr:nvSpPr>
      <xdr:spPr>
        <a:xfrm>
          <a:off x="15290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102326</xdr:rowOff>
    </xdr:from>
    <xdr:to>
      <xdr:col>21</xdr:col>
      <xdr:colOff>412750</xdr:colOff>
      <xdr:row>75</xdr:row>
      <xdr:rowOff>32476</xdr:rowOff>
    </xdr:to>
    <xdr:sp macro="" textlink="">
      <xdr:nvSpPr>
        <xdr:cNvPr id="458" name="円/楕円 457"/>
        <xdr:cNvSpPr/>
      </xdr:nvSpPr>
      <xdr:spPr>
        <a:xfrm>
          <a:off x="14732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59" name="テキスト ボックス 458"/>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90896</xdr:rowOff>
    </xdr:from>
    <xdr:to>
      <xdr:col>20</xdr:col>
      <xdr:colOff>209550</xdr:colOff>
      <xdr:row>74</xdr:row>
      <xdr:rowOff>21046</xdr:rowOff>
    </xdr:to>
    <xdr:sp macro="" textlink="">
      <xdr:nvSpPr>
        <xdr:cNvPr id="460" name="円/楕円 459"/>
        <xdr:cNvSpPr/>
      </xdr:nvSpPr>
      <xdr:spPr>
        <a:xfrm>
          <a:off x="13843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31223</xdr:rowOff>
    </xdr:from>
    <xdr:ext cx="762000" cy="259045"/>
    <xdr:sp macro="" textlink="">
      <xdr:nvSpPr>
        <xdr:cNvPr id="461" name="テキスト ボックス 460"/>
        <xdr:cNvSpPr txBox="1"/>
      </xdr:nvSpPr>
      <xdr:spPr>
        <a:xfrm>
          <a:off x="13512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148046</xdr:rowOff>
    </xdr:from>
    <xdr:to>
      <xdr:col>19</xdr:col>
      <xdr:colOff>6350</xdr:colOff>
      <xdr:row>75</xdr:row>
      <xdr:rowOff>78196</xdr:rowOff>
    </xdr:to>
    <xdr:sp macro="" textlink="">
      <xdr:nvSpPr>
        <xdr:cNvPr id="462" name="円/楕円 461"/>
        <xdr:cNvSpPr/>
      </xdr:nvSpPr>
      <xdr:spPr>
        <a:xfrm>
          <a:off x="12954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88373</xdr:rowOff>
    </xdr:from>
    <xdr:ext cx="762000" cy="259045"/>
    <xdr:sp macro="" textlink="">
      <xdr:nvSpPr>
        <xdr:cNvPr id="463" name="テキスト ボックス 462"/>
        <xdr:cNvSpPr txBox="1"/>
      </xdr:nvSpPr>
      <xdr:spPr>
        <a:xfrm>
          <a:off x="12623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170815</xdr:rowOff>
    </xdr:from>
    <xdr:to>
      <xdr:col>4</xdr:col>
      <xdr:colOff>1117600</xdr:colOff>
      <xdr:row>16</xdr:row>
      <xdr:rowOff>36893</xdr:rowOff>
    </xdr:to>
    <xdr:cxnSp macro="">
      <xdr:nvCxnSpPr>
        <xdr:cNvPr id="50" name="直線コネクタ 49"/>
        <xdr:cNvCxnSpPr/>
      </xdr:nvCxnSpPr>
      <xdr:spPr bwMode="auto">
        <a:xfrm>
          <a:off x="5003800" y="2790190"/>
          <a:ext cx="647700" cy="3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21670</xdr:rowOff>
    </xdr:from>
    <xdr:ext cx="762000" cy="259045"/>
    <xdr:sp macro="" textlink="">
      <xdr:nvSpPr>
        <xdr:cNvPr id="51" name="人口1人当たり決算額の推移平均値テキスト130"/>
        <xdr:cNvSpPr txBox="1"/>
      </xdr:nvSpPr>
      <xdr:spPr>
        <a:xfrm>
          <a:off x="5740400" y="281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142469</xdr:rowOff>
    </xdr:from>
    <xdr:to>
      <xdr:col>4</xdr:col>
      <xdr:colOff>469900</xdr:colOff>
      <xdr:row>15</xdr:row>
      <xdr:rowOff>170815</xdr:rowOff>
    </xdr:to>
    <xdr:cxnSp macro="">
      <xdr:nvCxnSpPr>
        <xdr:cNvPr id="53" name="直線コネクタ 52"/>
        <xdr:cNvCxnSpPr/>
      </xdr:nvCxnSpPr>
      <xdr:spPr bwMode="auto">
        <a:xfrm>
          <a:off x="4305300" y="2761844"/>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142469</xdr:rowOff>
    </xdr:from>
    <xdr:to>
      <xdr:col>3</xdr:col>
      <xdr:colOff>904875</xdr:colOff>
      <xdr:row>15</xdr:row>
      <xdr:rowOff>156299</xdr:rowOff>
    </xdr:to>
    <xdr:cxnSp macro="">
      <xdr:nvCxnSpPr>
        <xdr:cNvPr id="56" name="直線コネクタ 55"/>
        <xdr:cNvCxnSpPr/>
      </xdr:nvCxnSpPr>
      <xdr:spPr bwMode="auto">
        <a:xfrm flipV="1">
          <a:off x="3606800" y="2761844"/>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156299</xdr:rowOff>
    </xdr:from>
    <xdr:to>
      <xdr:col>3</xdr:col>
      <xdr:colOff>206375</xdr:colOff>
      <xdr:row>15</xdr:row>
      <xdr:rowOff>161442</xdr:rowOff>
    </xdr:to>
    <xdr:cxnSp macro="">
      <xdr:nvCxnSpPr>
        <xdr:cNvPr id="59" name="直線コネクタ 58"/>
        <xdr:cNvCxnSpPr/>
      </xdr:nvCxnSpPr>
      <xdr:spPr bwMode="auto">
        <a:xfrm flipV="1">
          <a:off x="2908300" y="2775674"/>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157543</xdr:rowOff>
    </xdr:from>
    <xdr:to>
      <xdr:col>5</xdr:col>
      <xdr:colOff>34925</xdr:colOff>
      <xdr:row>16</xdr:row>
      <xdr:rowOff>87693</xdr:rowOff>
    </xdr:to>
    <xdr:sp macro="" textlink="">
      <xdr:nvSpPr>
        <xdr:cNvPr id="69" name="円/楕円 68"/>
        <xdr:cNvSpPr/>
      </xdr:nvSpPr>
      <xdr:spPr bwMode="auto">
        <a:xfrm>
          <a:off x="5600700" y="277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2620</xdr:rowOff>
    </xdr:from>
    <xdr:ext cx="762000" cy="259045"/>
    <xdr:sp macro="" textlink="">
      <xdr:nvSpPr>
        <xdr:cNvPr id="70" name="人口1人当たり決算額の推移該当値テキスト130"/>
        <xdr:cNvSpPr txBox="1"/>
      </xdr:nvSpPr>
      <xdr:spPr>
        <a:xfrm>
          <a:off x="5740400" y="262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120015</xdr:rowOff>
    </xdr:from>
    <xdr:to>
      <xdr:col>4</xdr:col>
      <xdr:colOff>520700</xdr:colOff>
      <xdr:row>16</xdr:row>
      <xdr:rowOff>50165</xdr:rowOff>
    </xdr:to>
    <xdr:sp macro="" textlink="">
      <xdr:nvSpPr>
        <xdr:cNvPr id="71" name="円/楕円 70"/>
        <xdr:cNvSpPr/>
      </xdr:nvSpPr>
      <xdr:spPr bwMode="auto">
        <a:xfrm>
          <a:off x="4953000" y="273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34942</xdr:rowOff>
    </xdr:from>
    <xdr:ext cx="736600" cy="259045"/>
    <xdr:sp macro="" textlink="">
      <xdr:nvSpPr>
        <xdr:cNvPr id="72" name="テキスト ボックス 71"/>
        <xdr:cNvSpPr txBox="1"/>
      </xdr:nvSpPr>
      <xdr:spPr>
        <a:xfrm>
          <a:off x="4622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91669</xdr:rowOff>
    </xdr:from>
    <xdr:to>
      <xdr:col>3</xdr:col>
      <xdr:colOff>955675</xdr:colOff>
      <xdr:row>16</xdr:row>
      <xdr:rowOff>21819</xdr:rowOff>
    </xdr:to>
    <xdr:sp macro="" textlink="">
      <xdr:nvSpPr>
        <xdr:cNvPr id="73" name="円/楕円 72"/>
        <xdr:cNvSpPr/>
      </xdr:nvSpPr>
      <xdr:spPr bwMode="auto">
        <a:xfrm>
          <a:off x="4254500" y="2711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6596</xdr:rowOff>
    </xdr:from>
    <xdr:ext cx="762000" cy="259045"/>
    <xdr:sp macro="" textlink="">
      <xdr:nvSpPr>
        <xdr:cNvPr id="74" name="テキスト ボックス 73"/>
        <xdr:cNvSpPr txBox="1"/>
      </xdr:nvSpPr>
      <xdr:spPr>
        <a:xfrm>
          <a:off x="3924300" y="27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105499</xdr:rowOff>
    </xdr:from>
    <xdr:to>
      <xdr:col>3</xdr:col>
      <xdr:colOff>257175</xdr:colOff>
      <xdr:row>16</xdr:row>
      <xdr:rowOff>35649</xdr:rowOff>
    </xdr:to>
    <xdr:sp macro="" textlink="">
      <xdr:nvSpPr>
        <xdr:cNvPr id="75" name="円/楕円 74"/>
        <xdr:cNvSpPr/>
      </xdr:nvSpPr>
      <xdr:spPr bwMode="auto">
        <a:xfrm>
          <a:off x="3556000" y="27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20426</xdr:rowOff>
    </xdr:from>
    <xdr:ext cx="762000" cy="259045"/>
    <xdr:sp macro="" textlink="">
      <xdr:nvSpPr>
        <xdr:cNvPr id="76" name="テキスト ボックス 75"/>
        <xdr:cNvSpPr txBox="1"/>
      </xdr:nvSpPr>
      <xdr:spPr>
        <a:xfrm>
          <a:off x="3225800" y="281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110642</xdr:rowOff>
    </xdr:from>
    <xdr:to>
      <xdr:col>2</xdr:col>
      <xdr:colOff>692150</xdr:colOff>
      <xdr:row>16</xdr:row>
      <xdr:rowOff>40792</xdr:rowOff>
    </xdr:to>
    <xdr:sp macro="" textlink="">
      <xdr:nvSpPr>
        <xdr:cNvPr id="77" name="円/楕円 76"/>
        <xdr:cNvSpPr/>
      </xdr:nvSpPr>
      <xdr:spPr bwMode="auto">
        <a:xfrm>
          <a:off x="2857500" y="273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25569</xdr:rowOff>
    </xdr:from>
    <xdr:ext cx="762000" cy="259045"/>
    <xdr:sp macro="" textlink="">
      <xdr:nvSpPr>
        <xdr:cNvPr id="78" name="テキスト ボックス 77"/>
        <xdr:cNvSpPr txBox="1"/>
      </xdr:nvSpPr>
      <xdr:spPr>
        <a:xfrm>
          <a:off x="2527300" y="281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75062</xdr:rowOff>
    </xdr:from>
    <xdr:to>
      <xdr:col>4</xdr:col>
      <xdr:colOff>1117600</xdr:colOff>
      <xdr:row>36</xdr:row>
      <xdr:rowOff>43012</xdr:rowOff>
    </xdr:to>
    <xdr:cxnSp macro="">
      <xdr:nvCxnSpPr>
        <xdr:cNvPr id="110" name="直線コネクタ 109"/>
        <xdr:cNvCxnSpPr/>
      </xdr:nvCxnSpPr>
      <xdr:spPr bwMode="auto">
        <a:xfrm>
          <a:off x="5003800" y="6685412"/>
          <a:ext cx="647700" cy="310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327254</xdr:rowOff>
    </xdr:from>
    <xdr:to>
      <xdr:col>4</xdr:col>
      <xdr:colOff>469900</xdr:colOff>
      <xdr:row>35</xdr:row>
      <xdr:rowOff>75062</xdr:rowOff>
    </xdr:to>
    <xdr:cxnSp macro="">
      <xdr:nvCxnSpPr>
        <xdr:cNvPr id="113" name="直線コネクタ 112"/>
        <xdr:cNvCxnSpPr/>
      </xdr:nvCxnSpPr>
      <xdr:spPr bwMode="auto">
        <a:xfrm>
          <a:off x="4305300" y="6594704"/>
          <a:ext cx="698500" cy="9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203901</xdr:rowOff>
    </xdr:from>
    <xdr:to>
      <xdr:col>3</xdr:col>
      <xdr:colOff>904875</xdr:colOff>
      <xdr:row>34</xdr:row>
      <xdr:rowOff>327254</xdr:rowOff>
    </xdr:to>
    <xdr:cxnSp macro="">
      <xdr:nvCxnSpPr>
        <xdr:cNvPr id="116" name="直線コネクタ 115"/>
        <xdr:cNvCxnSpPr/>
      </xdr:nvCxnSpPr>
      <xdr:spPr bwMode="auto">
        <a:xfrm>
          <a:off x="3606800" y="6471351"/>
          <a:ext cx="698500" cy="12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191511</xdr:rowOff>
    </xdr:from>
    <xdr:to>
      <xdr:col>3</xdr:col>
      <xdr:colOff>206375</xdr:colOff>
      <xdr:row>34</xdr:row>
      <xdr:rowOff>203901</xdr:rowOff>
    </xdr:to>
    <xdr:cxnSp macro="">
      <xdr:nvCxnSpPr>
        <xdr:cNvPr id="119" name="直線コネクタ 118"/>
        <xdr:cNvCxnSpPr/>
      </xdr:nvCxnSpPr>
      <xdr:spPr bwMode="auto">
        <a:xfrm>
          <a:off x="2908300" y="6458961"/>
          <a:ext cx="6985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335112</xdr:rowOff>
    </xdr:from>
    <xdr:to>
      <xdr:col>5</xdr:col>
      <xdr:colOff>34925</xdr:colOff>
      <xdr:row>36</xdr:row>
      <xdr:rowOff>93812</xdr:rowOff>
    </xdr:to>
    <xdr:sp macro="" textlink="">
      <xdr:nvSpPr>
        <xdr:cNvPr id="129" name="円/楕円 128"/>
        <xdr:cNvSpPr/>
      </xdr:nvSpPr>
      <xdr:spPr bwMode="auto">
        <a:xfrm>
          <a:off x="5600700" y="694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307189</xdr:rowOff>
    </xdr:from>
    <xdr:ext cx="762000" cy="259045"/>
    <xdr:sp macro="" textlink="">
      <xdr:nvSpPr>
        <xdr:cNvPr id="130" name="人口1人当たり決算額の推移該当値テキスト445"/>
        <xdr:cNvSpPr txBox="1"/>
      </xdr:nvSpPr>
      <xdr:spPr>
        <a:xfrm>
          <a:off x="5740400" y="691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24262</xdr:rowOff>
    </xdr:from>
    <xdr:to>
      <xdr:col>4</xdr:col>
      <xdr:colOff>520700</xdr:colOff>
      <xdr:row>35</xdr:row>
      <xdr:rowOff>125862</xdr:rowOff>
    </xdr:to>
    <xdr:sp macro="" textlink="">
      <xdr:nvSpPr>
        <xdr:cNvPr id="131" name="円/楕円 130"/>
        <xdr:cNvSpPr/>
      </xdr:nvSpPr>
      <xdr:spPr bwMode="auto">
        <a:xfrm>
          <a:off x="4953000" y="663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136039</xdr:rowOff>
    </xdr:from>
    <xdr:ext cx="736600" cy="259045"/>
    <xdr:sp macro="" textlink="">
      <xdr:nvSpPr>
        <xdr:cNvPr id="132" name="テキスト ボックス 131"/>
        <xdr:cNvSpPr txBox="1"/>
      </xdr:nvSpPr>
      <xdr:spPr>
        <a:xfrm>
          <a:off x="4622800" y="6403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276454</xdr:rowOff>
    </xdr:from>
    <xdr:to>
      <xdr:col>3</xdr:col>
      <xdr:colOff>955675</xdr:colOff>
      <xdr:row>35</xdr:row>
      <xdr:rowOff>35154</xdr:rowOff>
    </xdr:to>
    <xdr:sp macro="" textlink="">
      <xdr:nvSpPr>
        <xdr:cNvPr id="133" name="円/楕円 132"/>
        <xdr:cNvSpPr/>
      </xdr:nvSpPr>
      <xdr:spPr bwMode="auto">
        <a:xfrm>
          <a:off x="4254500" y="654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45331</xdr:rowOff>
    </xdr:from>
    <xdr:ext cx="762000" cy="259045"/>
    <xdr:sp macro="" textlink="">
      <xdr:nvSpPr>
        <xdr:cNvPr id="134" name="テキスト ボックス 133"/>
        <xdr:cNvSpPr txBox="1"/>
      </xdr:nvSpPr>
      <xdr:spPr>
        <a:xfrm>
          <a:off x="3924300" y="631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153101</xdr:rowOff>
    </xdr:from>
    <xdr:to>
      <xdr:col>3</xdr:col>
      <xdr:colOff>257175</xdr:colOff>
      <xdr:row>34</xdr:row>
      <xdr:rowOff>254701</xdr:rowOff>
    </xdr:to>
    <xdr:sp macro="" textlink="">
      <xdr:nvSpPr>
        <xdr:cNvPr id="135" name="円/楕円 134"/>
        <xdr:cNvSpPr/>
      </xdr:nvSpPr>
      <xdr:spPr bwMode="auto">
        <a:xfrm>
          <a:off x="3556000" y="642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264878</xdr:rowOff>
    </xdr:from>
    <xdr:ext cx="762000" cy="259045"/>
    <xdr:sp macro="" textlink="">
      <xdr:nvSpPr>
        <xdr:cNvPr id="136" name="テキスト ボックス 135"/>
        <xdr:cNvSpPr txBox="1"/>
      </xdr:nvSpPr>
      <xdr:spPr>
        <a:xfrm>
          <a:off x="3225800" y="618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140711</xdr:rowOff>
    </xdr:from>
    <xdr:to>
      <xdr:col>2</xdr:col>
      <xdr:colOff>692150</xdr:colOff>
      <xdr:row>34</xdr:row>
      <xdr:rowOff>242311</xdr:rowOff>
    </xdr:to>
    <xdr:sp macro="" textlink="">
      <xdr:nvSpPr>
        <xdr:cNvPr id="137" name="円/楕円 136"/>
        <xdr:cNvSpPr/>
      </xdr:nvSpPr>
      <xdr:spPr bwMode="auto">
        <a:xfrm>
          <a:off x="2857500" y="64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252488</xdr:rowOff>
    </xdr:from>
    <xdr:ext cx="762000" cy="259045"/>
    <xdr:sp macro="" textlink="">
      <xdr:nvSpPr>
        <xdr:cNvPr id="138" name="テキスト ボックス 137"/>
        <xdr:cNvSpPr txBox="1"/>
      </xdr:nvSpPr>
      <xdr:spPr>
        <a:xfrm>
          <a:off x="2527300" y="617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baseline="0">
              <a:solidFill>
                <a:schemeClr val="dk1"/>
              </a:solidFill>
              <a:latin typeface="+mj-ea"/>
              <a:ea typeface="+mj-ea"/>
              <a:cs typeface="+mn-cs"/>
            </a:rPr>
            <a:t>　</a:t>
          </a:r>
          <a:r>
            <a:rPr lang="en-US" altLang="ja-JP" sz="1200" b="0" i="0" baseline="0">
              <a:solidFill>
                <a:schemeClr val="dk1"/>
              </a:solidFill>
              <a:latin typeface="+mj-ea"/>
              <a:ea typeface="+mj-ea"/>
              <a:cs typeface="+mn-cs"/>
            </a:rPr>
            <a:t>25</a:t>
          </a:r>
          <a:r>
            <a:rPr lang="ja-JP" altLang="ja-JP" sz="1200" b="0" i="0" baseline="0">
              <a:solidFill>
                <a:schemeClr val="dk1"/>
              </a:solidFill>
              <a:latin typeface="+mj-ea"/>
              <a:ea typeface="+mj-ea"/>
              <a:cs typeface="+mn-cs"/>
            </a:rPr>
            <a:t>年度決算は、歳入で、景気回復による市税の増、株価上昇による株式等譲渡所得割交付金の増などにより、一般財源が増加した。一方、歳出では、人件費や公債費が減少したことから、当初、</a:t>
          </a:r>
          <a:r>
            <a:rPr lang="en-US" altLang="ja-JP" sz="1200" b="0" i="0" baseline="0">
              <a:solidFill>
                <a:schemeClr val="dk1"/>
              </a:solidFill>
              <a:latin typeface="+mj-ea"/>
              <a:ea typeface="+mj-ea"/>
              <a:cs typeface="+mn-cs"/>
            </a:rPr>
            <a:t>28</a:t>
          </a:r>
          <a:r>
            <a:rPr lang="ja-JP" altLang="ja-JP" sz="1200" b="0" i="0" baseline="0">
              <a:solidFill>
                <a:schemeClr val="dk1"/>
              </a:solidFill>
              <a:latin typeface="+mj-ea"/>
              <a:ea typeface="+mj-ea"/>
              <a:cs typeface="+mn-cs"/>
            </a:rPr>
            <a:t>億円を見込んでいた財政調整等基金の取崩しを</a:t>
          </a:r>
          <a:r>
            <a:rPr lang="en-US" altLang="ja-JP" sz="1200" b="0" i="0" baseline="0">
              <a:solidFill>
                <a:schemeClr val="dk1"/>
              </a:solidFill>
              <a:latin typeface="+mj-ea"/>
              <a:ea typeface="+mj-ea"/>
              <a:cs typeface="+mn-cs"/>
            </a:rPr>
            <a:t>3</a:t>
          </a:r>
          <a:r>
            <a:rPr lang="ja-JP" altLang="ja-JP" sz="1200" b="0" i="0" baseline="0">
              <a:solidFill>
                <a:schemeClr val="dk1"/>
              </a:solidFill>
              <a:latin typeface="+mj-ea"/>
              <a:ea typeface="+mj-ea"/>
              <a:cs typeface="+mn-cs"/>
            </a:rPr>
            <a:t>億円とし、実質収支は、前年度より９億円増の約</a:t>
          </a:r>
          <a:r>
            <a:rPr lang="en-US" altLang="ja-JP" sz="1200" b="0" i="0" baseline="0">
              <a:solidFill>
                <a:schemeClr val="dk1"/>
              </a:solidFill>
              <a:latin typeface="+mj-ea"/>
              <a:ea typeface="+mj-ea"/>
              <a:cs typeface="+mn-cs"/>
            </a:rPr>
            <a:t>19</a:t>
          </a:r>
          <a:r>
            <a:rPr lang="ja-JP" altLang="ja-JP" sz="1200" b="0" i="0" baseline="0">
              <a:solidFill>
                <a:schemeClr val="dk1"/>
              </a:solidFill>
              <a:latin typeface="+mj-ea"/>
              <a:ea typeface="+mj-ea"/>
              <a:cs typeface="+mn-cs"/>
            </a:rPr>
            <a:t>億円を計上することができた。</a:t>
          </a:r>
          <a:endParaRPr lang="ja-JP" altLang="ja-JP" sz="1200">
            <a:solidFill>
              <a:schemeClr val="dk1"/>
            </a:solidFill>
            <a:latin typeface="+mj-ea"/>
            <a:ea typeface="+mj-ea"/>
            <a:cs typeface="+mn-cs"/>
          </a:endParaRPr>
        </a:p>
        <a:p>
          <a:pPr rtl="0"/>
          <a:r>
            <a:rPr lang="ja-JP" altLang="ja-JP" sz="1200" b="0" i="0" baseline="0">
              <a:solidFill>
                <a:schemeClr val="dk1"/>
              </a:solidFill>
              <a:latin typeface="+mj-ea"/>
              <a:ea typeface="+mj-ea"/>
              <a:cs typeface="+mn-cs"/>
            </a:rPr>
            <a:t>　今後、プロジェクト事業の竣工に伴う公債費や社会保障費の増加が見込まれるが、多様な財源の確保と事業の選択と集中を図り健全財政に努める。</a:t>
          </a:r>
          <a:endParaRPr lang="ja-JP" altLang="ja-JP" sz="1200">
            <a:solidFill>
              <a:schemeClr val="dk1"/>
            </a:solidFill>
            <a:latin typeface="+mj-ea"/>
            <a:ea typeface="+mj-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年度の水道事業会計</a:t>
          </a:r>
          <a:r>
            <a:rPr lang="ja-JP" altLang="en-US" sz="1200" b="0" i="0" baseline="0">
              <a:solidFill>
                <a:schemeClr val="dk1"/>
              </a:solidFill>
              <a:latin typeface="+mn-ea"/>
              <a:ea typeface="+mn-ea"/>
              <a:cs typeface="+mn-cs"/>
            </a:rPr>
            <a:t>においては、水道料金の改訂により給水収益が増加となり</a:t>
          </a:r>
          <a:r>
            <a:rPr lang="ja-JP" altLang="ja-JP" sz="1200" b="0" i="0" baseline="0">
              <a:solidFill>
                <a:schemeClr val="dk1"/>
              </a:solidFill>
              <a:latin typeface="+mn-ea"/>
              <a:ea typeface="+mn-ea"/>
              <a:cs typeface="+mn-cs"/>
            </a:rPr>
            <a:t>、実質収支は平成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年度に比べ</a:t>
          </a:r>
          <a:r>
            <a:rPr lang="ja-JP" altLang="en-US" sz="1200" b="0" i="0" baseline="0">
              <a:solidFill>
                <a:schemeClr val="dk1"/>
              </a:solidFill>
              <a:latin typeface="+mn-ea"/>
              <a:ea typeface="+mn-ea"/>
              <a:cs typeface="+mn-cs"/>
            </a:rPr>
            <a:t>増加</a:t>
          </a:r>
          <a:r>
            <a:rPr lang="ja-JP" altLang="ja-JP" sz="1200" b="0" i="0" baseline="0">
              <a:solidFill>
                <a:schemeClr val="dk1"/>
              </a:solidFill>
              <a:latin typeface="+mn-ea"/>
              <a:ea typeface="+mn-ea"/>
              <a:cs typeface="+mn-cs"/>
            </a:rPr>
            <a:t>している。</a:t>
          </a:r>
          <a:endParaRPr lang="ja-JP" altLang="ja-JP" sz="1200">
            <a:latin typeface="+mn-ea"/>
            <a:ea typeface="+mn-ea"/>
          </a:endParaRPr>
        </a:p>
        <a:p>
          <a:pPr rtl="0"/>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また、</a:t>
          </a:r>
          <a:r>
            <a:rPr lang="ja-JP" altLang="ja-JP" sz="1200" b="0" i="0" baseline="0">
              <a:solidFill>
                <a:schemeClr val="dk1"/>
              </a:solidFill>
              <a:latin typeface="+mn-ea"/>
              <a:ea typeface="+mn-ea"/>
              <a:cs typeface="+mn-cs"/>
            </a:rPr>
            <a:t>一般会計</a:t>
          </a:r>
          <a:r>
            <a:rPr lang="ja-JP" altLang="en-US" sz="1200" b="0" i="0" baseline="0">
              <a:solidFill>
                <a:schemeClr val="dk1"/>
              </a:solidFill>
              <a:latin typeface="+mn-ea"/>
              <a:ea typeface="+mn-ea"/>
              <a:cs typeface="+mn-cs"/>
            </a:rPr>
            <a:t>については、今後も平成</a:t>
          </a:r>
          <a:r>
            <a:rPr lang="en-US" altLang="ja-JP" sz="1200" b="0" i="0" baseline="0">
              <a:solidFill>
                <a:schemeClr val="dk1"/>
              </a:solidFill>
              <a:latin typeface="+mn-ea"/>
              <a:ea typeface="+mn-ea"/>
              <a:cs typeface="+mn-cs"/>
            </a:rPr>
            <a:t>25</a:t>
          </a:r>
          <a:r>
            <a:rPr lang="ja-JP" altLang="en-US" sz="1200" b="0" i="0" baseline="0">
              <a:solidFill>
                <a:schemeClr val="dk1"/>
              </a:solidFill>
              <a:latin typeface="+mn-ea"/>
              <a:ea typeface="+mn-ea"/>
              <a:cs typeface="+mn-cs"/>
            </a:rPr>
            <a:t>年度と同程度</a:t>
          </a:r>
          <a:r>
            <a:rPr lang="ja-JP" altLang="ja-JP" sz="1200" b="0" i="0" baseline="0">
              <a:solidFill>
                <a:schemeClr val="dk1"/>
              </a:solidFill>
              <a:latin typeface="+mn-ea"/>
              <a:ea typeface="+mn-ea"/>
              <a:cs typeface="+mn-cs"/>
            </a:rPr>
            <a:t>の</a:t>
          </a:r>
          <a:r>
            <a:rPr lang="ja-JP" altLang="en-US" sz="1200" b="0" i="0" baseline="0">
              <a:solidFill>
                <a:schemeClr val="dk1"/>
              </a:solidFill>
              <a:latin typeface="+mn-ea"/>
              <a:ea typeface="+mn-ea"/>
              <a:cs typeface="+mn-cs"/>
            </a:rPr>
            <a:t>割合を維持していくように努める。</a:t>
          </a:r>
          <a:endParaRPr lang="ja-JP" altLang="ja-JP" sz="12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公債費（元利償還金）は、近年、行財政改革の推進と効率的な財政運営により、市債発行を抑制してきた結果、着実に減少傾向にあり、実質公債費比率（分子）についても同様に平成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年度頃までは、減少傾向が続く予定である。</a:t>
          </a:r>
          <a:endParaRPr lang="ja-JP" altLang="ja-JP" sz="1200">
            <a:latin typeface="+mn-ea"/>
            <a:ea typeface="+mn-ea"/>
          </a:endParaRPr>
        </a:p>
        <a:p>
          <a:pPr rtl="0"/>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しかし</a:t>
          </a:r>
          <a:r>
            <a:rPr lang="ja-JP" altLang="ja-JP" sz="1200" b="0" i="0" baseline="0">
              <a:solidFill>
                <a:schemeClr val="dk1"/>
              </a:solidFill>
              <a:latin typeface="+mn-ea"/>
              <a:ea typeface="+mn-ea"/>
              <a:cs typeface="+mn-cs"/>
            </a:rPr>
            <a:t>、本年度以降は、プロジェクト事業の本格化に伴い、</a:t>
          </a:r>
          <a:r>
            <a:rPr lang="ja-JP" altLang="en-US" sz="1200" b="0" i="0" baseline="0">
              <a:solidFill>
                <a:schemeClr val="dk1"/>
              </a:solidFill>
              <a:latin typeface="+mn-ea"/>
              <a:ea typeface="+mn-ea"/>
              <a:cs typeface="+mn-cs"/>
            </a:rPr>
            <a:t>公債費が</a:t>
          </a:r>
          <a:r>
            <a:rPr lang="ja-JP" altLang="ja-JP" sz="1200" b="0" i="0" baseline="0">
              <a:solidFill>
                <a:schemeClr val="dk1"/>
              </a:solidFill>
              <a:latin typeface="+mn-ea"/>
              <a:ea typeface="+mn-ea"/>
              <a:cs typeface="+mn-cs"/>
            </a:rPr>
            <a:t>増加することから、徐々に上昇傾向に転ずる見込である。</a:t>
          </a:r>
          <a:endParaRPr lang="ja-JP" altLang="ja-JP" sz="12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ea"/>
              <a:ea typeface="+mn-ea"/>
              <a:cs typeface="+mn-cs"/>
            </a:rPr>
            <a:t>　地方債の現在高は、近年、行財政改革の推進と効率的な財政運営により、市債発行を抑制してきた結果、</a:t>
          </a:r>
          <a:r>
            <a:rPr lang="en-US" altLang="ja-JP" sz="1200" b="0" i="0" baseline="0">
              <a:solidFill>
                <a:schemeClr val="dk1"/>
              </a:solidFill>
              <a:latin typeface="+mn-ea"/>
              <a:ea typeface="+mn-ea"/>
              <a:cs typeface="+mn-cs"/>
            </a:rPr>
            <a:t>24</a:t>
          </a:r>
          <a:r>
            <a:rPr lang="ja-JP" altLang="en-US" sz="1200" b="0" i="0" baseline="0">
              <a:solidFill>
                <a:schemeClr val="dk1"/>
              </a:solidFill>
              <a:latin typeface="+mn-ea"/>
              <a:ea typeface="+mn-ea"/>
              <a:cs typeface="+mn-cs"/>
            </a:rPr>
            <a:t>年度</a:t>
          </a:r>
          <a:r>
            <a:rPr lang="ja-JP" altLang="ja-JP" sz="1200" b="0" i="0" baseline="0">
              <a:solidFill>
                <a:schemeClr val="dk1"/>
              </a:solidFill>
              <a:latin typeface="+mn-ea"/>
              <a:ea typeface="+mn-ea"/>
              <a:cs typeface="+mn-cs"/>
            </a:rPr>
            <a:t>までは減少傾向となっていたが、</a:t>
          </a:r>
          <a:r>
            <a:rPr lang="ja-JP" altLang="en-US" sz="1200" b="0" i="0" baseline="0">
              <a:solidFill>
                <a:schemeClr val="dk1"/>
              </a:solidFill>
              <a:latin typeface="+mn-ea"/>
              <a:ea typeface="+mn-ea"/>
              <a:cs typeface="+mn-cs"/>
            </a:rPr>
            <a:t>本年度</a:t>
          </a:r>
          <a:r>
            <a:rPr lang="ja-JP" altLang="ja-JP" sz="1200" b="0" i="0" baseline="0">
              <a:solidFill>
                <a:schemeClr val="dk1"/>
              </a:solidFill>
              <a:latin typeface="+mn-ea"/>
              <a:ea typeface="+mn-ea"/>
              <a:cs typeface="+mn-cs"/>
            </a:rPr>
            <a:t>以降は、プロジェクト事業の本格化に伴い、</a:t>
          </a:r>
          <a:r>
            <a:rPr lang="ja-JP" altLang="en-US" sz="1200" b="0" i="0" baseline="0">
              <a:solidFill>
                <a:schemeClr val="dk1"/>
              </a:solidFill>
              <a:latin typeface="+mn-ea"/>
              <a:ea typeface="+mn-ea"/>
              <a:cs typeface="+mn-cs"/>
            </a:rPr>
            <a:t>地方債現在高</a:t>
          </a:r>
          <a:r>
            <a:rPr lang="ja-JP" altLang="ja-JP" sz="1200" b="0" i="0" baseline="0">
              <a:solidFill>
                <a:schemeClr val="dk1"/>
              </a:solidFill>
              <a:latin typeface="+mn-ea"/>
              <a:ea typeface="+mn-ea"/>
              <a:cs typeface="+mn-cs"/>
            </a:rPr>
            <a:t>が増加するとともに、充当可能基金の残高が減少することから、分子全体として増加に転ずる見込みである。</a:t>
          </a:r>
          <a:endParaRPr lang="ja-JP" altLang="ja-JP" sz="1200">
            <a:latin typeface="+mn-ea"/>
            <a:ea typeface="+mn-ea"/>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159393362</v>
      </c>
      <c r="BO4" s="349"/>
      <c r="BP4" s="349"/>
      <c r="BQ4" s="349"/>
      <c r="BR4" s="349"/>
      <c r="BS4" s="349"/>
      <c r="BT4" s="349"/>
      <c r="BU4" s="350"/>
      <c r="BV4" s="348">
        <v>151211039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152292960</v>
      </c>
      <c r="BO5" s="386"/>
      <c r="BP5" s="386"/>
      <c r="BQ5" s="386"/>
      <c r="BR5" s="386"/>
      <c r="BS5" s="386"/>
      <c r="BT5" s="386"/>
      <c r="BU5" s="387"/>
      <c r="BV5" s="385">
        <v>146589568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7100402</v>
      </c>
      <c r="BO6" s="386"/>
      <c r="BP6" s="386"/>
      <c r="BQ6" s="386"/>
      <c r="BR6" s="386"/>
      <c r="BS6" s="386"/>
      <c r="BT6" s="386"/>
      <c r="BU6" s="387"/>
      <c r="BV6" s="385">
        <v>4621471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93.4</v>
      </c>
      <c r="CU6" s="423"/>
      <c r="CV6" s="423"/>
      <c r="CW6" s="423"/>
      <c r="CX6" s="423"/>
      <c r="CY6" s="423"/>
      <c r="CZ6" s="423"/>
      <c r="DA6" s="424"/>
      <c r="DB6" s="422">
        <v>95.8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5181945</v>
      </c>
      <c r="BO7" s="386"/>
      <c r="BP7" s="386"/>
      <c r="BQ7" s="386"/>
      <c r="BR7" s="386"/>
      <c r="BS7" s="386"/>
      <c r="BT7" s="386"/>
      <c r="BU7" s="387"/>
      <c r="BV7" s="385">
        <v>3651069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90677945</v>
      </c>
      <c r="CU7" s="386"/>
      <c r="CV7" s="386"/>
      <c r="CW7" s="386"/>
      <c r="CX7" s="386"/>
      <c r="CY7" s="386"/>
      <c r="CZ7" s="386"/>
      <c r="DA7" s="387"/>
      <c r="DB7" s="385">
        <v>88924514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1918457</v>
      </c>
      <c r="BO8" s="386"/>
      <c r="BP8" s="386"/>
      <c r="BQ8" s="386"/>
      <c r="BR8" s="386"/>
      <c r="BS8" s="386"/>
      <c r="BT8" s="386"/>
      <c r="BU8" s="387"/>
      <c r="BV8" s="385">
        <v>970402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381511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948055</v>
      </c>
      <c r="BO9" s="386"/>
      <c r="BP9" s="386"/>
      <c r="BQ9" s="386"/>
      <c r="BR9" s="386"/>
      <c r="BS9" s="386"/>
      <c r="BT9" s="386"/>
      <c r="BU9" s="387"/>
      <c r="BV9" s="385">
        <v>-1049179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386572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70676</v>
      </c>
      <c r="BO10" s="386"/>
      <c r="BP10" s="386"/>
      <c r="BQ10" s="386"/>
      <c r="BR10" s="386"/>
      <c r="BS10" s="386"/>
      <c r="BT10" s="386"/>
      <c r="BU10" s="387"/>
      <c r="BV10" s="385">
        <v>58422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386065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600000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382642</v>
      </c>
      <c r="S13" s="467"/>
      <c r="T13" s="467"/>
      <c r="U13" s="467"/>
      <c r="V13" s="468"/>
      <c r="W13" s="401" t="s">
        <v>125</v>
      </c>
      <c r="X13" s="402"/>
      <c r="Y13" s="402"/>
      <c r="Z13" s="402"/>
      <c r="AA13" s="402"/>
      <c r="AB13" s="392"/>
      <c r="AC13" s="436">
        <v>12548</v>
      </c>
      <c r="AD13" s="437"/>
      <c r="AE13" s="437"/>
      <c r="AF13" s="437"/>
      <c r="AG13" s="476"/>
      <c r="AH13" s="436">
        <v>16459</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718731</v>
      </c>
      <c r="BO13" s="386"/>
      <c r="BP13" s="386"/>
      <c r="BQ13" s="386"/>
      <c r="BR13" s="386"/>
      <c r="BS13" s="386"/>
      <c r="BT13" s="386"/>
      <c r="BU13" s="387"/>
      <c r="BV13" s="385">
        <v>-1590757</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386128</v>
      </c>
      <c r="S14" s="467"/>
      <c r="T14" s="467"/>
      <c r="U14" s="467"/>
      <c r="V14" s="468"/>
      <c r="W14" s="375"/>
      <c r="X14" s="376"/>
      <c r="Y14" s="376"/>
      <c r="Z14" s="376"/>
      <c r="AA14" s="376"/>
      <c r="AB14" s="365"/>
      <c r="AC14" s="469">
        <v>6.9</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19.899999999999999</v>
      </c>
      <c r="CU14" s="481"/>
      <c r="CV14" s="481"/>
      <c r="CW14" s="481"/>
      <c r="CX14" s="481"/>
      <c r="CY14" s="481"/>
      <c r="CZ14" s="481"/>
      <c r="DA14" s="482"/>
      <c r="DB14" s="480">
        <v>24.9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382749</v>
      </c>
      <c r="S15" s="467"/>
      <c r="T15" s="467"/>
      <c r="U15" s="467"/>
      <c r="V15" s="468"/>
      <c r="W15" s="401" t="s">
        <v>132</v>
      </c>
      <c r="X15" s="402"/>
      <c r="Y15" s="402"/>
      <c r="Z15" s="402"/>
      <c r="AA15" s="402"/>
      <c r="AB15" s="392"/>
      <c r="AC15" s="436">
        <v>40276</v>
      </c>
      <c r="AD15" s="437"/>
      <c r="AE15" s="437"/>
      <c r="AF15" s="437"/>
      <c r="AG15" s="476"/>
      <c r="AH15" s="436">
        <v>44748</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45363749</v>
      </c>
      <c r="BO15" s="349"/>
      <c r="BP15" s="349"/>
      <c r="BQ15" s="349"/>
      <c r="BR15" s="349"/>
      <c r="BS15" s="349"/>
      <c r="BT15" s="349"/>
      <c r="BU15" s="350"/>
      <c r="BV15" s="348">
        <v>44818847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22.2</v>
      </c>
      <c r="AD16" s="470"/>
      <c r="AE16" s="470"/>
      <c r="AF16" s="470"/>
      <c r="AG16" s="471"/>
      <c r="AH16" s="469">
        <v>22.5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65468947</v>
      </c>
      <c r="BO16" s="386"/>
      <c r="BP16" s="386"/>
      <c r="BQ16" s="386"/>
      <c r="BR16" s="386"/>
      <c r="BS16" s="386"/>
      <c r="BT16" s="386"/>
      <c r="BU16" s="387"/>
      <c r="BV16" s="385">
        <v>64938424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128977</v>
      </c>
      <c r="AD17" s="437"/>
      <c r="AE17" s="437"/>
      <c r="AF17" s="437"/>
      <c r="AG17" s="476"/>
      <c r="AH17" s="436">
        <v>132659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58836161</v>
      </c>
      <c r="BO17" s="386"/>
      <c r="BP17" s="386"/>
      <c r="BQ17" s="386"/>
      <c r="BR17" s="386"/>
      <c r="BS17" s="386"/>
      <c r="BT17" s="386"/>
      <c r="BU17" s="387"/>
      <c r="BV17" s="385">
        <v>58049215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834.85</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66.599999999999994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78785723</v>
      </c>
      <c r="BO18" s="386"/>
      <c r="BP18" s="386"/>
      <c r="BQ18" s="386"/>
      <c r="BR18" s="386"/>
      <c r="BS18" s="386"/>
      <c r="BT18" s="386"/>
      <c r="BU18" s="387"/>
      <c r="BV18" s="385">
        <v>80240346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101945107</v>
      </c>
      <c r="BO19" s="386"/>
      <c r="BP19" s="386"/>
      <c r="BQ19" s="386"/>
      <c r="BR19" s="386"/>
      <c r="BS19" s="386"/>
      <c r="BT19" s="386"/>
      <c r="BU19" s="387"/>
      <c r="BV19" s="385">
        <v>102034959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146520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133330961</v>
      </c>
      <c r="BO23" s="386"/>
      <c r="BP23" s="386"/>
      <c r="BQ23" s="386"/>
      <c r="BR23" s="386"/>
      <c r="BS23" s="386"/>
      <c r="BT23" s="386"/>
      <c r="BU23" s="387"/>
      <c r="BV23" s="385">
        <v>131095568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10850</v>
      </c>
      <c r="R24" s="437"/>
      <c r="S24" s="437"/>
      <c r="T24" s="437"/>
      <c r="U24" s="437"/>
      <c r="V24" s="476"/>
      <c r="W24" s="531"/>
      <c r="X24" s="519"/>
      <c r="Y24" s="520"/>
      <c r="Z24" s="435" t="s">
        <v>155</v>
      </c>
      <c r="AA24" s="415"/>
      <c r="AB24" s="415"/>
      <c r="AC24" s="415"/>
      <c r="AD24" s="415"/>
      <c r="AE24" s="415"/>
      <c r="AF24" s="415"/>
      <c r="AG24" s="416"/>
      <c r="AH24" s="436">
        <v>2506</v>
      </c>
      <c r="AI24" s="437"/>
      <c r="AJ24" s="437"/>
      <c r="AK24" s="437"/>
      <c r="AL24" s="476"/>
      <c r="AM24" s="436">
        <v>8192114</v>
      </c>
      <c r="AN24" s="437"/>
      <c r="AO24" s="437"/>
      <c r="AP24" s="437"/>
      <c r="AQ24" s="437"/>
      <c r="AR24" s="476"/>
      <c r="AS24" s="436">
        <v>3269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98840488</v>
      </c>
      <c r="BO24" s="386"/>
      <c r="BP24" s="386"/>
      <c r="BQ24" s="386"/>
      <c r="BR24" s="386"/>
      <c r="BS24" s="386"/>
      <c r="BT24" s="386"/>
      <c r="BU24" s="387"/>
      <c r="BV24" s="385">
        <v>98076969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8890</v>
      </c>
      <c r="R25" s="437"/>
      <c r="S25" s="437"/>
      <c r="T25" s="437"/>
      <c r="U25" s="437"/>
      <c r="V25" s="476"/>
      <c r="W25" s="531"/>
      <c r="X25" s="519"/>
      <c r="Y25" s="520"/>
      <c r="Z25" s="435" t="s">
        <v>158</v>
      </c>
      <c r="AA25" s="415"/>
      <c r="AB25" s="415"/>
      <c r="AC25" s="415"/>
      <c r="AD25" s="415"/>
      <c r="AE25" s="415"/>
      <c r="AF25" s="415"/>
      <c r="AG25" s="416"/>
      <c r="AH25" s="436">
        <v>464</v>
      </c>
      <c r="AI25" s="437"/>
      <c r="AJ25" s="437"/>
      <c r="AK25" s="437"/>
      <c r="AL25" s="476"/>
      <c r="AM25" s="436">
        <v>1435616</v>
      </c>
      <c r="AN25" s="437"/>
      <c r="AO25" s="437"/>
      <c r="AP25" s="437"/>
      <c r="AQ25" s="437"/>
      <c r="AR25" s="476"/>
      <c r="AS25" s="436">
        <v>3094</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46456413</v>
      </c>
      <c r="BO25" s="349"/>
      <c r="BP25" s="349"/>
      <c r="BQ25" s="349"/>
      <c r="BR25" s="349"/>
      <c r="BS25" s="349"/>
      <c r="BT25" s="349"/>
      <c r="BU25" s="350"/>
      <c r="BV25" s="348">
        <v>34473039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7280</v>
      </c>
      <c r="R26" s="437"/>
      <c r="S26" s="437"/>
      <c r="T26" s="437"/>
      <c r="U26" s="437"/>
      <c r="V26" s="476"/>
      <c r="W26" s="531"/>
      <c r="X26" s="519"/>
      <c r="Y26" s="520"/>
      <c r="Z26" s="435" t="s">
        <v>161</v>
      </c>
      <c r="AA26" s="539"/>
      <c r="AB26" s="539"/>
      <c r="AC26" s="539"/>
      <c r="AD26" s="539"/>
      <c r="AE26" s="539"/>
      <c r="AF26" s="539"/>
      <c r="AG26" s="540"/>
      <c r="AH26" s="436">
        <v>126</v>
      </c>
      <c r="AI26" s="437"/>
      <c r="AJ26" s="437"/>
      <c r="AK26" s="437"/>
      <c r="AL26" s="476"/>
      <c r="AM26" s="436">
        <v>405342</v>
      </c>
      <c r="AN26" s="437"/>
      <c r="AO26" s="437"/>
      <c r="AP26" s="437"/>
      <c r="AQ26" s="437"/>
      <c r="AR26" s="476"/>
      <c r="AS26" s="436">
        <v>3217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7240</v>
      </c>
      <c r="R27" s="437"/>
      <c r="S27" s="437"/>
      <c r="T27" s="437"/>
      <c r="U27" s="437"/>
      <c r="V27" s="476"/>
      <c r="W27" s="531"/>
      <c r="X27" s="519"/>
      <c r="Y27" s="520"/>
      <c r="Z27" s="435" t="s">
        <v>164</v>
      </c>
      <c r="AA27" s="415"/>
      <c r="AB27" s="415"/>
      <c r="AC27" s="415"/>
      <c r="AD27" s="415"/>
      <c r="AE27" s="415"/>
      <c r="AF27" s="415"/>
      <c r="AG27" s="416"/>
      <c r="AH27" s="436">
        <v>41</v>
      </c>
      <c r="AI27" s="437"/>
      <c r="AJ27" s="437"/>
      <c r="AK27" s="437"/>
      <c r="AL27" s="476"/>
      <c r="AM27" s="436">
        <v>172364</v>
      </c>
      <c r="AN27" s="437"/>
      <c r="AO27" s="437"/>
      <c r="AP27" s="437"/>
      <c r="AQ27" s="437"/>
      <c r="AR27" s="476"/>
      <c r="AS27" s="436">
        <v>4204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1170844</v>
      </c>
      <c r="BO27" s="553"/>
      <c r="BP27" s="553"/>
      <c r="BQ27" s="553"/>
      <c r="BR27" s="553"/>
      <c r="BS27" s="553"/>
      <c r="BT27" s="553"/>
      <c r="BU27" s="554"/>
      <c r="BV27" s="552">
        <v>1167118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6470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15855477</v>
      </c>
      <c r="BO28" s="349"/>
      <c r="BP28" s="349"/>
      <c r="BQ28" s="349"/>
      <c r="BR28" s="349"/>
      <c r="BS28" s="349"/>
      <c r="BT28" s="349"/>
      <c r="BU28" s="350"/>
      <c r="BV28" s="348">
        <v>15599705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37</v>
      </c>
      <c r="M29" s="437"/>
      <c r="N29" s="437"/>
      <c r="O29" s="437"/>
      <c r="P29" s="476"/>
      <c r="Q29" s="436">
        <v>6000</v>
      </c>
      <c r="R29" s="437"/>
      <c r="S29" s="437"/>
      <c r="T29" s="437"/>
      <c r="U29" s="437"/>
      <c r="V29" s="476"/>
      <c r="W29" s="531"/>
      <c r="X29" s="519"/>
      <c r="Y29" s="520"/>
      <c r="Z29" s="435" t="s">
        <v>171</v>
      </c>
      <c r="AA29" s="415"/>
      <c r="AB29" s="415"/>
      <c r="AC29" s="415"/>
      <c r="AD29" s="415"/>
      <c r="AE29" s="415"/>
      <c r="AF29" s="415"/>
      <c r="AG29" s="416"/>
      <c r="AH29" s="436">
        <v>2547</v>
      </c>
      <c r="AI29" s="437"/>
      <c r="AJ29" s="437"/>
      <c r="AK29" s="437"/>
      <c r="AL29" s="476"/>
      <c r="AM29" s="436">
        <v>8364478</v>
      </c>
      <c r="AN29" s="437"/>
      <c r="AO29" s="437"/>
      <c r="AP29" s="437"/>
      <c r="AQ29" s="437"/>
      <c r="AR29" s="476"/>
      <c r="AS29" s="436">
        <v>3284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4075467</v>
      </c>
      <c r="BO29" s="386"/>
      <c r="BP29" s="386"/>
      <c r="BQ29" s="386"/>
      <c r="BR29" s="386"/>
      <c r="BS29" s="386"/>
      <c r="BT29" s="386"/>
      <c r="BU29" s="387"/>
      <c r="BV29" s="385">
        <v>4051762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16734012</v>
      </c>
      <c r="BO30" s="553"/>
      <c r="BP30" s="553"/>
      <c r="BQ30" s="553"/>
      <c r="BR30" s="553"/>
      <c r="BS30" s="553"/>
      <c r="BT30" s="553"/>
      <c r="BU30" s="554"/>
      <c r="BV30" s="552">
        <v>17164954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IF('各会計、関係団体の財政状況及び健全化判断比率'!B37="","",'各会計、関係団体の財政状況及び健全化判断比率'!B37)</f>
        <v>飯綱高原スキー場事業特別会計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長野広域連合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長野市土地開発公社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IF('各会計、関係団体の財政状況及び健全化判断比率'!B38="","",'各会計、関係団体の財政状況及び健全化判断比率'!B38)</f>
        <v>鬼無里大岡観光施設事業特別会計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長野市農業公社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母子寡婦福祉資金貸付事業特別会計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IF('各会計、関係団体の財政状況及び健全化判断比率'!B34="","",'各会計、関係団体の財政状況及び健全化判断比率'!B34)</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（老人福祉施設等運営事業特別会計）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長野市開発公社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授産施設特別会計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f t="shared" si="0"/>
        <v>12</v>
      </c>
      <c r="AN37" s="564"/>
      <c r="AO37" s="565" t="str">
        <f>IF('各会計、関係団体の財政状況及び健全化判断比率'!B35="","",'各会計、関係団体の財政状況及び健全化判断比率'!B35)</f>
        <v>戸隠観光施設事業会計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（長野地域ふるさと事業特別会計）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ながの観光コンベンションビューロー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f t="shared" si="0"/>
        <v>13</v>
      </c>
      <c r="AN38" s="564"/>
      <c r="AO38" s="565" t="str">
        <f>IF('各会計、関係団体の財政状況及び健全化判断比率'!B36="","",'各会計、関係団体の財政状況及び健全化判断比率'!B36)</f>
        <v>産業団地事業会計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長野県市町村自治振興組合</v>
      </c>
      <c r="BZ38" s="565"/>
      <c r="CA38" s="565"/>
      <c r="CB38" s="565"/>
      <c r="CC38" s="565"/>
      <c r="CD38" s="565"/>
      <c r="CE38" s="565"/>
      <c r="CF38" s="565"/>
      <c r="CG38" s="565"/>
      <c r="CH38" s="565"/>
      <c r="CI38" s="565"/>
      <c r="CJ38" s="565"/>
      <c r="CK38" s="565"/>
      <c r="CL38" s="565"/>
      <c r="CM38" s="565"/>
      <c r="CN38" s="165"/>
      <c r="CO38" s="564">
        <f t="shared" si="3"/>
        <v>30</v>
      </c>
      <c r="CP38" s="564"/>
      <c r="CQ38" s="565" t="str">
        <f>IF('各会計、関係団体の財政状況及び健全化判断比率'!BS11="","",'各会計、関係団体の財政状況及び健全化判断比率'!BS11)</f>
        <v>㈱エムウェーブ</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長野県地方税滞納整理機構</v>
      </c>
      <c r="BZ39" s="565"/>
      <c r="CA39" s="565"/>
      <c r="CB39" s="565"/>
      <c r="CC39" s="565"/>
      <c r="CD39" s="565"/>
      <c r="CE39" s="565"/>
      <c r="CF39" s="565"/>
      <c r="CG39" s="565"/>
      <c r="CH39" s="565"/>
      <c r="CI39" s="565"/>
      <c r="CJ39" s="565"/>
      <c r="CK39" s="565"/>
      <c r="CL39" s="565"/>
      <c r="CM39" s="565"/>
      <c r="CN39" s="165"/>
      <c r="CO39" s="564">
        <f t="shared" si="3"/>
        <v>31</v>
      </c>
      <c r="CP39" s="564"/>
      <c r="CQ39" s="565" t="str">
        <f>IF('各会計、関係団体の財政状況及び健全化判断比率'!BS12="","",'各会計、関係団体の財政状況及び健全化判断比率'!BS12)</f>
        <v>長野市勤労者共済会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長野県後期高齢者医療広域連合</v>
      </c>
      <c r="BZ40" s="565"/>
      <c r="CA40" s="565"/>
      <c r="CB40" s="565"/>
      <c r="CC40" s="565"/>
      <c r="CD40" s="565"/>
      <c r="CE40" s="565"/>
      <c r="CF40" s="565"/>
      <c r="CG40" s="565"/>
      <c r="CH40" s="565"/>
      <c r="CI40" s="565"/>
      <c r="CJ40" s="565"/>
      <c r="CK40" s="565"/>
      <c r="CL40" s="565"/>
      <c r="CM40" s="565"/>
      <c r="CN40" s="165"/>
      <c r="CO40" s="564">
        <f t="shared" si="3"/>
        <v>32</v>
      </c>
      <c r="CP40" s="564"/>
      <c r="CQ40" s="565" t="str">
        <f>IF('各会計、関係団体の財政状況及び健全化判断比率'!BS13="","",'各会計、関係団体の財政状況及び健全化判断比率'!BS13)</f>
        <v>長野市保健医療公社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（一般会計）</v>
      </c>
      <c r="BZ41" s="565"/>
      <c r="CA41" s="565"/>
      <c r="CB41" s="565"/>
      <c r="CC41" s="565"/>
      <c r="CD41" s="565"/>
      <c r="CE41" s="565"/>
      <c r="CF41" s="565"/>
      <c r="CG41" s="565"/>
      <c r="CH41" s="565"/>
      <c r="CI41" s="565"/>
      <c r="CJ41" s="565"/>
      <c r="CK41" s="565"/>
      <c r="CL41" s="565"/>
      <c r="CM41" s="565"/>
      <c r="CN41" s="165"/>
      <c r="CO41" s="564">
        <f t="shared" si="3"/>
        <v>33</v>
      </c>
      <c r="CP41" s="564"/>
      <c r="CQ41" s="565" t="str">
        <f>IF('各会計、関係団体の財政状況及び健全化判断比率'!BS14="","",'各会計、関係団体の財政状況及び健全化判断比率'!BS14)</f>
        <v>長野市体育協会</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（後期高齢者医療事業会計）</v>
      </c>
      <c r="BZ42" s="565"/>
      <c r="CA42" s="565"/>
      <c r="CB42" s="565"/>
      <c r="CC42" s="565"/>
      <c r="CD42" s="565"/>
      <c r="CE42" s="565"/>
      <c r="CF42" s="565"/>
      <c r="CG42" s="565"/>
      <c r="CH42" s="565"/>
      <c r="CI42" s="565"/>
      <c r="CJ42" s="565"/>
      <c r="CK42" s="565"/>
      <c r="CL42" s="565"/>
      <c r="CM42" s="565"/>
      <c r="CN42" s="165"/>
      <c r="CO42" s="564">
        <f t="shared" si="3"/>
        <v>34</v>
      </c>
      <c r="CP42" s="564"/>
      <c r="CQ42" s="565" t="str">
        <f>IF('各会計、関係団体の財政状況及び健全化判断比率'!BS15="","",'各会計、関係団体の財政状況及び健全化判断比率'!BS15)</f>
        <v>長野市文化芸術振興財団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25</v>
      </c>
      <c r="BX43" s="564"/>
      <c r="BY43" s="565" t="str">
        <f>IF('各会計、関係団体の財政状況及び健全化判断比率'!B77="","",'各会計、関係団体の財政状況及び健全化判断比率'!B77)</f>
        <v>千曲衛生施設組合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2" zoomScale="75" zoomScaleNormal="75" zoomScaleSheetLayoutView="100" workbookViewId="0">
      <selection activeCell="R11" sqref="R11:V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144279</v>
      </c>
      <c r="J41" s="83">
        <v>138216</v>
      </c>
      <c r="K41" s="83">
        <v>134002</v>
      </c>
      <c r="L41" s="83">
        <v>131096</v>
      </c>
      <c r="M41" s="84">
        <v>133331</v>
      </c>
    </row>
    <row r="42" spans="2:13" ht="27.75" customHeight="1">
      <c r="B42" s="1169"/>
      <c r="C42" s="1170"/>
      <c r="D42" s="85"/>
      <c r="E42" s="1175" t="s">
        <v>26</v>
      </c>
      <c r="F42" s="1175"/>
      <c r="G42" s="1175"/>
      <c r="H42" s="1176"/>
      <c r="I42" s="86">
        <v>5421</v>
      </c>
      <c r="J42" s="87">
        <v>4511</v>
      </c>
      <c r="K42" s="87">
        <v>4103</v>
      </c>
      <c r="L42" s="87">
        <v>3872</v>
      </c>
      <c r="M42" s="88">
        <v>3513</v>
      </c>
    </row>
    <row r="43" spans="2:13" ht="27.75" customHeight="1">
      <c r="B43" s="1169"/>
      <c r="C43" s="1170"/>
      <c r="D43" s="85"/>
      <c r="E43" s="1175" t="s">
        <v>27</v>
      </c>
      <c r="F43" s="1175"/>
      <c r="G43" s="1175"/>
      <c r="H43" s="1176"/>
      <c r="I43" s="86">
        <v>85135</v>
      </c>
      <c r="J43" s="87">
        <v>81165</v>
      </c>
      <c r="K43" s="87">
        <v>76782</v>
      </c>
      <c r="L43" s="87">
        <v>72799</v>
      </c>
      <c r="M43" s="88">
        <v>70454</v>
      </c>
    </row>
    <row r="44" spans="2:13" ht="27.75" customHeight="1">
      <c r="B44" s="1169"/>
      <c r="C44" s="1170"/>
      <c r="D44" s="85"/>
      <c r="E44" s="1175" t="s">
        <v>28</v>
      </c>
      <c r="F44" s="1175"/>
      <c r="G44" s="1175"/>
      <c r="H44" s="1176"/>
      <c r="I44" s="86">
        <v>668</v>
      </c>
      <c r="J44" s="87">
        <v>639</v>
      </c>
      <c r="K44" s="87">
        <v>510</v>
      </c>
      <c r="L44" s="87">
        <v>424</v>
      </c>
      <c r="M44" s="88">
        <v>361</v>
      </c>
    </row>
    <row r="45" spans="2:13" ht="27.75" customHeight="1">
      <c r="B45" s="1169"/>
      <c r="C45" s="1170"/>
      <c r="D45" s="85"/>
      <c r="E45" s="1175" t="s">
        <v>29</v>
      </c>
      <c r="F45" s="1175"/>
      <c r="G45" s="1175"/>
      <c r="H45" s="1176"/>
      <c r="I45" s="86">
        <v>22365</v>
      </c>
      <c r="J45" s="87">
        <v>22914</v>
      </c>
      <c r="K45" s="87">
        <v>23454</v>
      </c>
      <c r="L45" s="87">
        <v>24220</v>
      </c>
      <c r="M45" s="88">
        <v>23444</v>
      </c>
    </row>
    <row r="46" spans="2:13" ht="27.75" customHeight="1">
      <c r="B46" s="1169"/>
      <c r="C46" s="1170"/>
      <c r="D46" s="85"/>
      <c r="E46" s="1175" t="s">
        <v>30</v>
      </c>
      <c r="F46" s="1175"/>
      <c r="G46" s="1175"/>
      <c r="H46" s="1176"/>
      <c r="I46" s="86">
        <v>4144</v>
      </c>
      <c r="J46" s="87">
        <v>3186</v>
      </c>
      <c r="K46" s="87">
        <v>2771</v>
      </c>
      <c r="L46" s="87">
        <v>3364</v>
      </c>
      <c r="M46" s="88">
        <v>1310</v>
      </c>
    </row>
    <row r="47" spans="2:13" ht="27.75" customHeight="1">
      <c r="B47" s="1169"/>
      <c r="C47" s="1170"/>
      <c r="D47" s="85"/>
      <c r="E47" s="1175" t="s">
        <v>31</v>
      </c>
      <c r="F47" s="1175"/>
      <c r="G47" s="1175"/>
      <c r="H47" s="1176"/>
      <c r="I47" s="86" t="s">
        <v>485</v>
      </c>
      <c r="J47" s="87" t="s">
        <v>485</v>
      </c>
      <c r="K47" s="87" t="s">
        <v>485</v>
      </c>
      <c r="L47" s="87" t="s">
        <v>485</v>
      </c>
      <c r="M47" s="88" t="s">
        <v>485</v>
      </c>
    </row>
    <row r="48" spans="2:13" ht="27.75" customHeight="1">
      <c r="B48" s="1171"/>
      <c r="C48" s="1172"/>
      <c r="D48" s="85"/>
      <c r="E48" s="1175" t="s">
        <v>32</v>
      </c>
      <c r="F48" s="1175"/>
      <c r="G48" s="1175"/>
      <c r="H48" s="1176"/>
      <c r="I48" s="86" t="s">
        <v>485</v>
      </c>
      <c r="J48" s="87" t="s">
        <v>485</v>
      </c>
      <c r="K48" s="87" t="s">
        <v>485</v>
      </c>
      <c r="L48" s="87" t="s">
        <v>485</v>
      </c>
      <c r="M48" s="88" t="s">
        <v>485</v>
      </c>
    </row>
    <row r="49" spans="2:13" ht="27.75" customHeight="1">
      <c r="B49" s="1177" t="s">
        <v>33</v>
      </c>
      <c r="C49" s="1178"/>
      <c r="D49" s="89"/>
      <c r="E49" s="1175" t="s">
        <v>34</v>
      </c>
      <c r="F49" s="1175"/>
      <c r="G49" s="1175"/>
      <c r="H49" s="1176"/>
      <c r="I49" s="86">
        <v>31845</v>
      </c>
      <c r="J49" s="87">
        <v>34536</v>
      </c>
      <c r="K49" s="87">
        <v>33024</v>
      </c>
      <c r="L49" s="87">
        <v>32867</v>
      </c>
      <c r="M49" s="88">
        <v>32952</v>
      </c>
    </row>
    <row r="50" spans="2:13" ht="27.75" customHeight="1">
      <c r="B50" s="1169"/>
      <c r="C50" s="1170"/>
      <c r="D50" s="85"/>
      <c r="E50" s="1175" t="s">
        <v>35</v>
      </c>
      <c r="F50" s="1175"/>
      <c r="G50" s="1175"/>
      <c r="H50" s="1176"/>
      <c r="I50" s="86">
        <v>35126</v>
      </c>
      <c r="J50" s="87">
        <v>32139</v>
      </c>
      <c r="K50" s="87">
        <v>30172</v>
      </c>
      <c r="L50" s="87">
        <v>26882</v>
      </c>
      <c r="M50" s="88">
        <v>24474</v>
      </c>
    </row>
    <row r="51" spans="2:13" ht="27.75" customHeight="1">
      <c r="B51" s="1171"/>
      <c r="C51" s="1172"/>
      <c r="D51" s="85"/>
      <c r="E51" s="1175" t="s">
        <v>36</v>
      </c>
      <c r="F51" s="1175"/>
      <c r="G51" s="1175"/>
      <c r="H51" s="1176"/>
      <c r="I51" s="86">
        <v>154738</v>
      </c>
      <c r="J51" s="87">
        <v>157398</v>
      </c>
      <c r="K51" s="87">
        <v>160351</v>
      </c>
      <c r="L51" s="87">
        <v>157617</v>
      </c>
      <c r="M51" s="88">
        <v>160126</v>
      </c>
    </row>
    <row r="52" spans="2:13" ht="27.75" customHeight="1" thickBot="1">
      <c r="B52" s="1179" t="s">
        <v>37</v>
      </c>
      <c r="C52" s="1180"/>
      <c r="D52" s="90"/>
      <c r="E52" s="1181" t="s">
        <v>38</v>
      </c>
      <c r="F52" s="1181"/>
      <c r="G52" s="1181"/>
      <c r="H52" s="1182"/>
      <c r="I52" s="91">
        <v>40302</v>
      </c>
      <c r="J52" s="92">
        <v>26557</v>
      </c>
      <c r="K52" s="92">
        <v>18076</v>
      </c>
      <c r="L52" s="92">
        <v>18408</v>
      </c>
      <c r="M52" s="93">
        <v>14862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57345</v>
      </c>
      <c r="E3" s="116"/>
      <c r="F3" s="117">
        <v>47646</v>
      </c>
      <c r="G3" s="118"/>
      <c r="H3" s="119"/>
    </row>
    <row r="4" spans="1:8">
      <c r="A4" s="120"/>
      <c r="B4" s="121"/>
      <c r="C4" s="122"/>
      <c r="D4" s="123">
        <v>39625</v>
      </c>
      <c r="E4" s="124"/>
      <c r="F4" s="125">
        <v>27308</v>
      </c>
      <c r="G4" s="126"/>
      <c r="H4" s="127"/>
    </row>
    <row r="5" spans="1:8">
      <c r="A5" s="108" t="s">
        <v>519</v>
      </c>
      <c r="B5" s="113"/>
      <c r="C5" s="114"/>
      <c r="D5" s="115">
        <v>59580</v>
      </c>
      <c r="E5" s="116"/>
      <c r="F5" s="117">
        <v>47155</v>
      </c>
      <c r="G5" s="118"/>
      <c r="H5" s="119"/>
    </row>
    <row r="6" spans="1:8">
      <c r="A6" s="120"/>
      <c r="B6" s="121"/>
      <c r="C6" s="122"/>
      <c r="D6" s="123">
        <v>38989</v>
      </c>
      <c r="E6" s="124"/>
      <c r="F6" s="125">
        <v>26802</v>
      </c>
      <c r="G6" s="126"/>
      <c r="H6" s="127"/>
    </row>
    <row r="7" spans="1:8">
      <c r="A7" s="108" t="s">
        <v>520</v>
      </c>
      <c r="B7" s="113"/>
      <c r="C7" s="114"/>
      <c r="D7" s="115">
        <v>61333</v>
      </c>
      <c r="E7" s="116"/>
      <c r="F7" s="117">
        <v>43858</v>
      </c>
      <c r="G7" s="118"/>
      <c r="H7" s="119"/>
    </row>
    <row r="8" spans="1:8">
      <c r="A8" s="120"/>
      <c r="B8" s="121"/>
      <c r="C8" s="122"/>
      <c r="D8" s="123">
        <v>41586</v>
      </c>
      <c r="E8" s="124"/>
      <c r="F8" s="125">
        <v>23714</v>
      </c>
      <c r="G8" s="126"/>
      <c r="H8" s="127"/>
    </row>
    <row r="9" spans="1:8">
      <c r="A9" s="108" t="s">
        <v>521</v>
      </c>
      <c r="B9" s="113"/>
      <c r="C9" s="114"/>
      <c r="D9" s="115">
        <v>61344</v>
      </c>
      <c r="E9" s="116"/>
      <c r="F9" s="117">
        <v>41705</v>
      </c>
      <c r="G9" s="118"/>
      <c r="H9" s="119"/>
    </row>
    <row r="10" spans="1:8">
      <c r="A10" s="120"/>
      <c r="B10" s="121"/>
      <c r="C10" s="122"/>
      <c r="D10" s="123">
        <v>34229</v>
      </c>
      <c r="E10" s="124"/>
      <c r="F10" s="125">
        <v>22742</v>
      </c>
      <c r="G10" s="126"/>
      <c r="H10" s="127"/>
    </row>
    <row r="11" spans="1:8">
      <c r="A11" s="108" t="s">
        <v>522</v>
      </c>
      <c r="B11" s="113"/>
      <c r="C11" s="114"/>
      <c r="D11" s="115">
        <v>86241</v>
      </c>
      <c r="E11" s="116"/>
      <c r="F11" s="117">
        <v>47677</v>
      </c>
      <c r="G11" s="118"/>
      <c r="H11" s="119"/>
    </row>
    <row r="12" spans="1:8">
      <c r="A12" s="120"/>
      <c r="B12" s="121"/>
      <c r="C12" s="128"/>
      <c r="D12" s="123">
        <v>44838</v>
      </c>
      <c r="E12" s="124"/>
      <c r="F12" s="125">
        <v>23360</v>
      </c>
      <c r="G12" s="126"/>
      <c r="H12" s="127"/>
    </row>
    <row r="13" spans="1:8">
      <c r="A13" s="108"/>
      <c r="B13" s="113"/>
      <c r="C13" s="129"/>
      <c r="D13" s="130">
        <v>65169</v>
      </c>
      <c r="E13" s="131"/>
      <c r="F13" s="132">
        <v>45608</v>
      </c>
      <c r="G13" s="133"/>
      <c r="H13" s="119"/>
    </row>
    <row r="14" spans="1:8">
      <c r="A14" s="120"/>
      <c r="B14" s="121"/>
      <c r="C14" s="122"/>
      <c r="D14" s="123">
        <v>39853</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2.16</v>
      </c>
      <c r="C19" s="134">
        <f>ROUND(VALUE(SUBSTITUTE(実質収支比率等に係る経年分析!G$48,"▲","-")),2)</f>
        <v>2.91</v>
      </c>
      <c r="D19" s="134">
        <f>ROUND(VALUE(SUBSTITUTE(実質収支比率等に係る経年分析!H$48,"▲","-")),2)</f>
        <v>2.2599999999999998</v>
      </c>
      <c r="E19" s="134">
        <f>ROUND(VALUE(SUBSTITUTE(実質収支比率等に係る経年分析!I$48,"▲","-")),2)</f>
        <v>1.0900000000000001</v>
      </c>
      <c r="F19" s="134">
        <f>ROUND(VALUE(SUBSTITUTE(実質収支比率等に係る経年分析!J$48,"▲","-")),2)</f>
        <v>2.12</v>
      </c>
    </row>
    <row r="20" spans="1:11">
      <c r="A20" s="134" t="s">
        <v>43</v>
      </c>
      <c r="B20" s="134">
        <f>ROUND(VALUE(SUBSTITUTE(実質収支比率等に係る経年分析!F$47,"▲","-")),2)</f>
        <v>19.329999999999998</v>
      </c>
      <c r="C20" s="134">
        <f>ROUND(VALUE(SUBSTITUTE(実質収支比率等に係る経年分析!G$47,"▲","-")),2)</f>
        <v>19.100000000000001</v>
      </c>
      <c r="D20" s="134">
        <f>ROUND(VALUE(SUBSTITUTE(実質収支比率等に係る経年分析!H$47,"▲","-")),2)</f>
        <v>18.05</v>
      </c>
      <c r="E20" s="134">
        <f>ROUND(VALUE(SUBSTITUTE(実質収支比率等に係る経年分析!I$47,"▲","-")),2)</f>
        <v>17.54</v>
      </c>
      <c r="F20" s="134">
        <f>ROUND(VALUE(SUBSTITUTE(実質収支比率等に係る経年分析!J$47,"▲","-")),2)</f>
        <v>17.489999999999998</v>
      </c>
    </row>
    <row r="21" spans="1:11">
      <c r="A21" s="134" t="s">
        <v>44</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0.79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戸隠観光施設事業会計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2.2599999999999998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2.12</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19680</v>
      </c>
      <c r="E42" s="136"/>
      <c r="F42" s="136"/>
      <c r="G42" s="136">
        <f>'実質公債費比率（分子）の構造'!L$52</f>
        <v>19012</v>
      </c>
      <c r="H42" s="136"/>
      <c r="I42" s="136"/>
      <c r="J42" s="136">
        <f>'実質公債費比率（分子）の構造'!M$52</f>
        <v>19099</v>
      </c>
      <c r="K42" s="136"/>
      <c r="L42" s="136"/>
      <c r="M42" s="136">
        <f>'実質公債費比率（分子）の構造'!N$52</f>
        <v>18997</v>
      </c>
      <c r="N42" s="136"/>
      <c r="O42" s="136"/>
      <c r="P42" s="136">
        <f>'実質公債費比率（分子）の構造'!O$52</f>
        <v>20304</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677</v>
      </c>
      <c r="C44" s="136"/>
      <c r="D44" s="136"/>
      <c r="E44" s="136">
        <f>'実質公債費比率（分子）の構造'!L$50</f>
        <v>1206</v>
      </c>
      <c r="F44" s="136"/>
      <c r="G44" s="136"/>
      <c r="H44" s="136">
        <f>'実質公債費比率（分子）の構造'!M$50</f>
        <v>617</v>
      </c>
      <c r="I44" s="136"/>
      <c r="J44" s="136"/>
      <c r="K44" s="136">
        <f>'実質公債費比率（分子）の構造'!N$50</f>
        <v>503</v>
      </c>
      <c r="L44" s="136"/>
      <c r="M44" s="136"/>
      <c r="N44" s="136">
        <f>'実質公債費比率（分子）の構造'!O$50</f>
        <v>396</v>
      </c>
      <c r="O44" s="136"/>
      <c r="P44" s="136"/>
    </row>
    <row r="45" spans="1:16">
      <c r="A45" s="136" t="s">
        <v>54</v>
      </c>
      <c r="B45" s="136">
        <f>'実質公債費比率（分子）の構造'!K$49</f>
        <v>79</v>
      </c>
      <c r="C45" s="136"/>
      <c r="D45" s="136"/>
      <c r="E45" s="136">
        <f>'実質公債費比率（分子）の構造'!L$49</f>
        <v>78</v>
      </c>
      <c r="F45" s="136"/>
      <c r="G45" s="136"/>
      <c r="H45" s="136">
        <f>'実質公債費比率（分子）の構造'!M$49</f>
        <v>75</v>
      </c>
      <c r="I45" s="136"/>
      <c r="J45" s="136"/>
      <c r="K45" s="136">
        <f>'実質公債費比率（分子）の構造'!N$49</f>
        <v>63</v>
      </c>
      <c r="L45" s="136"/>
      <c r="M45" s="136"/>
      <c r="N45" s="136">
        <f>'実質公債費比率（分子）の構造'!O$49</f>
        <v>49</v>
      </c>
      <c r="O45" s="136"/>
      <c r="P45" s="136"/>
    </row>
    <row r="46" spans="1:16">
      <c r="A46" s="136" t="s">
        <v>55</v>
      </c>
      <c r="B46" s="136">
        <f>'実質公債費比率（分子）の構造'!K$48</f>
        <v>6301</v>
      </c>
      <c r="C46" s="136"/>
      <c r="D46" s="136"/>
      <c r="E46" s="136">
        <f>'実質公債費比率（分子）の構造'!L$48</f>
        <v>5725</v>
      </c>
      <c r="F46" s="136"/>
      <c r="G46" s="136"/>
      <c r="H46" s="136">
        <f>'実質公債費比率（分子）の構造'!M$48</f>
        <v>5946</v>
      </c>
      <c r="I46" s="136"/>
      <c r="J46" s="136"/>
      <c r="K46" s="136">
        <f>'実質公債費比率（分子）の構造'!N$48</f>
        <v>5601</v>
      </c>
      <c r="L46" s="136"/>
      <c r="M46" s="136"/>
      <c r="N46" s="136">
        <f>'実質公債費比率（分子）の構造'!O$48</f>
        <v>5797</v>
      </c>
      <c r="O46" s="136"/>
      <c r="P46" s="136"/>
    </row>
    <row r="47" spans="1:16">
      <c r="A47" s="136" t="s">
        <v>56</v>
      </c>
      <c r="B47" s="136">
        <f>'実質公債費比率（分子）の構造'!K$47</f>
        <v>54</v>
      </c>
      <c r="C47" s="136"/>
      <c r="D47" s="136"/>
      <c r="E47" s="136">
        <f>'実質公債費比率（分子）の構造'!L$47</f>
        <v>31</v>
      </c>
      <c r="F47" s="136"/>
      <c r="G47" s="136"/>
      <c r="H47" s="136">
        <f>'実質公債費比率（分子）の構造'!M$47</f>
        <v>7</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21167</v>
      </c>
      <c r="C49" s="136"/>
      <c r="D49" s="136"/>
      <c r="E49" s="136">
        <f>'実質公債費比率（分子）の構造'!L$45</f>
        <v>20452</v>
      </c>
      <c r="F49" s="136"/>
      <c r="G49" s="136"/>
      <c r="H49" s="136">
        <f>'実質公債費比率（分子）の構造'!M$45</f>
        <v>19883</v>
      </c>
      <c r="I49" s="136"/>
      <c r="J49" s="136"/>
      <c r="K49" s="136">
        <f>'実質公債費比率（分子）の構造'!N$45</f>
        <v>19544</v>
      </c>
      <c r="L49" s="136"/>
      <c r="M49" s="136"/>
      <c r="N49" s="136">
        <f>'実質公債費比率（分子）の構造'!O$45</f>
        <v>18150</v>
      </c>
      <c r="O49" s="136"/>
      <c r="P49" s="136"/>
    </row>
    <row r="50" spans="1:16">
      <c r="A50" s="136" t="s">
        <v>59</v>
      </c>
      <c r="B50" s="136" t="e">
        <f>NA()</f>
        <v>#N/A</v>
      </c>
      <c r="C50" s="136">
        <f>IF(ISNUMBER('実質公債費比率（分子）の構造'!K$53),'実質公債費比率（分子）の構造'!K$53,NA())</f>
        <v>8598</v>
      </c>
      <c r="D50" s="136" t="e">
        <f>NA()</f>
        <v>#N/A</v>
      </c>
      <c r="E50" s="136" t="e">
        <f>NA()</f>
        <v>#N/A</v>
      </c>
      <c r="F50" s="136">
        <f>IF(ISNUMBER('実質公債費比率（分子）の構造'!L$53),'実質公債費比率（分子）の構造'!L$53,NA())</f>
        <v>8480</v>
      </c>
      <c r="G50" s="136" t="e">
        <f>NA()</f>
        <v>#N/A</v>
      </c>
      <c r="H50" s="136" t="e">
        <f>NA()</f>
        <v>#N/A</v>
      </c>
      <c r="I50" s="136">
        <f>IF(ISNUMBER('実質公債費比率（分子）の構造'!M$53),'実質公債費比率（分子）の構造'!M$53,NA())</f>
        <v>7429</v>
      </c>
      <c r="J50" s="136" t="e">
        <f>NA()</f>
        <v>#N/A</v>
      </c>
      <c r="K50" s="136" t="e">
        <f>NA()</f>
        <v>#N/A</v>
      </c>
      <c r="L50" s="136">
        <f>IF(ISNUMBER('実質公債費比率（分子）の構造'!N$53),'実質公債費比率（分子）の構造'!N$53,NA())</f>
        <v>6714</v>
      </c>
      <c r="M50" s="136" t="e">
        <f>NA()</f>
        <v>#N/A</v>
      </c>
      <c r="N50" s="136" t="e">
        <f>NA()</f>
        <v>#N/A</v>
      </c>
      <c r="O50" s="136">
        <f>IF(ISNUMBER('実質公債費比率（分子）の構造'!O$53),'実質公債費比率（分子）の構造'!O$53,NA())</f>
        <v>4088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154738</v>
      </c>
      <c r="E56" s="135"/>
      <c r="F56" s="135"/>
      <c r="G56" s="135">
        <f>'将来負担比率（分子）の構造'!J$51</f>
        <v>157398</v>
      </c>
      <c r="H56" s="135"/>
      <c r="I56" s="135"/>
      <c r="J56" s="135">
        <f>'将来負担比率（分子）の構造'!K$51</f>
        <v>160351</v>
      </c>
      <c r="K56" s="135"/>
      <c r="L56" s="135"/>
      <c r="M56" s="135">
        <f>'将来負担比率（分子）の構造'!L$51</f>
        <v>157617</v>
      </c>
      <c r="N56" s="135"/>
      <c r="O56" s="135"/>
      <c r="P56" s="135">
        <f>'将来負担比率（分子）の構造'!M$51</f>
        <v>160126</v>
      </c>
    </row>
    <row r="57" spans="1:16">
      <c r="A57" s="135" t="s">
        <v>35</v>
      </c>
      <c r="B57" s="135"/>
      <c r="C57" s="135"/>
      <c r="D57" s="135">
        <f>'将来負担比率（分子）の構造'!I$50</f>
        <v>35126</v>
      </c>
      <c r="E57" s="135"/>
      <c r="F57" s="135"/>
      <c r="G57" s="135">
        <f>'将来負担比率（分子）の構造'!J$50</f>
        <v>32139</v>
      </c>
      <c r="H57" s="135"/>
      <c r="I57" s="135"/>
      <c r="J57" s="135">
        <f>'将来負担比率（分子）の構造'!K$50</f>
        <v>30172</v>
      </c>
      <c r="K57" s="135"/>
      <c r="L57" s="135"/>
      <c r="M57" s="135">
        <f>'将来負担比率（分子）の構造'!L$50</f>
        <v>26882</v>
      </c>
      <c r="N57" s="135"/>
      <c r="O57" s="135"/>
      <c r="P57" s="135">
        <f>'将来負担比率（分子）の構造'!M$50</f>
        <v>24474</v>
      </c>
    </row>
    <row r="58" spans="1:16">
      <c r="A58" s="135" t="s">
        <v>34</v>
      </c>
      <c r="B58" s="135"/>
      <c r="C58" s="135"/>
      <c r="D58" s="135">
        <f>'将来負担比率（分子）の構造'!I$49</f>
        <v>31845</v>
      </c>
      <c r="E58" s="135"/>
      <c r="F58" s="135"/>
      <c r="G58" s="135">
        <f>'将来負担比率（分子）の構造'!J$49</f>
        <v>34536</v>
      </c>
      <c r="H58" s="135"/>
      <c r="I58" s="135"/>
      <c r="J58" s="135">
        <f>'将来負担比率（分子）の構造'!K$49</f>
        <v>33024</v>
      </c>
      <c r="K58" s="135"/>
      <c r="L58" s="135"/>
      <c r="M58" s="135">
        <f>'将来負担比率（分子）の構造'!L$49</f>
        <v>32867</v>
      </c>
      <c r="N58" s="135"/>
      <c r="O58" s="135"/>
      <c r="P58" s="135">
        <f>'将来負担比率（分子）の構造'!M$49</f>
        <v>32952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4144</v>
      </c>
      <c r="C61" s="135"/>
      <c r="D61" s="135"/>
      <c r="E61" s="135">
        <f>'将来負担比率（分子）の構造'!J$46</f>
        <v>3186</v>
      </c>
      <c r="F61" s="135"/>
      <c r="G61" s="135"/>
      <c r="H61" s="135">
        <f>'将来負担比率（分子）の構造'!K$46</f>
        <v>2771</v>
      </c>
      <c r="I61" s="135"/>
      <c r="J61" s="135"/>
      <c r="K61" s="135">
        <f>'将来負担比率（分子）の構造'!L$46</f>
        <v>3364</v>
      </c>
      <c r="L61" s="135"/>
      <c r="M61" s="135"/>
      <c r="N61" s="135">
        <f>'将来負担比率（分子）の構造'!M$46</f>
        <v>1310</v>
      </c>
      <c r="O61" s="135"/>
      <c r="P61" s="135"/>
    </row>
    <row r="62" spans="1:16">
      <c r="A62" s="135" t="s">
        <v>29</v>
      </c>
      <c r="B62" s="135">
        <f>'将来負担比率（分子）の構造'!I$45</f>
        <v>22365</v>
      </c>
      <c r="C62" s="135"/>
      <c r="D62" s="135"/>
      <c r="E62" s="135">
        <f>'将来負担比率（分子）の構造'!J$45</f>
        <v>22914</v>
      </c>
      <c r="F62" s="135"/>
      <c r="G62" s="135"/>
      <c r="H62" s="135">
        <f>'将来負担比率（分子）の構造'!K$45</f>
        <v>23454</v>
      </c>
      <c r="I62" s="135"/>
      <c r="J62" s="135"/>
      <c r="K62" s="135">
        <f>'将来負担比率（分子）の構造'!L$45</f>
        <v>24220</v>
      </c>
      <c r="L62" s="135"/>
      <c r="M62" s="135"/>
      <c r="N62" s="135">
        <f>'将来負担比率（分子）の構造'!M$45</f>
        <v>23444</v>
      </c>
      <c r="O62" s="135"/>
      <c r="P62" s="135"/>
    </row>
    <row r="63" spans="1:16">
      <c r="A63" s="135" t="s">
        <v>28</v>
      </c>
      <c r="B63" s="135">
        <f>'将来負担比率（分子）の構造'!I$44</f>
        <v>668</v>
      </c>
      <c r="C63" s="135"/>
      <c r="D63" s="135"/>
      <c r="E63" s="135">
        <f>'将来負担比率（分子）の構造'!J$44</f>
        <v>639</v>
      </c>
      <c r="F63" s="135"/>
      <c r="G63" s="135"/>
      <c r="H63" s="135">
        <f>'将来負担比率（分子）の構造'!K$44</f>
        <v>510</v>
      </c>
      <c r="I63" s="135"/>
      <c r="J63" s="135"/>
      <c r="K63" s="135">
        <f>'将来負担比率（分子）の構造'!L$44</f>
        <v>424</v>
      </c>
      <c r="L63" s="135"/>
      <c r="M63" s="135"/>
      <c r="N63" s="135">
        <f>'将来負担比率（分子）の構造'!M$44</f>
        <v>361</v>
      </c>
      <c r="O63" s="135"/>
      <c r="P63" s="135"/>
    </row>
    <row r="64" spans="1:16">
      <c r="A64" s="135" t="s">
        <v>27</v>
      </c>
      <c r="B64" s="135">
        <f>'将来負担比率（分子）の構造'!I$43</f>
        <v>85135</v>
      </c>
      <c r="C64" s="135"/>
      <c r="D64" s="135"/>
      <c r="E64" s="135">
        <f>'将来負担比率（分子）の構造'!J$43</f>
        <v>81165</v>
      </c>
      <c r="F64" s="135"/>
      <c r="G64" s="135"/>
      <c r="H64" s="135">
        <f>'将来負担比率（分子）の構造'!K$43</f>
        <v>76782</v>
      </c>
      <c r="I64" s="135"/>
      <c r="J64" s="135"/>
      <c r="K64" s="135">
        <f>'将来負担比率（分子）の構造'!L$43</f>
        <v>72799</v>
      </c>
      <c r="L64" s="135"/>
      <c r="M64" s="135"/>
      <c r="N64" s="135">
        <f>'将来負担比率（分子）の構造'!M$43</f>
        <v>70454</v>
      </c>
      <c r="O64" s="135"/>
      <c r="P64" s="135"/>
    </row>
    <row r="65" spans="1:16">
      <c r="A65" s="135" t="s">
        <v>26</v>
      </c>
      <c r="B65" s="135">
        <f>'将来負担比率（分子）の構造'!I$42</f>
        <v>5421</v>
      </c>
      <c r="C65" s="135"/>
      <c r="D65" s="135"/>
      <c r="E65" s="135">
        <f>'将来負担比率（分子）の構造'!J$42</f>
        <v>4511</v>
      </c>
      <c r="F65" s="135"/>
      <c r="G65" s="135"/>
      <c r="H65" s="135">
        <f>'将来負担比率（分子）の構造'!K$42</f>
        <v>4103</v>
      </c>
      <c r="I65" s="135"/>
      <c r="J65" s="135"/>
      <c r="K65" s="135">
        <f>'将来負担比率（分子）の構造'!L$42</f>
        <v>3872</v>
      </c>
      <c r="L65" s="135"/>
      <c r="M65" s="135"/>
      <c r="N65" s="135">
        <f>'将来負担比率（分子）の構造'!M$42</f>
        <v>3513</v>
      </c>
      <c r="O65" s="135"/>
      <c r="P65" s="135"/>
    </row>
    <row r="66" spans="1:16">
      <c r="A66" s="135" t="s">
        <v>25</v>
      </c>
      <c r="B66" s="135">
        <f>'将来負担比率（分子）の構造'!I$41</f>
        <v>144279</v>
      </c>
      <c r="C66" s="135"/>
      <c r="D66" s="135"/>
      <c r="E66" s="135">
        <f>'将来負担比率（分子）の構造'!J$41</f>
        <v>138216</v>
      </c>
      <c r="F66" s="135"/>
      <c r="G66" s="135"/>
      <c r="H66" s="135">
        <f>'将来負担比率（分子）の構造'!K$41</f>
        <v>134002</v>
      </c>
      <c r="I66" s="135"/>
      <c r="J66" s="135"/>
      <c r="K66" s="135">
        <f>'将来負担比率（分子）の構造'!L$41</f>
        <v>131096</v>
      </c>
      <c r="L66" s="135"/>
      <c r="M66" s="135"/>
      <c r="N66" s="135">
        <f>'将来負担比率（分子）の構造'!M$41</f>
        <v>133331</v>
      </c>
      <c r="O66" s="135"/>
      <c r="P66" s="135"/>
    </row>
    <row r="67" spans="1:16">
      <c r="A67" s="135" t="s">
        <v>63</v>
      </c>
      <c r="B67" s="135" t="e">
        <f>NA()</f>
        <v>#N/A</v>
      </c>
      <c r="C67" s="135">
        <f>IF(ISNUMBER('将来負担比率（分子）の構造'!I$52), IF('将来負担比率（分子）の構造'!I$52 &lt; 0, 0, '将来負担比率（分子）の構造'!I$52), NA())</f>
        <v>40302</v>
      </c>
      <c r="D67" s="135" t="e">
        <f>NA()</f>
        <v>#N/A</v>
      </c>
      <c r="E67" s="135" t="e">
        <f>NA()</f>
        <v>#N/A</v>
      </c>
      <c r="F67" s="135">
        <f>IF(ISNUMBER('将来負担比率（分子）の構造'!J$52), IF('将来負担比率（分子）の構造'!J$52 &lt; 0, 0, '将来負担比率（分子）の構造'!J$52), NA())</f>
        <v>26557</v>
      </c>
      <c r="G67" s="135" t="e">
        <f>NA()</f>
        <v>#N/A</v>
      </c>
      <c r="H67" s="135" t="e">
        <f>NA()</f>
        <v>#N/A</v>
      </c>
      <c r="I67" s="135">
        <f>IF(ISNUMBER('将来負担比率（分子）の構造'!K$52), IF('将来負担比率（分子）の構造'!K$52 &lt; 0, 0, '将来負担比率（分子）の構造'!K$52), NA())</f>
        <v>18076</v>
      </c>
      <c r="J67" s="135" t="e">
        <f>NA()</f>
        <v>#N/A</v>
      </c>
      <c r="K67" s="135" t="e">
        <f>NA()</f>
        <v>#N/A</v>
      </c>
      <c r="L67" s="135">
        <f>IF(ISNUMBER('将来負担比率（分子）の構造'!L$52), IF('将来負担比率（分子）の構造'!L$52 &lt; 0, 0, '将来負担比率（分子）の構造'!L$52), NA())</f>
        <v>18408</v>
      </c>
      <c r="M67" s="135" t="e">
        <f>NA()</f>
        <v>#N/A</v>
      </c>
      <c r="N67" s="135" t="e">
        <f>NA()</f>
        <v>#N/A</v>
      </c>
      <c r="O67" s="135">
        <f>IF(ISNUMBER('将来負担比率（分子）の構造'!M$52), IF('将来負担比率（分子）の構造'!M$52 &lt; 0, 0, '将来負担比率（分子）の構造'!M$52), NA())</f>
        <v>14862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R11" sqref="R11:V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57513402</v>
      </c>
      <c r="S5" s="581"/>
      <c r="T5" s="581"/>
      <c r="U5" s="581"/>
      <c r="V5" s="581"/>
      <c r="W5" s="581"/>
      <c r="X5" s="581"/>
      <c r="Y5" s="582"/>
      <c r="Z5" s="583">
        <v>36.1</v>
      </c>
      <c r="AA5" s="583"/>
      <c r="AB5" s="583"/>
      <c r="AC5" s="583"/>
      <c r="AD5" s="584">
        <v>53750397</v>
      </c>
      <c r="AE5" s="584"/>
      <c r="AF5" s="584"/>
      <c r="AG5" s="584"/>
      <c r="AH5" s="584"/>
      <c r="AI5" s="584"/>
      <c r="AJ5" s="584"/>
      <c r="AK5" s="584"/>
      <c r="AL5" s="585">
        <v>63.7</v>
      </c>
      <c r="AM5" s="586"/>
      <c r="AN5" s="586"/>
      <c r="AO5" s="587"/>
      <c r="AP5" s="577" t="s">
        <v>209</v>
      </c>
      <c r="AQ5" s="578"/>
      <c r="AR5" s="578"/>
      <c r="AS5" s="578"/>
      <c r="AT5" s="578"/>
      <c r="AU5" s="578"/>
      <c r="AV5" s="578"/>
      <c r="AW5" s="578"/>
      <c r="AX5" s="578"/>
      <c r="AY5" s="578"/>
      <c r="AZ5" s="578"/>
      <c r="BA5" s="578"/>
      <c r="BB5" s="578"/>
      <c r="BC5" s="578"/>
      <c r="BD5" s="578"/>
      <c r="BE5" s="578"/>
      <c r="BF5" s="579"/>
      <c r="BG5" s="591">
        <v>51809450</v>
      </c>
      <c r="BH5" s="592"/>
      <c r="BI5" s="592"/>
      <c r="BJ5" s="592"/>
      <c r="BK5" s="592"/>
      <c r="BL5" s="592"/>
      <c r="BM5" s="592"/>
      <c r="BN5" s="593"/>
      <c r="BO5" s="594">
        <v>90.1</v>
      </c>
      <c r="BP5" s="594"/>
      <c r="BQ5" s="594"/>
      <c r="BR5" s="594"/>
      <c r="BS5" s="595">
        <v>926140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1297813</v>
      </c>
      <c r="S6" s="592"/>
      <c r="T6" s="592"/>
      <c r="U6" s="592"/>
      <c r="V6" s="592"/>
      <c r="W6" s="592"/>
      <c r="X6" s="592"/>
      <c r="Y6" s="593"/>
      <c r="Z6" s="594">
        <v>0.8</v>
      </c>
      <c r="AA6" s="594"/>
      <c r="AB6" s="594"/>
      <c r="AC6" s="594"/>
      <c r="AD6" s="595">
        <v>1297813</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51809450</v>
      </c>
      <c r="BH6" s="592"/>
      <c r="BI6" s="592"/>
      <c r="BJ6" s="592"/>
      <c r="BK6" s="592"/>
      <c r="BL6" s="592"/>
      <c r="BM6" s="592"/>
      <c r="BN6" s="593"/>
      <c r="BO6" s="594">
        <v>90.1</v>
      </c>
      <c r="BP6" s="594"/>
      <c r="BQ6" s="594"/>
      <c r="BR6" s="594"/>
      <c r="BS6" s="595">
        <v>926140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719677</v>
      </c>
      <c r="CS6" s="592"/>
      <c r="CT6" s="592"/>
      <c r="CU6" s="592"/>
      <c r="CV6" s="592"/>
      <c r="CW6" s="592"/>
      <c r="CX6" s="592"/>
      <c r="CY6" s="593"/>
      <c r="CZ6" s="594">
        <v>0.5</v>
      </c>
      <c r="DA6" s="594"/>
      <c r="DB6" s="594"/>
      <c r="DC6" s="594"/>
      <c r="DD6" s="600" t="s">
        <v>216</v>
      </c>
      <c r="DE6" s="592"/>
      <c r="DF6" s="592"/>
      <c r="DG6" s="592"/>
      <c r="DH6" s="592"/>
      <c r="DI6" s="592"/>
      <c r="DJ6" s="592"/>
      <c r="DK6" s="592"/>
      <c r="DL6" s="592"/>
      <c r="DM6" s="592"/>
      <c r="DN6" s="592"/>
      <c r="DO6" s="592"/>
      <c r="DP6" s="593"/>
      <c r="DQ6" s="600">
        <v>719677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104353</v>
      </c>
      <c r="S7" s="592"/>
      <c r="T7" s="592"/>
      <c r="U7" s="592"/>
      <c r="V7" s="592"/>
      <c r="W7" s="592"/>
      <c r="X7" s="592"/>
      <c r="Y7" s="593"/>
      <c r="Z7" s="594">
        <v>0.1</v>
      </c>
      <c r="AA7" s="594"/>
      <c r="AB7" s="594"/>
      <c r="AC7" s="594"/>
      <c r="AD7" s="595">
        <v>104353</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25913134</v>
      </c>
      <c r="BH7" s="592"/>
      <c r="BI7" s="592"/>
      <c r="BJ7" s="592"/>
      <c r="BK7" s="592"/>
      <c r="BL7" s="592"/>
      <c r="BM7" s="592"/>
      <c r="BN7" s="593"/>
      <c r="BO7" s="594">
        <v>45.1</v>
      </c>
      <c r="BP7" s="594"/>
      <c r="BQ7" s="594"/>
      <c r="BR7" s="594"/>
      <c r="BS7" s="595">
        <v>926140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15286933</v>
      </c>
      <c r="CS7" s="592"/>
      <c r="CT7" s="592"/>
      <c r="CU7" s="592"/>
      <c r="CV7" s="592"/>
      <c r="CW7" s="592"/>
      <c r="CX7" s="592"/>
      <c r="CY7" s="593"/>
      <c r="CZ7" s="594">
        <v>10</v>
      </c>
      <c r="DA7" s="594"/>
      <c r="DB7" s="594"/>
      <c r="DC7" s="594"/>
      <c r="DD7" s="600">
        <v>3121837</v>
      </c>
      <c r="DE7" s="592"/>
      <c r="DF7" s="592"/>
      <c r="DG7" s="592"/>
      <c r="DH7" s="592"/>
      <c r="DI7" s="592"/>
      <c r="DJ7" s="592"/>
      <c r="DK7" s="592"/>
      <c r="DL7" s="592"/>
      <c r="DM7" s="592"/>
      <c r="DN7" s="592"/>
      <c r="DO7" s="592"/>
      <c r="DP7" s="593"/>
      <c r="DQ7" s="600">
        <v>11212894</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153341</v>
      </c>
      <c r="S8" s="592"/>
      <c r="T8" s="592"/>
      <c r="U8" s="592"/>
      <c r="V8" s="592"/>
      <c r="W8" s="592"/>
      <c r="X8" s="592"/>
      <c r="Y8" s="593"/>
      <c r="Z8" s="594">
        <v>0.1</v>
      </c>
      <c r="AA8" s="594"/>
      <c r="AB8" s="594"/>
      <c r="AC8" s="594"/>
      <c r="AD8" s="595">
        <v>153341</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552074</v>
      </c>
      <c r="BH8" s="592"/>
      <c r="BI8" s="592"/>
      <c r="BJ8" s="592"/>
      <c r="BK8" s="592"/>
      <c r="BL8" s="592"/>
      <c r="BM8" s="592"/>
      <c r="BN8" s="593"/>
      <c r="BO8" s="594">
        <v>1</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44876427</v>
      </c>
      <c r="CS8" s="592"/>
      <c r="CT8" s="592"/>
      <c r="CU8" s="592"/>
      <c r="CV8" s="592"/>
      <c r="CW8" s="592"/>
      <c r="CX8" s="592"/>
      <c r="CY8" s="593"/>
      <c r="CZ8" s="594">
        <v>29.5</v>
      </c>
      <c r="DA8" s="594"/>
      <c r="DB8" s="594"/>
      <c r="DC8" s="594"/>
      <c r="DD8" s="600">
        <v>882449</v>
      </c>
      <c r="DE8" s="592"/>
      <c r="DF8" s="592"/>
      <c r="DG8" s="592"/>
      <c r="DH8" s="592"/>
      <c r="DI8" s="592"/>
      <c r="DJ8" s="592"/>
      <c r="DK8" s="592"/>
      <c r="DL8" s="592"/>
      <c r="DM8" s="592"/>
      <c r="DN8" s="592"/>
      <c r="DO8" s="592"/>
      <c r="DP8" s="593"/>
      <c r="DQ8" s="600">
        <v>23105753</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258823</v>
      </c>
      <c r="S9" s="592"/>
      <c r="T9" s="592"/>
      <c r="U9" s="592"/>
      <c r="V9" s="592"/>
      <c r="W9" s="592"/>
      <c r="X9" s="592"/>
      <c r="Y9" s="593"/>
      <c r="Z9" s="594">
        <v>0.2</v>
      </c>
      <c r="AA9" s="594"/>
      <c r="AB9" s="594"/>
      <c r="AC9" s="594"/>
      <c r="AD9" s="595">
        <v>258823</v>
      </c>
      <c r="AE9" s="595"/>
      <c r="AF9" s="595"/>
      <c r="AG9" s="595"/>
      <c r="AH9" s="595"/>
      <c r="AI9" s="595"/>
      <c r="AJ9" s="595"/>
      <c r="AK9" s="595"/>
      <c r="AL9" s="596">
        <v>0.3</v>
      </c>
      <c r="AM9" s="597"/>
      <c r="AN9" s="597"/>
      <c r="AO9" s="598"/>
      <c r="AP9" s="588" t="s">
        <v>225</v>
      </c>
      <c r="AQ9" s="589"/>
      <c r="AR9" s="589"/>
      <c r="AS9" s="589"/>
      <c r="AT9" s="589"/>
      <c r="AU9" s="589"/>
      <c r="AV9" s="589"/>
      <c r="AW9" s="589"/>
      <c r="AX9" s="589"/>
      <c r="AY9" s="589"/>
      <c r="AZ9" s="589"/>
      <c r="BA9" s="589"/>
      <c r="BB9" s="589"/>
      <c r="BC9" s="589"/>
      <c r="BD9" s="589"/>
      <c r="BE9" s="589"/>
      <c r="BF9" s="590"/>
      <c r="BG9" s="591">
        <v>18916374</v>
      </c>
      <c r="BH9" s="592"/>
      <c r="BI9" s="592"/>
      <c r="BJ9" s="592"/>
      <c r="BK9" s="592"/>
      <c r="BL9" s="592"/>
      <c r="BM9" s="592"/>
      <c r="BN9" s="593"/>
      <c r="BO9" s="594">
        <v>32.9</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11617198</v>
      </c>
      <c r="CS9" s="592"/>
      <c r="CT9" s="592"/>
      <c r="CU9" s="592"/>
      <c r="CV9" s="592"/>
      <c r="CW9" s="592"/>
      <c r="CX9" s="592"/>
      <c r="CY9" s="593"/>
      <c r="CZ9" s="594">
        <v>7.6</v>
      </c>
      <c r="DA9" s="594"/>
      <c r="DB9" s="594"/>
      <c r="DC9" s="594"/>
      <c r="DD9" s="600">
        <v>1721004</v>
      </c>
      <c r="DE9" s="592"/>
      <c r="DF9" s="592"/>
      <c r="DG9" s="592"/>
      <c r="DH9" s="592"/>
      <c r="DI9" s="592"/>
      <c r="DJ9" s="592"/>
      <c r="DK9" s="592"/>
      <c r="DL9" s="592"/>
      <c r="DM9" s="592"/>
      <c r="DN9" s="592"/>
      <c r="DO9" s="592"/>
      <c r="DP9" s="593"/>
      <c r="DQ9" s="600">
        <v>9218951</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4077179</v>
      </c>
      <c r="S10" s="592"/>
      <c r="T10" s="592"/>
      <c r="U10" s="592"/>
      <c r="V10" s="592"/>
      <c r="W10" s="592"/>
      <c r="X10" s="592"/>
      <c r="Y10" s="593"/>
      <c r="Z10" s="594">
        <v>2.6</v>
      </c>
      <c r="AA10" s="594"/>
      <c r="AB10" s="594"/>
      <c r="AC10" s="594"/>
      <c r="AD10" s="595">
        <v>4077179</v>
      </c>
      <c r="AE10" s="595"/>
      <c r="AF10" s="595"/>
      <c r="AG10" s="595"/>
      <c r="AH10" s="595"/>
      <c r="AI10" s="595"/>
      <c r="AJ10" s="595"/>
      <c r="AK10" s="595"/>
      <c r="AL10" s="596">
        <v>4.8</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1462489</v>
      </c>
      <c r="BH10" s="592"/>
      <c r="BI10" s="592"/>
      <c r="BJ10" s="592"/>
      <c r="BK10" s="592"/>
      <c r="BL10" s="592"/>
      <c r="BM10" s="592"/>
      <c r="BN10" s="593"/>
      <c r="BO10" s="594">
        <v>2.5</v>
      </c>
      <c r="BP10" s="594"/>
      <c r="BQ10" s="594"/>
      <c r="BR10" s="594"/>
      <c r="BS10" s="600">
        <v>179348</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365104</v>
      </c>
      <c r="CS10" s="592"/>
      <c r="CT10" s="592"/>
      <c r="CU10" s="592"/>
      <c r="CV10" s="592"/>
      <c r="CW10" s="592"/>
      <c r="CX10" s="592"/>
      <c r="CY10" s="593"/>
      <c r="CZ10" s="594">
        <v>0.2</v>
      </c>
      <c r="DA10" s="594"/>
      <c r="DB10" s="594"/>
      <c r="DC10" s="594"/>
      <c r="DD10" s="600">
        <v>20215</v>
      </c>
      <c r="DE10" s="592"/>
      <c r="DF10" s="592"/>
      <c r="DG10" s="592"/>
      <c r="DH10" s="592"/>
      <c r="DI10" s="592"/>
      <c r="DJ10" s="592"/>
      <c r="DK10" s="592"/>
      <c r="DL10" s="592"/>
      <c r="DM10" s="592"/>
      <c r="DN10" s="592"/>
      <c r="DO10" s="592"/>
      <c r="DP10" s="593"/>
      <c r="DQ10" s="600">
        <v>132933</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58794</v>
      </c>
      <c r="S11" s="592"/>
      <c r="T11" s="592"/>
      <c r="U11" s="592"/>
      <c r="V11" s="592"/>
      <c r="W11" s="592"/>
      <c r="X11" s="592"/>
      <c r="Y11" s="593"/>
      <c r="Z11" s="594">
        <v>0</v>
      </c>
      <c r="AA11" s="594"/>
      <c r="AB11" s="594"/>
      <c r="AC11" s="594"/>
      <c r="AD11" s="595">
        <v>58794</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4982197</v>
      </c>
      <c r="BH11" s="592"/>
      <c r="BI11" s="592"/>
      <c r="BJ11" s="592"/>
      <c r="BK11" s="592"/>
      <c r="BL11" s="592"/>
      <c r="BM11" s="592"/>
      <c r="BN11" s="593"/>
      <c r="BO11" s="594">
        <v>8.6999999999999993</v>
      </c>
      <c r="BP11" s="594"/>
      <c r="BQ11" s="594"/>
      <c r="BR11" s="594"/>
      <c r="BS11" s="600">
        <v>746792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2332254</v>
      </c>
      <c r="CS11" s="592"/>
      <c r="CT11" s="592"/>
      <c r="CU11" s="592"/>
      <c r="CV11" s="592"/>
      <c r="CW11" s="592"/>
      <c r="CX11" s="592"/>
      <c r="CY11" s="593"/>
      <c r="CZ11" s="594">
        <v>1.5</v>
      </c>
      <c r="DA11" s="594"/>
      <c r="DB11" s="594"/>
      <c r="DC11" s="594"/>
      <c r="DD11" s="600">
        <v>674136</v>
      </c>
      <c r="DE11" s="592"/>
      <c r="DF11" s="592"/>
      <c r="DG11" s="592"/>
      <c r="DH11" s="592"/>
      <c r="DI11" s="592"/>
      <c r="DJ11" s="592"/>
      <c r="DK11" s="592"/>
      <c r="DL11" s="592"/>
      <c r="DM11" s="592"/>
      <c r="DN11" s="592"/>
      <c r="DO11" s="592"/>
      <c r="DP11" s="593"/>
      <c r="DQ11" s="600">
        <v>1870261</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22472951</v>
      </c>
      <c r="BH12" s="592"/>
      <c r="BI12" s="592"/>
      <c r="BJ12" s="592"/>
      <c r="BK12" s="592"/>
      <c r="BL12" s="592"/>
      <c r="BM12" s="592"/>
      <c r="BN12" s="593"/>
      <c r="BO12" s="594">
        <v>39.1</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9197209</v>
      </c>
      <c r="CS12" s="592"/>
      <c r="CT12" s="592"/>
      <c r="CU12" s="592"/>
      <c r="CV12" s="592"/>
      <c r="CW12" s="592"/>
      <c r="CX12" s="592"/>
      <c r="CY12" s="593"/>
      <c r="CZ12" s="594">
        <v>6</v>
      </c>
      <c r="DA12" s="594"/>
      <c r="DB12" s="594"/>
      <c r="DC12" s="594"/>
      <c r="DD12" s="600">
        <v>816219</v>
      </c>
      <c r="DE12" s="592"/>
      <c r="DF12" s="592"/>
      <c r="DG12" s="592"/>
      <c r="DH12" s="592"/>
      <c r="DI12" s="592"/>
      <c r="DJ12" s="592"/>
      <c r="DK12" s="592"/>
      <c r="DL12" s="592"/>
      <c r="DM12" s="592"/>
      <c r="DN12" s="592"/>
      <c r="DO12" s="592"/>
      <c r="DP12" s="593"/>
      <c r="DQ12" s="600">
        <v>2466007</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364675</v>
      </c>
      <c r="S13" s="592"/>
      <c r="T13" s="592"/>
      <c r="U13" s="592"/>
      <c r="V13" s="592"/>
      <c r="W13" s="592"/>
      <c r="X13" s="592"/>
      <c r="Y13" s="593"/>
      <c r="Z13" s="594">
        <v>0.2</v>
      </c>
      <c r="AA13" s="594"/>
      <c r="AB13" s="594"/>
      <c r="AC13" s="594"/>
      <c r="AD13" s="595">
        <v>364675</v>
      </c>
      <c r="AE13" s="595"/>
      <c r="AF13" s="595"/>
      <c r="AG13" s="595"/>
      <c r="AH13" s="595"/>
      <c r="AI13" s="595"/>
      <c r="AJ13" s="595"/>
      <c r="AK13" s="595"/>
      <c r="AL13" s="596">
        <v>0.4</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22266056</v>
      </c>
      <c r="BH13" s="592"/>
      <c r="BI13" s="592"/>
      <c r="BJ13" s="592"/>
      <c r="BK13" s="592"/>
      <c r="BL13" s="592"/>
      <c r="BM13" s="592"/>
      <c r="BN13" s="593"/>
      <c r="BO13" s="594">
        <v>38.700000000000003</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23962344</v>
      </c>
      <c r="CS13" s="592"/>
      <c r="CT13" s="592"/>
      <c r="CU13" s="592"/>
      <c r="CV13" s="592"/>
      <c r="CW13" s="592"/>
      <c r="CX13" s="592"/>
      <c r="CY13" s="593"/>
      <c r="CZ13" s="594">
        <v>15.7</v>
      </c>
      <c r="DA13" s="594"/>
      <c r="DB13" s="594"/>
      <c r="DC13" s="594"/>
      <c r="DD13" s="600">
        <v>14113198</v>
      </c>
      <c r="DE13" s="592"/>
      <c r="DF13" s="592"/>
      <c r="DG13" s="592"/>
      <c r="DH13" s="592"/>
      <c r="DI13" s="592"/>
      <c r="DJ13" s="592"/>
      <c r="DK13" s="592"/>
      <c r="DL13" s="592"/>
      <c r="DM13" s="592"/>
      <c r="DN13" s="592"/>
      <c r="DO13" s="592"/>
      <c r="DP13" s="593"/>
      <c r="DQ13" s="600">
        <v>13771185</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789307</v>
      </c>
      <c r="BH14" s="592"/>
      <c r="BI14" s="592"/>
      <c r="BJ14" s="592"/>
      <c r="BK14" s="592"/>
      <c r="BL14" s="592"/>
      <c r="BM14" s="592"/>
      <c r="BN14" s="593"/>
      <c r="BO14" s="594">
        <v>1.4</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4498195</v>
      </c>
      <c r="CS14" s="592"/>
      <c r="CT14" s="592"/>
      <c r="CU14" s="592"/>
      <c r="CV14" s="592"/>
      <c r="CW14" s="592"/>
      <c r="CX14" s="592"/>
      <c r="CY14" s="593"/>
      <c r="CZ14" s="594">
        <v>3</v>
      </c>
      <c r="DA14" s="594"/>
      <c r="DB14" s="594"/>
      <c r="DC14" s="594"/>
      <c r="DD14" s="600">
        <v>531868</v>
      </c>
      <c r="DE14" s="592"/>
      <c r="DF14" s="592"/>
      <c r="DG14" s="592"/>
      <c r="DH14" s="592"/>
      <c r="DI14" s="592"/>
      <c r="DJ14" s="592"/>
      <c r="DK14" s="592"/>
      <c r="DL14" s="592"/>
      <c r="DM14" s="592"/>
      <c r="DN14" s="592"/>
      <c r="DO14" s="592"/>
      <c r="DP14" s="593"/>
      <c r="DQ14" s="600">
        <v>3537070</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185630</v>
      </c>
      <c r="S15" s="592"/>
      <c r="T15" s="592"/>
      <c r="U15" s="592"/>
      <c r="V15" s="592"/>
      <c r="W15" s="592"/>
      <c r="X15" s="592"/>
      <c r="Y15" s="593"/>
      <c r="Z15" s="594">
        <v>0.1</v>
      </c>
      <c r="AA15" s="594"/>
      <c r="AB15" s="594"/>
      <c r="AC15" s="594"/>
      <c r="AD15" s="595">
        <v>185630</v>
      </c>
      <c r="AE15" s="595"/>
      <c r="AF15" s="595"/>
      <c r="AG15" s="595"/>
      <c r="AH15" s="595"/>
      <c r="AI15" s="595"/>
      <c r="AJ15" s="595"/>
      <c r="AK15" s="595"/>
      <c r="AL15" s="596">
        <v>0.2</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2634058</v>
      </c>
      <c r="BH15" s="592"/>
      <c r="BI15" s="592"/>
      <c r="BJ15" s="592"/>
      <c r="BK15" s="592"/>
      <c r="BL15" s="592"/>
      <c r="BM15" s="592"/>
      <c r="BN15" s="593"/>
      <c r="BO15" s="594">
        <v>4.5999999999999996</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20943184</v>
      </c>
      <c r="CS15" s="592"/>
      <c r="CT15" s="592"/>
      <c r="CU15" s="592"/>
      <c r="CV15" s="592"/>
      <c r="CW15" s="592"/>
      <c r="CX15" s="592"/>
      <c r="CY15" s="593"/>
      <c r="CZ15" s="594">
        <v>13.8</v>
      </c>
      <c r="DA15" s="594"/>
      <c r="DB15" s="594"/>
      <c r="DC15" s="594"/>
      <c r="DD15" s="600">
        <v>11413838</v>
      </c>
      <c r="DE15" s="592"/>
      <c r="DF15" s="592"/>
      <c r="DG15" s="592"/>
      <c r="DH15" s="592"/>
      <c r="DI15" s="592"/>
      <c r="DJ15" s="592"/>
      <c r="DK15" s="592"/>
      <c r="DL15" s="592"/>
      <c r="DM15" s="592"/>
      <c r="DN15" s="592"/>
      <c r="DO15" s="592"/>
      <c r="DP15" s="593"/>
      <c r="DQ15" s="600">
        <v>11974217</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25552018</v>
      </c>
      <c r="S16" s="592"/>
      <c r="T16" s="592"/>
      <c r="U16" s="592"/>
      <c r="V16" s="592"/>
      <c r="W16" s="592"/>
      <c r="X16" s="592"/>
      <c r="Y16" s="593"/>
      <c r="Z16" s="594">
        <v>16</v>
      </c>
      <c r="AA16" s="594"/>
      <c r="AB16" s="594"/>
      <c r="AC16" s="594"/>
      <c r="AD16" s="595">
        <v>23448582</v>
      </c>
      <c r="AE16" s="595"/>
      <c r="AF16" s="595"/>
      <c r="AG16" s="595"/>
      <c r="AH16" s="595"/>
      <c r="AI16" s="595"/>
      <c r="AJ16" s="595"/>
      <c r="AK16" s="595"/>
      <c r="AL16" s="596">
        <v>27.8</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330385</v>
      </c>
      <c r="CS16" s="592"/>
      <c r="CT16" s="592"/>
      <c r="CU16" s="592"/>
      <c r="CV16" s="592"/>
      <c r="CW16" s="592"/>
      <c r="CX16" s="592"/>
      <c r="CY16" s="593"/>
      <c r="CZ16" s="594">
        <v>0.2</v>
      </c>
      <c r="DA16" s="594"/>
      <c r="DB16" s="594"/>
      <c r="DC16" s="594"/>
      <c r="DD16" s="600" t="s">
        <v>222</v>
      </c>
      <c r="DE16" s="592"/>
      <c r="DF16" s="592"/>
      <c r="DG16" s="592"/>
      <c r="DH16" s="592"/>
      <c r="DI16" s="592"/>
      <c r="DJ16" s="592"/>
      <c r="DK16" s="592"/>
      <c r="DL16" s="592"/>
      <c r="DM16" s="592"/>
      <c r="DN16" s="592"/>
      <c r="DO16" s="592"/>
      <c r="DP16" s="593"/>
      <c r="DQ16" s="600">
        <v>230325</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23448582</v>
      </c>
      <c r="S17" s="592"/>
      <c r="T17" s="592"/>
      <c r="U17" s="592"/>
      <c r="V17" s="592"/>
      <c r="W17" s="592"/>
      <c r="X17" s="592"/>
      <c r="Y17" s="593"/>
      <c r="Z17" s="594">
        <v>14.7</v>
      </c>
      <c r="AA17" s="594"/>
      <c r="AB17" s="594"/>
      <c r="AC17" s="594"/>
      <c r="AD17" s="595">
        <v>23448582</v>
      </c>
      <c r="AE17" s="595"/>
      <c r="AF17" s="595"/>
      <c r="AG17" s="595"/>
      <c r="AH17" s="595"/>
      <c r="AI17" s="595"/>
      <c r="AJ17" s="595"/>
      <c r="AK17" s="595"/>
      <c r="AL17" s="596">
        <v>27.8</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18164050</v>
      </c>
      <c r="CS17" s="592"/>
      <c r="CT17" s="592"/>
      <c r="CU17" s="592"/>
      <c r="CV17" s="592"/>
      <c r="CW17" s="592"/>
      <c r="CX17" s="592"/>
      <c r="CY17" s="593"/>
      <c r="CZ17" s="594">
        <v>11.9</v>
      </c>
      <c r="DA17" s="594"/>
      <c r="DB17" s="594"/>
      <c r="DC17" s="594"/>
      <c r="DD17" s="600" t="s">
        <v>222</v>
      </c>
      <c r="DE17" s="592"/>
      <c r="DF17" s="592"/>
      <c r="DG17" s="592"/>
      <c r="DH17" s="592"/>
      <c r="DI17" s="592"/>
      <c r="DJ17" s="592"/>
      <c r="DK17" s="592"/>
      <c r="DL17" s="592"/>
      <c r="DM17" s="592"/>
      <c r="DN17" s="592"/>
      <c r="DO17" s="592"/>
      <c r="DP17" s="593"/>
      <c r="DQ17" s="600">
        <v>16605432</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2096989</v>
      </c>
      <c r="S18" s="592"/>
      <c r="T18" s="592"/>
      <c r="U18" s="592"/>
      <c r="V18" s="592"/>
      <c r="W18" s="592"/>
      <c r="X18" s="592"/>
      <c r="Y18" s="593"/>
      <c r="Z18" s="594">
        <v>1.3</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6447</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5703952</v>
      </c>
      <c r="BH19" s="592"/>
      <c r="BI19" s="592"/>
      <c r="BJ19" s="592"/>
      <c r="BK19" s="592"/>
      <c r="BL19" s="592"/>
      <c r="BM19" s="592"/>
      <c r="BN19" s="593"/>
      <c r="BO19" s="594">
        <v>9.9</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89566028</v>
      </c>
      <c r="S20" s="592"/>
      <c r="T20" s="592"/>
      <c r="U20" s="592"/>
      <c r="V20" s="592"/>
      <c r="W20" s="592"/>
      <c r="X20" s="592"/>
      <c r="Y20" s="593"/>
      <c r="Z20" s="594">
        <v>56.2</v>
      </c>
      <c r="AA20" s="594"/>
      <c r="AB20" s="594"/>
      <c r="AC20" s="594"/>
      <c r="AD20" s="595">
        <v>83699587</v>
      </c>
      <c r="AE20" s="595"/>
      <c r="AF20" s="595"/>
      <c r="AG20" s="595"/>
      <c r="AH20" s="595"/>
      <c r="AI20" s="595"/>
      <c r="AJ20" s="595"/>
      <c r="AK20" s="595"/>
      <c r="AL20" s="596">
        <v>99.2</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5703952</v>
      </c>
      <c r="BH20" s="592"/>
      <c r="BI20" s="592"/>
      <c r="BJ20" s="592"/>
      <c r="BK20" s="592"/>
      <c r="BL20" s="592"/>
      <c r="BM20" s="592"/>
      <c r="BN20" s="593"/>
      <c r="BO20" s="594">
        <v>9.9</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152292960</v>
      </c>
      <c r="CS20" s="592"/>
      <c r="CT20" s="592"/>
      <c r="CU20" s="592"/>
      <c r="CV20" s="592"/>
      <c r="CW20" s="592"/>
      <c r="CX20" s="592"/>
      <c r="CY20" s="593"/>
      <c r="CZ20" s="594">
        <v>100</v>
      </c>
      <c r="DA20" s="594"/>
      <c r="DB20" s="594"/>
      <c r="DC20" s="594"/>
      <c r="DD20" s="600">
        <v>33294764</v>
      </c>
      <c r="DE20" s="592"/>
      <c r="DF20" s="592"/>
      <c r="DG20" s="592"/>
      <c r="DH20" s="592"/>
      <c r="DI20" s="592"/>
      <c r="DJ20" s="592"/>
      <c r="DK20" s="592"/>
      <c r="DL20" s="592"/>
      <c r="DM20" s="592"/>
      <c r="DN20" s="592"/>
      <c r="DO20" s="592"/>
      <c r="DP20" s="593"/>
      <c r="DQ20" s="600">
        <v>94844705</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81802</v>
      </c>
      <c r="S21" s="592"/>
      <c r="T21" s="592"/>
      <c r="U21" s="592"/>
      <c r="V21" s="592"/>
      <c r="W21" s="592"/>
      <c r="X21" s="592"/>
      <c r="Y21" s="593"/>
      <c r="Z21" s="594">
        <v>0.1</v>
      </c>
      <c r="AA21" s="594"/>
      <c r="AB21" s="594"/>
      <c r="AC21" s="594"/>
      <c r="AD21" s="595">
        <v>81802</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32535</v>
      </c>
      <c r="BH21" s="592"/>
      <c r="BI21" s="592"/>
      <c r="BJ21" s="592"/>
      <c r="BK21" s="592"/>
      <c r="BL21" s="592"/>
      <c r="BM21" s="592"/>
      <c r="BN21" s="593"/>
      <c r="BO21" s="594">
        <v>0.1</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1918330</v>
      </c>
      <c r="S22" s="592"/>
      <c r="T22" s="592"/>
      <c r="U22" s="592"/>
      <c r="V22" s="592"/>
      <c r="W22" s="592"/>
      <c r="X22" s="592"/>
      <c r="Y22" s="593"/>
      <c r="Z22" s="594">
        <v>1.2</v>
      </c>
      <c r="AA22" s="594"/>
      <c r="AB22" s="594"/>
      <c r="AC22" s="594"/>
      <c r="AD22" s="595">
        <v>10947</v>
      </c>
      <c r="AE22" s="595"/>
      <c r="AF22" s="595"/>
      <c r="AG22" s="595"/>
      <c r="AH22" s="595"/>
      <c r="AI22" s="595"/>
      <c r="AJ22" s="595"/>
      <c r="AK22" s="595"/>
      <c r="AL22" s="596">
        <v>0</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v>1908412</v>
      </c>
      <c r="BH22" s="592"/>
      <c r="BI22" s="592"/>
      <c r="BJ22" s="592"/>
      <c r="BK22" s="592"/>
      <c r="BL22" s="592"/>
      <c r="BM22" s="592"/>
      <c r="BN22" s="593"/>
      <c r="BO22" s="594">
        <v>3.3</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2047220</v>
      </c>
      <c r="S23" s="592"/>
      <c r="T23" s="592"/>
      <c r="U23" s="592"/>
      <c r="V23" s="592"/>
      <c r="W23" s="592"/>
      <c r="X23" s="592"/>
      <c r="Y23" s="593"/>
      <c r="Z23" s="594">
        <v>1.3</v>
      </c>
      <c r="AA23" s="594"/>
      <c r="AB23" s="594"/>
      <c r="AC23" s="594"/>
      <c r="AD23" s="595">
        <v>218996</v>
      </c>
      <c r="AE23" s="595"/>
      <c r="AF23" s="595"/>
      <c r="AG23" s="595"/>
      <c r="AH23" s="595"/>
      <c r="AI23" s="595"/>
      <c r="AJ23" s="595"/>
      <c r="AK23" s="595"/>
      <c r="AL23" s="596">
        <v>0.3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3763005</v>
      </c>
      <c r="BH23" s="592"/>
      <c r="BI23" s="592"/>
      <c r="BJ23" s="592"/>
      <c r="BK23" s="592"/>
      <c r="BL23" s="592"/>
      <c r="BM23" s="592"/>
      <c r="BN23" s="593"/>
      <c r="BO23" s="594">
        <v>6.5</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1489868</v>
      </c>
      <c r="S24" s="592"/>
      <c r="T24" s="592"/>
      <c r="U24" s="592"/>
      <c r="V24" s="592"/>
      <c r="W24" s="592"/>
      <c r="X24" s="592"/>
      <c r="Y24" s="593"/>
      <c r="Z24" s="594">
        <v>0.9</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67352872</v>
      </c>
      <c r="CS24" s="581"/>
      <c r="CT24" s="581"/>
      <c r="CU24" s="581"/>
      <c r="CV24" s="581"/>
      <c r="CW24" s="581"/>
      <c r="CX24" s="581"/>
      <c r="CY24" s="582"/>
      <c r="CZ24" s="618">
        <v>44.2</v>
      </c>
      <c r="DA24" s="619"/>
      <c r="DB24" s="619"/>
      <c r="DC24" s="620"/>
      <c r="DD24" s="617">
        <v>45356215</v>
      </c>
      <c r="DE24" s="581"/>
      <c r="DF24" s="581"/>
      <c r="DG24" s="581"/>
      <c r="DH24" s="581"/>
      <c r="DI24" s="581"/>
      <c r="DJ24" s="581"/>
      <c r="DK24" s="582"/>
      <c r="DL24" s="617">
        <v>45262873</v>
      </c>
      <c r="DM24" s="581"/>
      <c r="DN24" s="581"/>
      <c r="DO24" s="581"/>
      <c r="DP24" s="581"/>
      <c r="DQ24" s="581"/>
      <c r="DR24" s="581"/>
      <c r="DS24" s="581"/>
      <c r="DT24" s="581"/>
      <c r="DU24" s="581"/>
      <c r="DV24" s="582"/>
      <c r="DW24" s="585">
        <v>48.8</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23114722</v>
      </c>
      <c r="S25" s="592"/>
      <c r="T25" s="592"/>
      <c r="U25" s="592"/>
      <c r="V25" s="592"/>
      <c r="W25" s="592"/>
      <c r="X25" s="592"/>
      <c r="Y25" s="593"/>
      <c r="Z25" s="594">
        <v>14.5</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22358326</v>
      </c>
      <c r="CS25" s="623"/>
      <c r="CT25" s="623"/>
      <c r="CU25" s="623"/>
      <c r="CV25" s="623"/>
      <c r="CW25" s="623"/>
      <c r="CX25" s="623"/>
      <c r="CY25" s="624"/>
      <c r="CZ25" s="625">
        <v>14.7</v>
      </c>
      <c r="DA25" s="626"/>
      <c r="DB25" s="626"/>
      <c r="DC25" s="627"/>
      <c r="DD25" s="600">
        <v>20113827</v>
      </c>
      <c r="DE25" s="623"/>
      <c r="DF25" s="623"/>
      <c r="DG25" s="623"/>
      <c r="DH25" s="623"/>
      <c r="DI25" s="623"/>
      <c r="DJ25" s="623"/>
      <c r="DK25" s="624"/>
      <c r="DL25" s="600">
        <v>20023755</v>
      </c>
      <c r="DM25" s="623"/>
      <c r="DN25" s="623"/>
      <c r="DO25" s="623"/>
      <c r="DP25" s="623"/>
      <c r="DQ25" s="623"/>
      <c r="DR25" s="623"/>
      <c r="DS25" s="623"/>
      <c r="DT25" s="623"/>
      <c r="DU25" s="623"/>
      <c r="DV25" s="624"/>
      <c r="DW25" s="596">
        <v>21.6</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14226494</v>
      </c>
      <c r="CS26" s="592"/>
      <c r="CT26" s="592"/>
      <c r="CU26" s="592"/>
      <c r="CV26" s="592"/>
      <c r="CW26" s="592"/>
      <c r="CX26" s="592"/>
      <c r="CY26" s="593"/>
      <c r="CZ26" s="625">
        <v>9.3000000000000007</v>
      </c>
      <c r="DA26" s="626"/>
      <c r="DB26" s="626"/>
      <c r="DC26" s="627"/>
      <c r="DD26" s="600">
        <v>12195336</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7996968</v>
      </c>
      <c r="S27" s="592"/>
      <c r="T27" s="592"/>
      <c r="U27" s="592"/>
      <c r="V27" s="592"/>
      <c r="W27" s="592"/>
      <c r="X27" s="592"/>
      <c r="Y27" s="593"/>
      <c r="Z27" s="594">
        <v>5</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57513402</v>
      </c>
      <c r="BH27" s="592"/>
      <c r="BI27" s="592"/>
      <c r="BJ27" s="592"/>
      <c r="BK27" s="592"/>
      <c r="BL27" s="592"/>
      <c r="BM27" s="592"/>
      <c r="BN27" s="593"/>
      <c r="BO27" s="594">
        <v>100</v>
      </c>
      <c r="BP27" s="594"/>
      <c r="BQ27" s="594"/>
      <c r="BR27" s="594"/>
      <c r="BS27" s="600">
        <v>926140</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26830581</v>
      </c>
      <c r="CS27" s="623"/>
      <c r="CT27" s="623"/>
      <c r="CU27" s="623"/>
      <c r="CV27" s="623"/>
      <c r="CW27" s="623"/>
      <c r="CX27" s="623"/>
      <c r="CY27" s="624"/>
      <c r="CZ27" s="625">
        <v>17.600000000000001</v>
      </c>
      <c r="DA27" s="626"/>
      <c r="DB27" s="626"/>
      <c r="DC27" s="627"/>
      <c r="DD27" s="600">
        <v>8637041</v>
      </c>
      <c r="DE27" s="623"/>
      <c r="DF27" s="623"/>
      <c r="DG27" s="623"/>
      <c r="DH27" s="623"/>
      <c r="DI27" s="623"/>
      <c r="DJ27" s="623"/>
      <c r="DK27" s="624"/>
      <c r="DL27" s="600">
        <v>8636268</v>
      </c>
      <c r="DM27" s="623"/>
      <c r="DN27" s="623"/>
      <c r="DO27" s="623"/>
      <c r="DP27" s="623"/>
      <c r="DQ27" s="623"/>
      <c r="DR27" s="623"/>
      <c r="DS27" s="623"/>
      <c r="DT27" s="623"/>
      <c r="DU27" s="623"/>
      <c r="DV27" s="624"/>
      <c r="DW27" s="596">
        <v>9.3000000000000007</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792176</v>
      </c>
      <c r="S28" s="592"/>
      <c r="T28" s="592"/>
      <c r="U28" s="592"/>
      <c r="V28" s="592"/>
      <c r="W28" s="592"/>
      <c r="X28" s="592"/>
      <c r="Y28" s="593"/>
      <c r="Z28" s="594">
        <v>0.5</v>
      </c>
      <c r="AA28" s="594"/>
      <c r="AB28" s="594"/>
      <c r="AC28" s="594"/>
      <c r="AD28" s="595">
        <v>246253</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18163965</v>
      </c>
      <c r="CS28" s="592"/>
      <c r="CT28" s="592"/>
      <c r="CU28" s="592"/>
      <c r="CV28" s="592"/>
      <c r="CW28" s="592"/>
      <c r="CX28" s="592"/>
      <c r="CY28" s="593"/>
      <c r="CZ28" s="625">
        <v>11.9</v>
      </c>
      <c r="DA28" s="626"/>
      <c r="DB28" s="626"/>
      <c r="DC28" s="627"/>
      <c r="DD28" s="600">
        <v>16605347</v>
      </c>
      <c r="DE28" s="592"/>
      <c r="DF28" s="592"/>
      <c r="DG28" s="592"/>
      <c r="DH28" s="592"/>
      <c r="DI28" s="592"/>
      <c r="DJ28" s="592"/>
      <c r="DK28" s="593"/>
      <c r="DL28" s="600">
        <v>16602850</v>
      </c>
      <c r="DM28" s="592"/>
      <c r="DN28" s="592"/>
      <c r="DO28" s="592"/>
      <c r="DP28" s="592"/>
      <c r="DQ28" s="592"/>
      <c r="DR28" s="592"/>
      <c r="DS28" s="592"/>
      <c r="DT28" s="592"/>
      <c r="DU28" s="592"/>
      <c r="DV28" s="593"/>
      <c r="DW28" s="596">
        <v>17.899999999999999</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71926</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18150192</v>
      </c>
      <c r="CS29" s="623"/>
      <c r="CT29" s="623"/>
      <c r="CU29" s="623"/>
      <c r="CV29" s="623"/>
      <c r="CW29" s="623"/>
      <c r="CX29" s="623"/>
      <c r="CY29" s="624"/>
      <c r="CZ29" s="625">
        <v>11.9</v>
      </c>
      <c r="DA29" s="626"/>
      <c r="DB29" s="626"/>
      <c r="DC29" s="627"/>
      <c r="DD29" s="600">
        <v>16591574</v>
      </c>
      <c r="DE29" s="623"/>
      <c r="DF29" s="623"/>
      <c r="DG29" s="623"/>
      <c r="DH29" s="623"/>
      <c r="DI29" s="623"/>
      <c r="DJ29" s="623"/>
      <c r="DK29" s="624"/>
      <c r="DL29" s="600">
        <v>16589077</v>
      </c>
      <c r="DM29" s="623"/>
      <c r="DN29" s="623"/>
      <c r="DO29" s="623"/>
      <c r="DP29" s="623"/>
      <c r="DQ29" s="623"/>
      <c r="DR29" s="623"/>
      <c r="DS29" s="623"/>
      <c r="DT29" s="623"/>
      <c r="DU29" s="623"/>
      <c r="DV29" s="624"/>
      <c r="DW29" s="596">
        <v>17.899999999999999</v>
      </c>
      <c r="DX29" s="621"/>
      <c r="DY29" s="621"/>
      <c r="DZ29" s="621"/>
      <c r="EA29" s="621"/>
      <c r="EB29" s="621"/>
      <c r="EC29" s="622"/>
    </row>
    <row r="30" spans="2:133" ht="11.25" customHeight="1">
      <c r="B30" s="588" t="s">
        <v>291</v>
      </c>
      <c r="C30" s="589"/>
      <c r="D30" s="589"/>
      <c r="E30" s="589"/>
      <c r="F30" s="589"/>
      <c r="G30" s="589"/>
      <c r="H30" s="589"/>
      <c r="I30" s="589"/>
      <c r="J30" s="589"/>
      <c r="K30" s="589"/>
      <c r="L30" s="589"/>
      <c r="M30" s="589"/>
      <c r="N30" s="589"/>
      <c r="O30" s="589"/>
      <c r="P30" s="589"/>
      <c r="Q30" s="590"/>
      <c r="R30" s="591">
        <v>1211405</v>
      </c>
      <c r="S30" s="592"/>
      <c r="T30" s="592"/>
      <c r="U30" s="592"/>
      <c r="V30" s="592"/>
      <c r="W30" s="592"/>
      <c r="X30" s="592"/>
      <c r="Y30" s="593"/>
      <c r="Z30" s="594">
        <v>0.8</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99</v>
      </c>
      <c r="BH30" s="650"/>
      <c r="BI30" s="650"/>
      <c r="BJ30" s="650"/>
      <c r="BK30" s="650"/>
      <c r="BL30" s="650"/>
      <c r="BM30" s="586">
        <v>96.5</v>
      </c>
      <c r="BN30" s="650"/>
      <c r="BO30" s="650"/>
      <c r="BP30" s="650"/>
      <c r="BQ30" s="651"/>
      <c r="BR30" s="649">
        <v>98.9</v>
      </c>
      <c r="BS30" s="650"/>
      <c r="BT30" s="650"/>
      <c r="BU30" s="650"/>
      <c r="BV30" s="650"/>
      <c r="BW30" s="650"/>
      <c r="BX30" s="586">
        <v>95.9</v>
      </c>
      <c r="BY30" s="650"/>
      <c r="BZ30" s="650"/>
      <c r="CA30" s="650"/>
      <c r="CB30" s="651"/>
      <c r="CD30" s="654"/>
      <c r="CE30" s="655"/>
      <c r="CF30" s="605" t="s">
        <v>294</v>
      </c>
      <c r="CG30" s="606"/>
      <c r="CH30" s="606"/>
      <c r="CI30" s="606"/>
      <c r="CJ30" s="606"/>
      <c r="CK30" s="606"/>
      <c r="CL30" s="606"/>
      <c r="CM30" s="606"/>
      <c r="CN30" s="606"/>
      <c r="CO30" s="606"/>
      <c r="CP30" s="606"/>
      <c r="CQ30" s="607"/>
      <c r="CR30" s="591">
        <v>16379507</v>
      </c>
      <c r="CS30" s="592"/>
      <c r="CT30" s="592"/>
      <c r="CU30" s="592"/>
      <c r="CV30" s="592"/>
      <c r="CW30" s="592"/>
      <c r="CX30" s="592"/>
      <c r="CY30" s="593"/>
      <c r="CZ30" s="625">
        <v>10.8</v>
      </c>
      <c r="DA30" s="626"/>
      <c r="DB30" s="626"/>
      <c r="DC30" s="627"/>
      <c r="DD30" s="600">
        <v>14927606</v>
      </c>
      <c r="DE30" s="592"/>
      <c r="DF30" s="592"/>
      <c r="DG30" s="592"/>
      <c r="DH30" s="592"/>
      <c r="DI30" s="592"/>
      <c r="DJ30" s="592"/>
      <c r="DK30" s="593"/>
      <c r="DL30" s="600">
        <v>14925109</v>
      </c>
      <c r="DM30" s="592"/>
      <c r="DN30" s="592"/>
      <c r="DO30" s="592"/>
      <c r="DP30" s="592"/>
      <c r="DQ30" s="592"/>
      <c r="DR30" s="592"/>
      <c r="DS30" s="592"/>
      <c r="DT30" s="592"/>
      <c r="DU30" s="592"/>
      <c r="DV30" s="593"/>
      <c r="DW30" s="596">
        <v>16.100000000000001</v>
      </c>
      <c r="DX30" s="621"/>
      <c r="DY30" s="621"/>
      <c r="DZ30" s="621"/>
      <c r="EA30" s="621"/>
      <c r="EB30" s="621"/>
      <c r="EC30" s="622"/>
    </row>
    <row r="31" spans="2:133" ht="11.25" customHeight="1">
      <c r="B31" s="588" t="s">
        <v>295</v>
      </c>
      <c r="C31" s="589"/>
      <c r="D31" s="589"/>
      <c r="E31" s="589"/>
      <c r="F31" s="589"/>
      <c r="G31" s="589"/>
      <c r="H31" s="589"/>
      <c r="I31" s="589"/>
      <c r="J31" s="589"/>
      <c r="K31" s="589"/>
      <c r="L31" s="589"/>
      <c r="M31" s="589"/>
      <c r="N31" s="589"/>
      <c r="O31" s="589"/>
      <c r="P31" s="589"/>
      <c r="Q31" s="590"/>
      <c r="R31" s="591">
        <v>4136375</v>
      </c>
      <c r="S31" s="592"/>
      <c r="T31" s="592"/>
      <c r="U31" s="592"/>
      <c r="V31" s="592"/>
      <c r="W31" s="592"/>
      <c r="X31" s="592"/>
      <c r="Y31" s="593"/>
      <c r="Z31" s="594">
        <v>2.6</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v>
      </c>
      <c r="BH31" s="623"/>
      <c r="BI31" s="623"/>
      <c r="BJ31" s="623"/>
      <c r="BK31" s="623"/>
      <c r="BL31" s="623"/>
      <c r="BM31" s="597">
        <v>96.5</v>
      </c>
      <c r="BN31" s="647"/>
      <c r="BO31" s="647"/>
      <c r="BP31" s="647"/>
      <c r="BQ31" s="648"/>
      <c r="BR31" s="646">
        <v>98.9</v>
      </c>
      <c r="BS31" s="623"/>
      <c r="BT31" s="623"/>
      <c r="BU31" s="623"/>
      <c r="BV31" s="623"/>
      <c r="BW31" s="623"/>
      <c r="BX31" s="597">
        <v>95.9</v>
      </c>
      <c r="BY31" s="647"/>
      <c r="BZ31" s="647"/>
      <c r="CA31" s="647"/>
      <c r="CB31" s="648"/>
      <c r="CD31" s="654"/>
      <c r="CE31" s="655"/>
      <c r="CF31" s="605" t="s">
        <v>298</v>
      </c>
      <c r="CG31" s="606"/>
      <c r="CH31" s="606"/>
      <c r="CI31" s="606"/>
      <c r="CJ31" s="606"/>
      <c r="CK31" s="606"/>
      <c r="CL31" s="606"/>
      <c r="CM31" s="606"/>
      <c r="CN31" s="606"/>
      <c r="CO31" s="606"/>
      <c r="CP31" s="606"/>
      <c r="CQ31" s="607"/>
      <c r="CR31" s="591">
        <v>1770685</v>
      </c>
      <c r="CS31" s="623"/>
      <c r="CT31" s="623"/>
      <c r="CU31" s="623"/>
      <c r="CV31" s="623"/>
      <c r="CW31" s="623"/>
      <c r="CX31" s="623"/>
      <c r="CY31" s="624"/>
      <c r="CZ31" s="625">
        <v>1.2</v>
      </c>
      <c r="DA31" s="626"/>
      <c r="DB31" s="626"/>
      <c r="DC31" s="627"/>
      <c r="DD31" s="600">
        <v>1663968</v>
      </c>
      <c r="DE31" s="623"/>
      <c r="DF31" s="623"/>
      <c r="DG31" s="623"/>
      <c r="DH31" s="623"/>
      <c r="DI31" s="623"/>
      <c r="DJ31" s="623"/>
      <c r="DK31" s="624"/>
      <c r="DL31" s="600">
        <v>1663968</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299</v>
      </c>
      <c r="C32" s="589"/>
      <c r="D32" s="589"/>
      <c r="E32" s="589"/>
      <c r="F32" s="589"/>
      <c r="G32" s="589"/>
      <c r="H32" s="589"/>
      <c r="I32" s="589"/>
      <c r="J32" s="589"/>
      <c r="K32" s="589"/>
      <c r="L32" s="589"/>
      <c r="M32" s="589"/>
      <c r="N32" s="589"/>
      <c r="O32" s="589"/>
      <c r="P32" s="589"/>
      <c r="Q32" s="590"/>
      <c r="R32" s="591">
        <v>8351642</v>
      </c>
      <c r="S32" s="592"/>
      <c r="T32" s="592"/>
      <c r="U32" s="592"/>
      <c r="V32" s="592"/>
      <c r="W32" s="592"/>
      <c r="X32" s="592"/>
      <c r="Y32" s="593"/>
      <c r="Z32" s="594">
        <v>5.2</v>
      </c>
      <c r="AA32" s="594"/>
      <c r="AB32" s="594"/>
      <c r="AC32" s="594"/>
      <c r="AD32" s="595">
        <v>134072</v>
      </c>
      <c r="AE32" s="595"/>
      <c r="AF32" s="595"/>
      <c r="AG32" s="595"/>
      <c r="AH32" s="595"/>
      <c r="AI32" s="595"/>
      <c r="AJ32" s="595"/>
      <c r="AK32" s="595"/>
      <c r="AL32" s="596">
        <v>0.2</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98.9</v>
      </c>
      <c r="BH32" s="659"/>
      <c r="BI32" s="659"/>
      <c r="BJ32" s="659"/>
      <c r="BK32" s="659"/>
      <c r="BL32" s="659"/>
      <c r="BM32" s="660">
        <v>96</v>
      </c>
      <c r="BN32" s="659"/>
      <c r="BO32" s="659"/>
      <c r="BP32" s="659"/>
      <c r="BQ32" s="661"/>
      <c r="BR32" s="658">
        <v>98.7</v>
      </c>
      <c r="BS32" s="659"/>
      <c r="BT32" s="659"/>
      <c r="BU32" s="659"/>
      <c r="BV32" s="659"/>
      <c r="BW32" s="659"/>
      <c r="BX32" s="660">
        <v>95.3</v>
      </c>
      <c r="BY32" s="659"/>
      <c r="BZ32" s="659"/>
      <c r="CA32" s="659"/>
      <c r="CB32" s="661"/>
      <c r="CD32" s="656"/>
      <c r="CE32" s="657"/>
      <c r="CF32" s="605" t="s">
        <v>301</v>
      </c>
      <c r="CG32" s="606"/>
      <c r="CH32" s="606"/>
      <c r="CI32" s="606"/>
      <c r="CJ32" s="606"/>
      <c r="CK32" s="606"/>
      <c r="CL32" s="606"/>
      <c r="CM32" s="606"/>
      <c r="CN32" s="606"/>
      <c r="CO32" s="606"/>
      <c r="CP32" s="606"/>
      <c r="CQ32" s="607"/>
      <c r="CR32" s="591">
        <v>13773</v>
      </c>
      <c r="CS32" s="592"/>
      <c r="CT32" s="592"/>
      <c r="CU32" s="592"/>
      <c r="CV32" s="592"/>
      <c r="CW32" s="592"/>
      <c r="CX32" s="592"/>
      <c r="CY32" s="593"/>
      <c r="CZ32" s="625">
        <v>0</v>
      </c>
      <c r="DA32" s="626"/>
      <c r="DB32" s="626"/>
      <c r="DC32" s="627"/>
      <c r="DD32" s="600">
        <v>13773</v>
      </c>
      <c r="DE32" s="592"/>
      <c r="DF32" s="592"/>
      <c r="DG32" s="592"/>
      <c r="DH32" s="592"/>
      <c r="DI32" s="592"/>
      <c r="DJ32" s="592"/>
      <c r="DK32" s="593"/>
      <c r="DL32" s="600">
        <v>13773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302</v>
      </c>
      <c r="C33" s="589"/>
      <c r="D33" s="589"/>
      <c r="E33" s="589"/>
      <c r="F33" s="589"/>
      <c r="G33" s="589"/>
      <c r="H33" s="589"/>
      <c r="I33" s="589"/>
      <c r="J33" s="589"/>
      <c r="K33" s="589"/>
      <c r="L33" s="589"/>
      <c r="M33" s="589"/>
      <c r="N33" s="589"/>
      <c r="O33" s="589"/>
      <c r="P33" s="589"/>
      <c r="Q33" s="590"/>
      <c r="R33" s="591">
        <v>18614900</v>
      </c>
      <c r="S33" s="592"/>
      <c r="T33" s="592"/>
      <c r="U33" s="592"/>
      <c r="V33" s="592"/>
      <c r="W33" s="592"/>
      <c r="X33" s="592"/>
      <c r="Y33" s="593"/>
      <c r="Z33" s="594">
        <v>11.7</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51314939</v>
      </c>
      <c r="CS33" s="623"/>
      <c r="CT33" s="623"/>
      <c r="CU33" s="623"/>
      <c r="CV33" s="623"/>
      <c r="CW33" s="623"/>
      <c r="CX33" s="623"/>
      <c r="CY33" s="624"/>
      <c r="CZ33" s="625">
        <v>33.700000000000003</v>
      </c>
      <c r="DA33" s="626"/>
      <c r="DB33" s="626"/>
      <c r="DC33" s="627"/>
      <c r="DD33" s="600">
        <v>38399598</v>
      </c>
      <c r="DE33" s="623"/>
      <c r="DF33" s="623"/>
      <c r="DG33" s="623"/>
      <c r="DH33" s="623"/>
      <c r="DI33" s="623"/>
      <c r="DJ33" s="623"/>
      <c r="DK33" s="624"/>
      <c r="DL33" s="600">
        <v>33522850</v>
      </c>
      <c r="DM33" s="623"/>
      <c r="DN33" s="623"/>
      <c r="DO33" s="623"/>
      <c r="DP33" s="623"/>
      <c r="DQ33" s="623"/>
      <c r="DR33" s="623"/>
      <c r="DS33" s="623"/>
      <c r="DT33" s="623"/>
      <c r="DU33" s="623"/>
      <c r="DV33" s="624"/>
      <c r="DW33" s="596">
        <v>36.1</v>
      </c>
      <c r="DX33" s="621"/>
      <c r="DY33" s="621"/>
      <c r="DZ33" s="621"/>
      <c r="EA33" s="621"/>
      <c r="EB33" s="621"/>
      <c r="EC33" s="622"/>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16704219</v>
      </c>
      <c r="CS34" s="592"/>
      <c r="CT34" s="592"/>
      <c r="CU34" s="592"/>
      <c r="CV34" s="592"/>
      <c r="CW34" s="592"/>
      <c r="CX34" s="592"/>
      <c r="CY34" s="593"/>
      <c r="CZ34" s="625">
        <v>11</v>
      </c>
      <c r="DA34" s="626"/>
      <c r="DB34" s="626"/>
      <c r="DC34" s="627"/>
      <c r="DD34" s="600">
        <v>13736113</v>
      </c>
      <c r="DE34" s="592"/>
      <c r="DF34" s="592"/>
      <c r="DG34" s="592"/>
      <c r="DH34" s="592"/>
      <c r="DI34" s="592"/>
      <c r="DJ34" s="592"/>
      <c r="DK34" s="593"/>
      <c r="DL34" s="600">
        <v>13175276</v>
      </c>
      <c r="DM34" s="592"/>
      <c r="DN34" s="592"/>
      <c r="DO34" s="592"/>
      <c r="DP34" s="592"/>
      <c r="DQ34" s="592"/>
      <c r="DR34" s="592"/>
      <c r="DS34" s="592"/>
      <c r="DT34" s="592"/>
      <c r="DU34" s="592"/>
      <c r="DV34" s="593"/>
      <c r="DW34" s="596">
        <v>14.2</v>
      </c>
      <c r="DX34" s="621"/>
      <c r="DY34" s="621"/>
      <c r="DZ34" s="621"/>
      <c r="EA34" s="621"/>
      <c r="EB34" s="621"/>
      <c r="EC34" s="622"/>
    </row>
    <row r="35" spans="2:133" ht="11.25" customHeight="1">
      <c r="B35" s="588" t="s">
        <v>308</v>
      </c>
      <c r="C35" s="589"/>
      <c r="D35" s="589"/>
      <c r="E35" s="589"/>
      <c r="F35" s="589"/>
      <c r="G35" s="589"/>
      <c r="H35" s="589"/>
      <c r="I35" s="589"/>
      <c r="J35" s="589"/>
      <c r="K35" s="589"/>
      <c r="L35" s="589"/>
      <c r="M35" s="589"/>
      <c r="N35" s="589"/>
      <c r="O35" s="589"/>
      <c r="P35" s="589"/>
      <c r="Q35" s="590"/>
      <c r="R35" s="591">
        <v>8393200</v>
      </c>
      <c r="S35" s="592"/>
      <c r="T35" s="592"/>
      <c r="U35" s="592"/>
      <c r="V35" s="592"/>
      <c r="W35" s="592"/>
      <c r="X35" s="592"/>
      <c r="Y35" s="593"/>
      <c r="Z35" s="594">
        <v>5.3</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18492668</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1214594</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2765313</v>
      </c>
      <c r="CS35" s="623"/>
      <c r="CT35" s="623"/>
      <c r="CU35" s="623"/>
      <c r="CV35" s="623"/>
      <c r="CW35" s="623"/>
      <c r="CX35" s="623"/>
      <c r="CY35" s="624"/>
      <c r="CZ35" s="625">
        <v>1.8</v>
      </c>
      <c r="DA35" s="626"/>
      <c r="DB35" s="626"/>
      <c r="DC35" s="627"/>
      <c r="DD35" s="600">
        <v>2363190</v>
      </c>
      <c r="DE35" s="623"/>
      <c r="DF35" s="623"/>
      <c r="DG35" s="623"/>
      <c r="DH35" s="623"/>
      <c r="DI35" s="623"/>
      <c r="DJ35" s="623"/>
      <c r="DK35" s="624"/>
      <c r="DL35" s="600">
        <v>2179001</v>
      </c>
      <c r="DM35" s="623"/>
      <c r="DN35" s="623"/>
      <c r="DO35" s="623"/>
      <c r="DP35" s="623"/>
      <c r="DQ35" s="623"/>
      <c r="DR35" s="623"/>
      <c r="DS35" s="623"/>
      <c r="DT35" s="623"/>
      <c r="DU35" s="623"/>
      <c r="DV35" s="624"/>
      <c r="DW35" s="596">
        <v>2.2999999999999998</v>
      </c>
      <c r="DX35" s="621"/>
      <c r="DY35" s="621"/>
      <c r="DZ35" s="621"/>
      <c r="EA35" s="621"/>
      <c r="EB35" s="621"/>
      <c r="EC35" s="622"/>
    </row>
    <row r="36" spans="2:133" ht="11.25" customHeight="1">
      <c r="B36" s="634" t="s">
        <v>312</v>
      </c>
      <c r="C36" s="635"/>
      <c r="D36" s="635"/>
      <c r="E36" s="635"/>
      <c r="F36" s="635"/>
      <c r="G36" s="635"/>
      <c r="H36" s="635"/>
      <c r="I36" s="635"/>
      <c r="J36" s="635"/>
      <c r="K36" s="635"/>
      <c r="L36" s="635"/>
      <c r="M36" s="635"/>
      <c r="N36" s="635"/>
      <c r="O36" s="635"/>
      <c r="P36" s="635"/>
      <c r="Q36" s="636"/>
      <c r="R36" s="663">
        <v>159393362</v>
      </c>
      <c r="S36" s="664"/>
      <c r="T36" s="664"/>
      <c r="U36" s="664"/>
      <c r="V36" s="664"/>
      <c r="W36" s="664"/>
      <c r="X36" s="664"/>
      <c r="Y36" s="665"/>
      <c r="Z36" s="666">
        <v>100</v>
      </c>
      <c r="AA36" s="666"/>
      <c r="AB36" s="666"/>
      <c r="AC36" s="666"/>
      <c r="AD36" s="667">
        <v>84391657</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4711600</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913085</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12452876</v>
      </c>
      <c r="CS36" s="592"/>
      <c r="CT36" s="592"/>
      <c r="CU36" s="592"/>
      <c r="CV36" s="592"/>
      <c r="CW36" s="592"/>
      <c r="CX36" s="592"/>
      <c r="CY36" s="593"/>
      <c r="CZ36" s="625">
        <v>8.1999999999999993</v>
      </c>
      <c r="DA36" s="626"/>
      <c r="DB36" s="626"/>
      <c r="DC36" s="627"/>
      <c r="DD36" s="600">
        <v>11469237</v>
      </c>
      <c r="DE36" s="592"/>
      <c r="DF36" s="592"/>
      <c r="DG36" s="592"/>
      <c r="DH36" s="592"/>
      <c r="DI36" s="592"/>
      <c r="DJ36" s="592"/>
      <c r="DK36" s="593"/>
      <c r="DL36" s="600">
        <v>9664532</v>
      </c>
      <c r="DM36" s="592"/>
      <c r="DN36" s="592"/>
      <c r="DO36" s="592"/>
      <c r="DP36" s="592"/>
      <c r="DQ36" s="592"/>
      <c r="DR36" s="592"/>
      <c r="DS36" s="592"/>
      <c r="DT36" s="592"/>
      <c r="DU36" s="592"/>
      <c r="DV36" s="593"/>
      <c r="DW36" s="596">
        <v>10.4</v>
      </c>
      <c r="DX36" s="621"/>
      <c r="DY36" s="621"/>
      <c r="DZ36" s="621"/>
      <c r="EA36" s="621"/>
      <c r="EB36" s="621"/>
      <c r="EC36" s="622"/>
    </row>
    <row r="37" spans="2:133" ht="11.25" customHeight="1">
      <c r="AQ37" s="670" t="s">
        <v>316</v>
      </c>
      <c r="AR37" s="671"/>
      <c r="AS37" s="671"/>
      <c r="AT37" s="671"/>
      <c r="AU37" s="671"/>
      <c r="AV37" s="671"/>
      <c r="AW37" s="671"/>
      <c r="AX37" s="671"/>
      <c r="AY37" s="672"/>
      <c r="AZ37" s="591">
        <v>1561632</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53255</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662645</v>
      </c>
      <c r="CS37" s="623"/>
      <c r="CT37" s="623"/>
      <c r="CU37" s="623"/>
      <c r="CV37" s="623"/>
      <c r="CW37" s="623"/>
      <c r="CX37" s="623"/>
      <c r="CY37" s="624"/>
      <c r="CZ37" s="625">
        <v>0.4</v>
      </c>
      <c r="DA37" s="626"/>
      <c r="DB37" s="626"/>
      <c r="DC37" s="627"/>
      <c r="DD37" s="600">
        <v>623728</v>
      </c>
      <c r="DE37" s="623"/>
      <c r="DF37" s="623"/>
      <c r="DG37" s="623"/>
      <c r="DH37" s="623"/>
      <c r="DI37" s="623"/>
      <c r="DJ37" s="623"/>
      <c r="DK37" s="624"/>
      <c r="DL37" s="600">
        <v>623728</v>
      </c>
      <c r="DM37" s="623"/>
      <c r="DN37" s="623"/>
      <c r="DO37" s="623"/>
      <c r="DP37" s="623"/>
      <c r="DQ37" s="623"/>
      <c r="DR37" s="623"/>
      <c r="DS37" s="623"/>
      <c r="DT37" s="623"/>
      <c r="DU37" s="623"/>
      <c r="DV37" s="624"/>
      <c r="DW37" s="596">
        <v>0.7</v>
      </c>
      <c r="DX37" s="621"/>
      <c r="DY37" s="621"/>
      <c r="DZ37" s="621"/>
      <c r="EA37" s="621"/>
      <c r="EB37" s="621"/>
      <c r="EC37" s="622"/>
    </row>
    <row r="38" spans="2:133" ht="11.25" customHeight="1">
      <c r="AQ38" s="670" t="s">
        <v>319</v>
      </c>
      <c r="AR38" s="671"/>
      <c r="AS38" s="671"/>
      <c r="AT38" s="671"/>
      <c r="AU38" s="671"/>
      <c r="AV38" s="671"/>
      <c r="AW38" s="671"/>
      <c r="AX38" s="671"/>
      <c r="AY38" s="672"/>
      <c r="AZ38" s="591">
        <v>663148</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89202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11506076</v>
      </c>
      <c r="CS38" s="592"/>
      <c r="CT38" s="592"/>
      <c r="CU38" s="592"/>
      <c r="CV38" s="592"/>
      <c r="CW38" s="592"/>
      <c r="CX38" s="592"/>
      <c r="CY38" s="593"/>
      <c r="CZ38" s="625">
        <v>7.6</v>
      </c>
      <c r="DA38" s="626"/>
      <c r="DB38" s="626"/>
      <c r="DC38" s="627"/>
      <c r="DD38" s="600">
        <v>10154376</v>
      </c>
      <c r="DE38" s="592"/>
      <c r="DF38" s="592"/>
      <c r="DG38" s="592"/>
      <c r="DH38" s="592"/>
      <c r="DI38" s="592"/>
      <c r="DJ38" s="592"/>
      <c r="DK38" s="593"/>
      <c r="DL38" s="600">
        <v>8329105</v>
      </c>
      <c r="DM38" s="592"/>
      <c r="DN38" s="592"/>
      <c r="DO38" s="592"/>
      <c r="DP38" s="592"/>
      <c r="DQ38" s="592"/>
      <c r="DR38" s="592"/>
      <c r="DS38" s="592"/>
      <c r="DT38" s="592"/>
      <c r="DU38" s="592"/>
      <c r="DV38" s="593"/>
      <c r="DW38" s="596">
        <v>9</v>
      </c>
      <c r="DX38" s="621"/>
      <c r="DY38" s="621"/>
      <c r="DZ38" s="621"/>
      <c r="EA38" s="621"/>
      <c r="EB38" s="621"/>
      <c r="EC38" s="622"/>
    </row>
    <row r="39" spans="2:133" ht="11.25" customHeight="1">
      <c r="AQ39" s="670" t="s">
        <v>322</v>
      </c>
      <c r="AR39" s="671"/>
      <c r="AS39" s="671"/>
      <c r="AT39" s="671"/>
      <c r="AU39" s="671"/>
      <c r="AV39" s="671"/>
      <c r="AW39" s="671"/>
      <c r="AX39" s="671"/>
      <c r="AY39" s="672"/>
      <c r="AZ39" s="591">
        <v>219133</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79</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574844</v>
      </c>
      <c r="CS39" s="623"/>
      <c r="CT39" s="623"/>
      <c r="CU39" s="623"/>
      <c r="CV39" s="623"/>
      <c r="CW39" s="623"/>
      <c r="CX39" s="623"/>
      <c r="CY39" s="624"/>
      <c r="CZ39" s="625">
        <v>0.4</v>
      </c>
      <c r="DA39" s="626"/>
      <c r="DB39" s="626"/>
      <c r="DC39" s="627"/>
      <c r="DD39" s="600">
        <v>416</v>
      </c>
      <c r="DE39" s="623"/>
      <c r="DF39" s="623"/>
      <c r="DG39" s="623"/>
      <c r="DH39" s="623"/>
      <c r="DI39" s="623"/>
      <c r="DJ39" s="623"/>
      <c r="DK39" s="624"/>
      <c r="DL39" s="600" t="s">
        <v>113</v>
      </c>
      <c r="DM39" s="623"/>
      <c r="DN39" s="623"/>
      <c r="DO39" s="623"/>
      <c r="DP39" s="623"/>
      <c r="DQ39" s="623"/>
      <c r="DR39" s="623"/>
      <c r="DS39" s="623"/>
      <c r="DT39" s="623"/>
      <c r="DU39" s="623"/>
      <c r="DV39" s="624"/>
      <c r="DW39" s="596" t="s">
        <v>113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3066788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85</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7311611</v>
      </c>
      <c r="CS40" s="592"/>
      <c r="CT40" s="592"/>
      <c r="CU40" s="592"/>
      <c r="CV40" s="592"/>
      <c r="CW40" s="592"/>
      <c r="CX40" s="592"/>
      <c r="CY40" s="593"/>
      <c r="CZ40" s="625">
        <v>4.8</v>
      </c>
      <c r="DA40" s="626"/>
      <c r="DB40" s="626"/>
      <c r="DC40" s="627"/>
      <c r="DD40" s="600">
        <v>676266</v>
      </c>
      <c r="DE40" s="592"/>
      <c r="DF40" s="592"/>
      <c r="DG40" s="592"/>
      <c r="DH40" s="592"/>
      <c r="DI40" s="592"/>
      <c r="DJ40" s="592"/>
      <c r="DK40" s="593"/>
      <c r="DL40" s="600">
        <v>174936</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8270367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271</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33625149</v>
      </c>
      <c r="CS42" s="592"/>
      <c r="CT42" s="592"/>
      <c r="CU42" s="592"/>
      <c r="CV42" s="592"/>
      <c r="CW42" s="592"/>
      <c r="CX42" s="592"/>
      <c r="CY42" s="593"/>
      <c r="CZ42" s="625">
        <v>22.1</v>
      </c>
      <c r="DA42" s="674"/>
      <c r="DB42" s="674"/>
      <c r="DC42" s="675"/>
      <c r="DD42" s="600">
        <v>11088892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812201</v>
      </c>
      <c r="CS43" s="623"/>
      <c r="CT43" s="623"/>
      <c r="CU43" s="623"/>
      <c r="CV43" s="623"/>
      <c r="CW43" s="623"/>
      <c r="CX43" s="623"/>
      <c r="CY43" s="624"/>
      <c r="CZ43" s="625">
        <v>0.5</v>
      </c>
      <c r="DA43" s="626"/>
      <c r="DB43" s="626"/>
      <c r="DC43" s="627"/>
      <c r="DD43" s="600">
        <v>804885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289</v>
      </c>
      <c r="CE44" s="698"/>
      <c r="CF44" s="588" t="s">
        <v>338</v>
      </c>
      <c r="CG44" s="589"/>
      <c r="CH44" s="589"/>
      <c r="CI44" s="589"/>
      <c r="CJ44" s="589"/>
      <c r="CK44" s="589"/>
      <c r="CL44" s="589"/>
      <c r="CM44" s="589"/>
      <c r="CN44" s="589"/>
      <c r="CO44" s="589"/>
      <c r="CP44" s="589"/>
      <c r="CQ44" s="590"/>
      <c r="CR44" s="591">
        <v>33294764</v>
      </c>
      <c r="CS44" s="592"/>
      <c r="CT44" s="592"/>
      <c r="CU44" s="592"/>
      <c r="CV44" s="592"/>
      <c r="CW44" s="592"/>
      <c r="CX44" s="592"/>
      <c r="CY44" s="593"/>
      <c r="CZ44" s="625">
        <v>21.9</v>
      </c>
      <c r="DA44" s="674"/>
      <c r="DB44" s="674"/>
      <c r="DC44" s="675"/>
      <c r="DD44" s="600">
        <v>10858567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15451279</v>
      </c>
      <c r="CS45" s="623"/>
      <c r="CT45" s="623"/>
      <c r="CU45" s="623"/>
      <c r="CV45" s="623"/>
      <c r="CW45" s="623"/>
      <c r="CX45" s="623"/>
      <c r="CY45" s="624"/>
      <c r="CZ45" s="625">
        <v>10.1</v>
      </c>
      <c r="DA45" s="626"/>
      <c r="DB45" s="626"/>
      <c r="DC45" s="627"/>
      <c r="DD45" s="600">
        <v>2440638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17310252</v>
      </c>
      <c r="CS46" s="592"/>
      <c r="CT46" s="592"/>
      <c r="CU46" s="592"/>
      <c r="CV46" s="592"/>
      <c r="CW46" s="592"/>
      <c r="CX46" s="592"/>
      <c r="CY46" s="593"/>
      <c r="CZ46" s="625">
        <v>11.4</v>
      </c>
      <c r="DA46" s="674"/>
      <c r="DB46" s="674"/>
      <c r="DC46" s="675"/>
      <c r="DD46" s="600">
        <v>7981091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330385</v>
      </c>
      <c r="CS47" s="623"/>
      <c r="CT47" s="623"/>
      <c r="CU47" s="623"/>
      <c r="CV47" s="623"/>
      <c r="CW47" s="623"/>
      <c r="CX47" s="623"/>
      <c r="CY47" s="624"/>
      <c r="CZ47" s="625">
        <v>0.2</v>
      </c>
      <c r="DA47" s="626"/>
      <c r="DB47" s="626"/>
      <c r="DC47" s="627"/>
      <c r="DD47" s="600">
        <v>230325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152292960</v>
      </c>
      <c r="CS49" s="659"/>
      <c r="CT49" s="659"/>
      <c r="CU49" s="659"/>
      <c r="CV49" s="659"/>
      <c r="CW49" s="659"/>
      <c r="CX49" s="659"/>
      <c r="CY49" s="686"/>
      <c r="CZ49" s="687">
        <v>100</v>
      </c>
      <c r="DA49" s="688"/>
      <c r="DB49" s="688"/>
      <c r="DC49" s="689"/>
      <c r="DD49" s="690">
        <v>94844705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P35" sqref="AP28:AT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162251</v>
      </c>
      <c r="R7" s="721"/>
      <c r="S7" s="721"/>
      <c r="T7" s="721"/>
      <c r="U7" s="721"/>
      <c r="V7" s="721">
        <v>155200</v>
      </c>
      <c r="W7" s="721"/>
      <c r="X7" s="721"/>
      <c r="Y7" s="721"/>
      <c r="Z7" s="721"/>
      <c r="AA7" s="721">
        <v>7051</v>
      </c>
      <c r="AB7" s="721"/>
      <c r="AC7" s="721"/>
      <c r="AD7" s="721"/>
      <c r="AE7" s="722"/>
      <c r="AF7" s="723">
        <v>1918</v>
      </c>
      <c r="AG7" s="724"/>
      <c r="AH7" s="724"/>
      <c r="AI7" s="724"/>
      <c r="AJ7" s="725"/>
      <c r="AK7" s="760">
        <v>1213</v>
      </c>
      <c r="AL7" s="761"/>
      <c r="AM7" s="761"/>
      <c r="AN7" s="761"/>
      <c r="AO7" s="761"/>
      <c r="AP7" s="761">
        <v>133167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544</v>
      </c>
      <c r="BT7" s="765"/>
      <c r="BU7" s="765"/>
      <c r="BV7" s="765"/>
      <c r="BW7" s="765"/>
      <c r="BX7" s="765"/>
      <c r="BY7" s="765"/>
      <c r="BZ7" s="765"/>
      <c r="CA7" s="765"/>
      <c r="CB7" s="765"/>
      <c r="CC7" s="765"/>
      <c r="CD7" s="765"/>
      <c r="CE7" s="765"/>
      <c r="CF7" s="765"/>
      <c r="CG7" s="766"/>
      <c r="CH7" s="757">
        <v>-30</v>
      </c>
      <c r="CI7" s="758"/>
      <c r="CJ7" s="758"/>
      <c r="CK7" s="758"/>
      <c r="CL7" s="759"/>
      <c r="CM7" s="757">
        <v>1406</v>
      </c>
      <c r="CN7" s="758"/>
      <c r="CO7" s="758"/>
      <c r="CP7" s="758"/>
      <c r="CQ7" s="759"/>
      <c r="CR7" s="757">
        <v>5</v>
      </c>
      <c r="CS7" s="758"/>
      <c r="CT7" s="758"/>
      <c r="CU7" s="758"/>
      <c r="CV7" s="759"/>
      <c r="CW7" s="757" t="s">
        <v>558</v>
      </c>
      <c r="CX7" s="758"/>
      <c r="CY7" s="758"/>
      <c r="CZ7" s="758"/>
      <c r="DA7" s="759"/>
      <c r="DB7" s="757" t="s">
        <v>558</v>
      </c>
      <c r="DC7" s="758"/>
      <c r="DD7" s="758"/>
      <c r="DE7" s="758"/>
      <c r="DF7" s="759"/>
      <c r="DG7" s="757">
        <v>3900</v>
      </c>
      <c r="DH7" s="758"/>
      <c r="DI7" s="758"/>
      <c r="DJ7" s="758"/>
      <c r="DK7" s="759"/>
      <c r="DL7" s="757" t="s">
        <v>561</v>
      </c>
      <c r="DM7" s="758"/>
      <c r="DN7" s="758"/>
      <c r="DO7" s="758"/>
      <c r="DP7" s="759"/>
      <c r="DQ7" s="757">
        <v>1310</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8</v>
      </c>
      <c r="R8" s="745"/>
      <c r="S8" s="745"/>
      <c r="T8" s="745"/>
      <c r="U8" s="745"/>
      <c r="V8" s="745">
        <v>8</v>
      </c>
      <c r="W8" s="745"/>
      <c r="X8" s="745"/>
      <c r="Y8" s="745"/>
      <c r="Z8" s="745"/>
      <c r="AA8" s="745">
        <v>0</v>
      </c>
      <c r="AB8" s="745"/>
      <c r="AC8" s="745"/>
      <c r="AD8" s="745"/>
      <c r="AE8" s="746"/>
      <c r="AF8" s="747">
        <v>0</v>
      </c>
      <c r="AG8" s="748"/>
      <c r="AH8" s="748"/>
      <c r="AI8" s="748"/>
      <c r="AJ8" s="749"/>
      <c r="AK8" s="750" t="s">
        <v>485</v>
      </c>
      <c r="AL8" s="751"/>
      <c r="AM8" s="751"/>
      <c r="AN8" s="751"/>
      <c r="AO8" s="751"/>
      <c r="AP8" s="751">
        <v>13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3</v>
      </c>
      <c r="CI8" s="768"/>
      <c r="CJ8" s="768"/>
      <c r="CK8" s="768"/>
      <c r="CL8" s="769"/>
      <c r="CM8" s="767">
        <v>28</v>
      </c>
      <c r="CN8" s="768"/>
      <c r="CO8" s="768"/>
      <c r="CP8" s="768"/>
      <c r="CQ8" s="769"/>
      <c r="CR8" s="767">
        <v>3</v>
      </c>
      <c r="CS8" s="768"/>
      <c r="CT8" s="768"/>
      <c r="CU8" s="768"/>
      <c r="CV8" s="769"/>
      <c r="CW8" s="767">
        <v>64</v>
      </c>
      <c r="CX8" s="768"/>
      <c r="CY8" s="768"/>
      <c r="CZ8" s="768"/>
      <c r="DA8" s="769"/>
      <c r="DB8" s="767" t="s">
        <v>556</v>
      </c>
      <c r="DC8" s="768"/>
      <c r="DD8" s="768"/>
      <c r="DE8" s="768"/>
      <c r="DF8" s="769"/>
      <c r="DG8" s="767" t="s">
        <v>556</v>
      </c>
      <c r="DH8" s="768"/>
      <c r="DI8" s="768"/>
      <c r="DJ8" s="768"/>
      <c r="DK8" s="769"/>
      <c r="DL8" s="767" t="s">
        <v>556</v>
      </c>
      <c r="DM8" s="768"/>
      <c r="DN8" s="768"/>
      <c r="DO8" s="768"/>
      <c r="DP8" s="769"/>
      <c r="DQ8" s="767" t="s">
        <v>561</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71</v>
      </c>
      <c r="R9" s="745"/>
      <c r="S9" s="745"/>
      <c r="T9" s="745"/>
      <c r="U9" s="745"/>
      <c r="V9" s="745">
        <v>22</v>
      </c>
      <c r="W9" s="745"/>
      <c r="X9" s="745"/>
      <c r="Y9" s="745"/>
      <c r="Z9" s="745"/>
      <c r="AA9" s="745">
        <v>49</v>
      </c>
      <c r="AB9" s="745"/>
      <c r="AC9" s="745"/>
      <c r="AD9" s="745"/>
      <c r="AE9" s="746"/>
      <c r="AF9" s="747" t="s">
        <v>222</v>
      </c>
      <c r="AG9" s="748"/>
      <c r="AH9" s="748"/>
      <c r="AI9" s="748"/>
      <c r="AJ9" s="749"/>
      <c r="AK9" s="750">
        <v>3</v>
      </c>
      <c r="AL9" s="751"/>
      <c r="AM9" s="751"/>
      <c r="AN9" s="751"/>
      <c r="AO9" s="751"/>
      <c r="AP9" s="751">
        <v>152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-42</v>
      </c>
      <c r="CI9" s="768"/>
      <c r="CJ9" s="768"/>
      <c r="CK9" s="768"/>
      <c r="CL9" s="769"/>
      <c r="CM9" s="767">
        <v>1543</v>
      </c>
      <c r="CN9" s="768"/>
      <c r="CO9" s="768"/>
      <c r="CP9" s="768"/>
      <c r="CQ9" s="769"/>
      <c r="CR9" s="767">
        <v>53</v>
      </c>
      <c r="CS9" s="768"/>
      <c r="CT9" s="768"/>
      <c r="CU9" s="768"/>
      <c r="CV9" s="769"/>
      <c r="CW9" s="767" t="s">
        <v>556</v>
      </c>
      <c r="CX9" s="768"/>
      <c r="CY9" s="768"/>
      <c r="CZ9" s="768"/>
      <c r="DA9" s="769"/>
      <c r="DB9" s="767" t="s">
        <v>485</v>
      </c>
      <c r="DC9" s="768"/>
      <c r="DD9" s="768"/>
      <c r="DE9" s="768"/>
      <c r="DF9" s="769"/>
      <c r="DG9" s="767" t="s">
        <v>485</v>
      </c>
      <c r="DH9" s="768"/>
      <c r="DI9" s="768"/>
      <c r="DJ9" s="768"/>
      <c r="DK9" s="769"/>
      <c r="DL9" s="767" t="s">
        <v>485</v>
      </c>
      <c r="DM9" s="768"/>
      <c r="DN9" s="768"/>
      <c r="DO9" s="768"/>
      <c r="DP9" s="769"/>
      <c r="DQ9" s="767" t="s">
        <v>485</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73</v>
      </c>
      <c r="R10" s="745"/>
      <c r="S10" s="745"/>
      <c r="T10" s="745"/>
      <c r="U10" s="745"/>
      <c r="V10" s="745">
        <v>73</v>
      </c>
      <c r="W10" s="745"/>
      <c r="X10" s="745"/>
      <c r="Y10" s="745"/>
      <c r="Z10" s="745"/>
      <c r="AA10" s="745">
        <v>0</v>
      </c>
      <c r="AB10" s="745"/>
      <c r="AC10" s="745"/>
      <c r="AD10" s="745"/>
      <c r="AE10" s="746"/>
      <c r="AF10" s="747">
        <v>0</v>
      </c>
      <c r="AG10" s="748"/>
      <c r="AH10" s="748"/>
      <c r="AI10" s="748"/>
      <c r="AJ10" s="749"/>
      <c r="AK10" s="750">
        <v>6</v>
      </c>
      <c r="AL10" s="751"/>
      <c r="AM10" s="751"/>
      <c r="AN10" s="751"/>
      <c r="AO10" s="751"/>
      <c r="AP10" s="751" t="s">
        <v>573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4</v>
      </c>
      <c r="CI10" s="768"/>
      <c r="CJ10" s="768"/>
      <c r="CK10" s="768"/>
      <c r="CL10" s="769"/>
      <c r="CM10" s="767">
        <v>124</v>
      </c>
      <c r="CN10" s="768"/>
      <c r="CO10" s="768"/>
      <c r="CP10" s="768"/>
      <c r="CQ10" s="769"/>
      <c r="CR10" s="767">
        <v>52</v>
      </c>
      <c r="CS10" s="768"/>
      <c r="CT10" s="768"/>
      <c r="CU10" s="768"/>
      <c r="CV10" s="769"/>
      <c r="CW10" s="767">
        <v>212</v>
      </c>
      <c r="CX10" s="768"/>
      <c r="CY10" s="768"/>
      <c r="CZ10" s="768"/>
      <c r="DA10" s="769"/>
      <c r="DB10" s="767" t="s">
        <v>485</v>
      </c>
      <c r="DC10" s="768"/>
      <c r="DD10" s="768"/>
      <c r="DE10" s="768"/>
      <c r="DF10" s="769"/>
      <c r="DG10" s="767" t="s">
        <v>485</v>
      </c>
      <c r="DH10" s="768"/>
      <c r="DI10" s="768"/>
      <c r="DJ10" s="768"/>
      <c r="DK10" s="769"/>
      <c r="DL10" s="767" t="s">
        <v>485</v>
      </c>
      <c r="DM10" s="768"/>
      <c r="DN10" s="768"/>
      <c r="DO10" s="768"/>
      <c r="DP10" s="769"/>
      <c r="DQ10" s="767" t="s">
        <v>485</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18</v>
      </c>
      <c r="CI11" s="768"/>
      <c r="CJ11" s="768"/>
      <c r="CK11" s="768"/>
      <c r="CL11" s="769"/>
      <c r="CM11" s="767">
        <v>421</v>
      </c>
      <c r="CN11" s="768"/>
      <c r="CO11" s="768"/>
      <c r="CP11" s="768"/>
      <c r="CQ11" s="769"/>
      <c r="CR11" s="767">
        <v>150</v>
      </c>
      <c r="CS11" s="768"/>
      <c r="CT11" s="768"/>
      <c r="CU11" s="768"/>
      <c r="CV11" s="769"/>
      <c r="CW11" s="767" t="s">
        <v>556</v>
      </c>
      <c r="CX11" s="768"/>
      <c r="CY11" s="768"/>
      <c r="CZ11" s="768"/>
      <c r="DA11" s="769"/>
      <c r="DB11" s="767" t="s">
        <v>485</v>
      </c>
      <c r="DC11" s="768"/>
      <c r="DD11" s="768"/>
      <c r="DE11" s="768"/>
      <c r="DF11" s="769"/>
      <c r="DG11" s="767" t="s">
        <v>485</v>
      </c>
      <c r="DH11" s="768"/>
      <c r="DI11" s="768"/>
      <c r="DJ11" s="768"/>
      <c r="DK11" s="769"/>
      <c r="DL11" s="767" t="s">
        <v>485</v>
      </c>
      <c r="DM11" s="768"/>
      <c r="DN11" s="768"/>
      <c r="DO11" s="768"/>
      <c r="DP11" s="769"/>
      <c r="DQ11" s="767" t="s">
        <v>485</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550</v>
      </c>
      <c r="BT12" s="755"/>
      <c r="BU12" s="755"/>
      <c r="BV12" s="755"/>
      <c r="BW12" s="755"/>
      <c r="BX12" s="755"/>
      <c r="BY12" s="755"/>
      <c r="BZ12" s="755"/>
      <c r="CA12" s="755"/>
      <c r="CB12" s="755"/>
      <c r="CC12" s="755"/>
      <c r="CD12" s="755"/>
      <c r="CE12" s="755"/>
      <c r="CF12" s="755"/>
      <c r="CG12" s="756"/>
      <c r="CH12" s="767">
        <v>-11</v>
      </c>
      <c r="CI12" s="768"/>
      <c r="CJ12" s="768"/>
      <c r="CK12" s="768"/>
      <c r="CL12" s="769"/>
      <c r="CM12" s="767">
        <v>80</v>
      </c>
      <c r="CN12" s="768"/>
      <c r="CO12" s="768"/>
      <c r="CP12" s="768"/>
      <c r="CQ12" s="769"/>
      <c r="CR12" s="767">
        <v>24</v>
      </c>
      <c r="CS12" s="768"/>
      <c r="CT12" s="768"/>
      <c r="CU12" s="768"/>
      <c r="CV12" s="769"/>
      <c r="CW12" s="767">
        <v>20</v>
      </c>
      <c r="CX12" s="768"/>
      <c r="CY12" s="768"/>
      <c r="CZ12" s="768"/>
      <c r="DA12" s="769"/>
      <c r="DB12" s="767" t="s">
        <v>485</v>
      </c>
      <c r="DC12" s="768"/>
      <c r="DD12" s="768"/>
      <c r="DE12" s="768"/>
      <c r="DF12" s="769"/>
      <c r="DG12" s="767" t="s">
        <v>485</v>
      </c>
      <c r="DH12" s="768"/>
      <c r="DI12" s="768"/>
      <c r="DJ12" s="768"/>
      <c r="DK12" s="769"/>
      <c r="DL12" s="767" t="s">
        <v>485</v>
      </c>
      <c r="DM12" s="768"/>
      <c r="DN12" s="768"/>
      <c r="DO12" s="768"/>
      <c r="DP12" s="769"/>
      <c r="DQ12" s="767" t="s">
        <v>485</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551</v>
      </c>
      <c r="BT13" s="755"/>
      <c r="BU13" s="755"/>
      <c r="BV13" s="755"/>
      <c r="BW13" s="755"/>
      <c r="BX13" s="755"/>
      <c r="BY13" s="755"/>
      <c r="BZ13" s="755"/>
      <c r="CA13" s="755"/>
      <c r="CB13" s="755"/>
      <c r="CC13" s="755"/>
      <c r="CD13" s="755"/>
      <c r="CE13" s="755"/>
      <c r="CF13" s="755"/>
      <c r="CG13" s="756"/>
      <c r="CH13" s="767">
        <v>0</v>
      </c>
      <c r="CI13" s="768"/>
      <c r="CJ13" s="768"/>
      <c r="CK13" s="768"/>
      <c r="CL13" s="769"/>
      <c r="CM13" s="767">
        <v>306</v>
      </c>
      <c r="CN13" s="768"/>
      <c r="CO13" s="768"/>
      <c r="CP13" s="768"/>
      <c r="CQ13" s="769"/>
      <c r="CR13" s="767">
        <v>260</v>
      </c>
      <c r="CS13" s="768"/>
      <c r="CT13" s="768"/>
      <c r="CU13" s="768"/>
      <c r="CV13" s="769"/>
      <c r="CW13" s="767" t="s">
        <v>556</v>
      </c>
      <c r="CX13" s="768"/>
      <c r="CY13" s="768"/>
      <c r="CZ13" s="768"/>
      <c r="DA13" s="769"/>
      <c r="DB13" s="767" t="s">
        <v>485</v>
      </c>
      <c r="DC13" s="768"/>
      <c r="DD13" s="768"/>
      <c r="DE13" s="768"/>
      <c r="DF13" s="769"/>
      <c r="DG13" s="767" t="s">
        <v>485</v>
      </c>
      <c r="DH13" s="768"/>
      <c r="DI13" s="768"/>
      <c r="DJ13" s="768"/>
      <c r="DK13" s="769"/>
      <c r="DL13" s="767" t="s">
        <v>485</v>
      </c>
      <c r="DM13" s="768"/>
      <c r="DN13" s="768"/>
      <c r="DO13" s="768"/>
      <c r="DP13" s="769"/>
      <c r="DQ13" s="767" t="s">
        <v>485</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552</v>
      </c>
      <c r="BT14" s="755"/>
      <c r="BU14" s="755"/>
      <c r="BV14" s="755"/>
      <c r="BW14" s="755"/>
      <c r="BX14" s="755"/>
      <c r="BY14" s="755"/>
      <c r="BZ14" s="755"/>
      <c r="CA14" s="755"/>
      <c r="CB14" s="755"/>
      <c r="CC14" s="755"/>
      <c r="CD14" s="755"/>
      <c r="CE14" s="755"/>
      <c r="CF14" s="755"/>
      <c r="CG14" s="756"/>
      <c r="CH14" s="767">
        <v>0</v>
      </c>
      <c r="CI14" s="768"/>
      <c r="CJ14" s="768"/>
      <c r="CK14" s="768"/>
      <c r="CL14" s="769"/>
      <c r="CM14" s="767">
        <v>67</v>
      </c>
      <c r="CN14" s="768"/>
      <c r="CO14" s="768"/>
      <c r="CP14" s="768"/>
      <c r="CQ14" s="769"/>
      <c r="CR14" s="767">
        <v>22</v>
      </c>
      <c r="CS14" s="768"/>
      <c r="CT14" s="768"/>
      <c r="CU14" s="768"/>
      <c r="CV14" s="769"/>
      <c r="CW14" s="767">
        <v>39</v>
      </c>
      <c r="CX14" s="768"/>
      <c r="CY14" s="768"/>
      <c r="CZ14" s="768"/>
      <c r="DA14" s="769"/>
      <c r="DB14" s="767" t="s">
        <v>485</v>
      </c>
      <c r="DC14" s="768"/>
      <c r="DD14" s="768"/>
      <c r="DE14" s="768"/>
      <c r="DF14" s="769"/>
      <c r="DG14" s="767" t="s">
        <v>485</v>
      </c>
      <c r="DH14" s="768"/>
      <c r="DI14" s="768"/>
      <c r="DJ14" s="768"/>
      <c r="DK14" s="769"/>
      <c r="DL14" s="767" t="s">
        <v>485</v>
      </c>
      <c r="DM14" s="768"/>
      <c r="DN14" s="768"/>
      <c r="DO14" s="768"/>
      <c r="DP14" s="769"/>
      <c r="DQ14" s="767" t="s">
        <v>485</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553</v>
      </c>
      <c r="BT15" s="755"/>
      <c r="BU15" s="755"/>
      <c r="BV15" s="755"/>
      <c r="BW15" s="755"/>
      <c r="BX15" s="755"/>
      <c r="BY15" s="755"/>
      <c r="BZ15" s="755"/>
      <c r="CA15" s="755"/>
      <c r="CB15" s="755"/>
      <c r="CC15" s="755"/>
      <c r="CD15" s="755"/>
      <c r="CE15" s="755"/>
      <c r="CF15" s="755"/>
      <c r="CG15" s="756"/>
      <c r="CH15" s="767">
        <v>6</v>
      </c>
      <c r="CI15" s="768"/>
      <c r="CJ15" s="768"/>
      <c r="CK15" s="768"/>
      <c r="CL15" s="769"/>
      <c r="CM15" s="767">
        <v>36</v>
      </c>
      <c r="CN15" s="768"/>
      <c r="CO15" s="768"/>
      <c r="CP15" s="768"/>
      <c r="CQ15" s="769"/>
      <c r="CR15" s="767">
        <v>30</v>
      </c>
      <c r="CS15" s="768"/>
      <c r="CT15" s="768"/>
      <c r="CU15" s="768"/>
      <c r="CV15" s="769"/>
      <c r="CW15" s="767">
        <v>32</v>
      </c>
      <c r="CX15" s="768"/>
      <c r="CY15" s="768"/>
      <c r="CZ15" s="768"/>
      <c r="DA15" s="769"/>
      <c r="DB15" s="767" t="s">
        <v>485</v>
      </c>
      <c r="DC15" s="768"/>
      <c r="DD15" s="768"/>
      <c r="DE15" s="768"/>
      <c r="DF15" s="769"/>
      <c r="DG15" s="767" t="s">
        <v>485</v>
      </c>
      <c r="DH15" s="768"/>
      <c r="DI15" s="768"/>
      <c r="DJ15" s="768"/>
      <c r="DK15" s="769"/>
      <c r="DL15" s="767" t="s">
        <v>485</v>
      </c>
      <c r="DM15" s="768"/>
      <c r="DN15" s="768"/>
      <c r="DO15" s="768"/>
      <c r="DP15" s="769"/>
      <c r="DQ15" s="767" t="s">
        <v>485</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159393</v>
      </c>
      <c r="R23" s="780"/>
      <c r="S23" s="780"/>
      <c r="T23" s="780"/>
      <c r="U23" s="780"/>
      <c r="V23" s="780">
        <v>152293</v>
      </c>
      <c r="W23" s="780"/>
      <c r="X23" s="780"/>
      <c r="Y23" s="780"/>
      <c r="Z23" s="780"/>
      <c r="AA23" s="780">
        <v>7100</v>
      </c>
      <c r="AB23" s="780"/>
      <c r="AC23" s="780"/>
      <c r="AD23" s="780"/>
      <c r="AE23" s="781"/>
      <c r="AF23" s="782">
        <v>1918</v>
      </c>
      <c r="AG23" s="780"/>
      <c r="AH23" s="780"/>
      <c r="AI23" s="780"/>
      <c r="AJ23" s="783"/>
      <c r="AK23" s="784"/>
      <c r="AL23" s="785"/>
      <c r="AM23" s="785"/>
      <c r="AN23" s="785"/>
      <c r="AO23" s="785"/>
      <c r="AP23" s="780">
        <v>133331</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37210</v>
      </c>
      <c r="R28" s="809"/>
      <c r="S28" s="809"/>
      <c r="T28" s="809"/>
      <c r="U28" s="809"/>
      <c r="V28" s="809">
        <v>35994</v>
      </c>
      <c r="W28" s="809"/>
      <c r="X28" s="809"/>
      <c r="Y28" s="809"/>
      <c r="Z28" s="809"/>
      <c r="AA28" s="809">
        <v>1216</v>
      </c>
      <c r="AB28" s="809"/>
      <c r="AC28" s="809"/>
      <c r="AD28" s="809"/>
      <c r="AE28" s="810"/>
      <c r="AF28" s="811">
        <v>1216</v>
      </c>
      <c r="AG28" s="809"/>
      <c r="AH28" s="809"/>
      <c r="AI28" s="809"/>
      <c r="AJ28" s="812"/>
      <c r="AK28" s="813">
        <v>3088</v>
      </c>
      <c r="AL28" s="804"/>
      <c r="AM28" s="804"/>
      <c r="AN28" s="804"/>
      <c r="AO28" s="804"/>
      <c r="AP28" s="804">
        <v>115</v>
      </c>
      <c r="AQ28" s="804"/>
      <c r="AR28" s="804"/>
      <c r="AS28" s="804"/>
      <c r="AT28" s="804"/>
      <c r="AU28" s="804">
        <v>10</v>
      </c>
      <c r="AV28" s="804"/>
      <c r="AW28" s="804"/>
      <c r="AX28" s="804"/>
      <c r="AY28" s="804"/>
      <c r="AZ28" s="805" t="s">
        <v>573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29875</v>
      </c>
      <c r="R29" s="745"/>
      <c r="S29" s="745"/>
      <c r="T29" s="745"/>
      <c r="U29" s="745"/>
      <c r="V29" s="745">
        <v>29710</v>
      </c>
      <c r="W29" s="745"/>
      <c r="X29" s="745"/>
      <c r="Y29" s="745"/>
      <c r="Z29" s="745"/>
      <c r="AA29" s="745">
        <v>165</v>
      </c>
      <c r="AB29" s="745"/>
      <c r="AC29" s="745"/>
      <c r="AD29" s="745"/>
      <c r="AE29" s="746"/>
      <c r="AF29" s="747">
        <v>165</v>
      </c>
      <c r="AG29" s="748"/>
      <c r="AH29" s="748"/>
      <c r="AI29" s="748"/>
      <c r="AJ29" s="749"/>
      <c r="AK29" s="816">
        <v>4409</v>
      </c>
      <c r="AL29" s="817"/>
      <c r="AM29" s="817"/>
      <c r="AN29" s="817"/>
      <c r="AO29" s="817"/>
      <c r="AP29" s="817" t="s">
        <v>543</v>
      </c>
      <c r="AQ29" s="817"/>
      <c r="AR29" s="817"/>
      <c r="AS29" s="817"/>
      <c r="AT29" s="817"/>
      <c r="AU29" s="817" t="s">
        <v>542</v>
      </c>
      <c r="AV29" s="817"/>
      <c r="AW29" s="817"/>
      <c r="AX29" s="817"/>
      <c r="AY29" s="817"/>
      <c r="AZ29" s="818" t="s">
        <v>573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4107</v>
      </c>
      <c r="R30" s="745"/>
      <c r="S30" s="745"/>
      <c r="T30" s="745"/>
      <c r="U30" s="745"/>
      <c r="V30" s="745">
        <v>4104</v>
      </c>
      <c r="W30" s="745"/>
      <c r="X30" s="745"/>
      <c r="Y30" s="745"/>
      <c r="Z30" s="745"/>
      <c r="AA30" s="745">
        <v>3</v>
      </c>
      <c r="AB30" s="745"/>
      <c r="AC30" s="745"/>
      <c r="AD30" s="745"/>
      <c r="AE30" s="746"/>
      <c r="AF30" s="747">
        <v>3</v>
      </c>
      <c r="AG30" s="748"/>
      <c r="AH30" s="748"/>
      <c r="AI30" s="748"/>
      <c r="AJ30" s="749"/>
      <c r="AK30" s="816">
        <v>758</v>
      </c>
      <c r="AL30" s="817"/>
      <c r="AM30" s="817"/>
      <c r="AN30" s="817"/>
      <c r="AO30" s="817"/>
      <c r="AP30" s="817" t="s">
        <v>542</v>
      </c>
      <c r="AQ30" s="817"/>
      <c r="AR30" s="817"/>
      <c r="AS30" s="817"/>
      <c r="AT30" s="817"/>
      <c r="AU30" s="817" t="s">
        <v>542</v>
      </c>
      <c r="AV30" s="817"/>
      <c r="AW30" s="817"/>
      <c r="AX30" s="817"/>
      <c r="AY30" s="817"/>
      <c r="AZ30" s="818" t="s">
        <v>573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243</v>
      </c>
      <c r="R31" s="745"/>
      <c r="S31" s="745"/>
      <c r="T31" s="745"/>
      <c r="U31" s="745"/>
      <c r="V31" s="745">
        <v>243</v>
      </c>
      <c r="W31" s="745"/>
      <c r="X31" s="745"/>
      <c r="Y31" s="745"/>
      <c r="Z31" s="745"/>
      <c r="AA31" s="745">
        <v>0</v>
      </c>
      <c r="AB31" s="745"/>
      <c r="AC31" s="745"/>
      <c r="AD31" s="745"/>
      <c r="AE31" s="746"/>
      <c r="AF31" s="747">
        <v>0</v>
      </c>
      <c r="AG31" s="748"/>
      <c r="AH31" s="748"/>
      <c r="AI31" s="748"/>
      <c r="AJ31" s="749"/>
      <c r="AK31" s="816">
        <v>92</v>
      </c>
      <c r="AL31" s="817"/>
      <c r="AM31" s="817"/>
      <c r="AN31" s="817"/>
      <c r="AO31" s="817"/>
      <c r="AP31" s="817">
        <v>358</v>
      </c>
      <c r="AQ31" s="817"/>
      <c r="AR31" s="817"/>
      <c r="AS31" s="817"/>
      <c r="AT31" s="817"/>
      <c r="AU31" s="817">
        <v>168</v>
      </c>
      <c r="AV31" s="817"/>
      <c r="AW31" s="817"/>
      <c r="AX31" s="817"/>
      <c r="AY31" s="817"/>
      <c r="AZ31" s="818" t="s">
        <v>573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6708</v>
      </c>
      <c r="R32" s="745"/>
      <c r="S32" s="745"/>
      <c r="T32" s="745"/>
      <c r="U32" s="745"/>
      <c r="V32" s="745">
        <v>5784</v>
      </c>
      <c r="W32" s="745"/>
      <c r="X32" s="745"/>
      <c r="Y32" s="745"/>
      <c r="Z32" s="745"/>
      <c r="AA32" s="745">
        <v>924</v>
      </c>
      <c r="AB32" s="745"/>
      <c r="AC32" s="745"/>
      <c r="AD32" s="745"/>
      <c r="AE32" s="746"/>
      <c r="AF32" s="747">
        <v>7649</v>
      </c>
      <c r="AG32" s="748"/>
      <c r="AH32" s="748"/>
      <c r="AI32" s="748"/>
      <c r="AJ32" s="749"/>
      <c r="AK32" s="816">
        <v>451</v>
      </c>
      <c r="AL32" s="817"/>
      <c r="AM32" s="817"/>
      <c r="AN32" s="817"/>
      <c r="AO32" s="817"/>
      <c r="AP32" s="817">
        <v>30558</v>
      </c>
      <c r="AQ32" s="817"/>
      <c r="AR32" s="817"/>
      <c r="AS32" s="817"/>
      <c r="AT32" s="817"/>
      <c r="AU32" s="817">
        <v>5256</v>
      </c>
      <c r="AV32" s="817"/>
      <c r="AW32" s="817"/>
      <c r="AX32" s="817"/>
      <c r="AY32" s="817"/>
      <c r="AZ32" s="818" t="s">
        <v>573</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11092</v>
      </c>
      <c r="R33" s="745"/>
      <c r="S33" s="745"/>
      <c r="T33" s="745"/>
      <c r="U33" s="745"/>
      <c r="V33" s="745">
        <v>10521</v>
      </c>
      <c r="W33" s="745"/>
      <c r="X33" s="745"/>
      <c r="Y33" s="745"/>
      <c r="Z33" s="745"/>
      <c r="AA33" s="745">
        <v>571</v>
      </c>
      <c r="AB33" s="745"/>
      <c r="AC33" s="745"/>
      <c r="AD33" s="745"/>
      <c r="AE33" s="746"/>
      <c r="AF33" s="747">
        <v>6776</v>
      </c>
      <c r="AG33" s="748"/>
      <c r="AH33" s="748"/>
      <c r="AI33" s="748"/>
      <c r="AJ33" s="749"/>
      <c r="AK33" s="816">
        <v>3742</v>
      </c>
      <c r="AL33" s="817"/>
      <c r="AM33" s="817"/>
      <c r="AN33" s="817"/>
      <c r="AO33" s="817"/>
      <c r="AP33" s="817">
        <v>112498</v>
      </c>
      <c r="AQ33" s="817"/>
      <c r="AR33" s="817"/>
      <c r="AS33" s="817"/>
      <c r="AT33" s="817"/>
      <c r="AU33" s="817">
        <v>57824</v>
      </c>
      <c r="AV33" s="817"/>
      <c r="AW33" s="817"/>
      <c r="AX33" s="817"/>
      <c r="AY33" s="817"/>
      <c r="AZ33" s="818" t="s">
        <v>573</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13288</v>
      </c>
      <c r="R34" s="745"/>
      <c r="S34" s="745"/>
      <c r="T34" s="745"/>
      <c r="U34" s="745"/>
      <c r="V34" s="745">
        <v>13004</v>
      </c>
      <c r="W34" s="745"/>
      <c r="X34" s="745"/>
      <c r="Y34" s="745"/>
      <c r="Z34" s="745"/>
      <c r="AA34" s="745">
        <v>284</v>
      </c>
      <c r="AB34" s="745"/>
      <c r="AC34" s="745"/>
      <c r="AD34" s="745"/>
      <c r="AE34" s="746"/>
      <c r="AF34" s="747">
        <v>4429</v>
      </c>
      <c r="AG34" s="748"/>
      <c r="AH34" s="748"/>
      <c r="AI34" s="748"/>
      <c r="AJ34" s="749"/>
      <c r="AK34" s="816">
        <v>1096</v>
      </c>
      <c r="AL34" s="817"/>
      <c r="AM34" s="817"/>
      <c r="AN34" s="817"/>
      <c r="AO34" s="817"/>
      <c r="AP34" s="817">
        <v>11171</v>
      </c>
      <c r="AQ34" s="817"/>
      <c r="AR34" s="817"/>
      <c r="AS34" s="817"/>
      <c r="AT34" s="817"/>
      <c r="AU34" s="817">
        <v>6658</v>
      </c>
      <c r="AV34" s="817"/>
      <c r="AW34" s="817"/>
      <c r="AX34" s="817"/>
      <c r="AY34" s="817"/>
      <c r="AZ34" s="818" t="s">
        <v>573</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27</v>
      </c>
      <c r="R35" s="745"/>
      <c r="S35" s="745"/>
      <c r="T35" s="745"/>
      <c r="U35" s="745"/>
      <c r="V35" s="745">
        <v>112</v>
      </c>
      <c r="W35" s="745"/>
      <c r="X35" s="745"/>
      <c r="Y35" s="745"/>
      <c r="Z35" s="745"/>
      <c r="AA35" s="745">
        <v>-85</v>
      </c>
      <c r="AB35" s="745"/>
      <c r="AC35" s="745"/>
      <c r="AD35" s="745"/>
      <c r="AE35" s="746"/>
      <c r="AF35" s="747">
        <v>15</v>
      </c>
      <c r="AG35" s="748"/>
      <c r="AH35" s="748"/>
      <c r="AI35" s="748"/>
      <c r="AJ35" s="749"/>
      <c r="AK35" s="816">
        <v>4</v>
      </c>
      <c r="AL35" s="817"/>
      <c r="AM35" s="817"/>
      <c r="AN35" s="817"/>
      <c r="AO35" s="817"/>
      <c r="AP35" s="817">
        <v>611</v>
      </c>
      <c r="AQ35" s="817"/>
      <c r="AR35" s="817"/>
      <c r="AS35" s="817"/>
      <c r="AT35" s="817"/>
      <c r="AU35" s="817">
        <v>537</v>
      </c>
      <c r="AV35" s="817"/>
      <c r="AW35" s="817"/>
      <c r="AX35" s="817"/>
      <c r="AY35" s="817"/>
      <c r="AZ35" s="818" t="s">
        <v>573</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695</v>
      </c>
      <c r="R36" s="745"/>
      <c r="S36" s="745"/>
      <c r="T36" s="745"/>
      <c r="U36" s="745"/>
      <c r="V36" s="745">
        <v>573</v>
      </c>
      <c r="W36" s="745"/>
      <c r="X36" s="745"/>
      <c r="Y36" s="745"/>
      <c r="Z36" s="745"/>
      <c r="AA36" s="745">
        <v>122</v>
      </c>
      <c r="AB36" s="745"/>
      <c r="AC36" s="745"/>
      <c r="AD36" s="745"/>
      <c r="AE36" s="746"/>
      <c r="AF36" s="747" t="s">
        <v>222</v>
      </c>
      <c r="AG36" s="748"/>
      <c r="AH36" s="748"/>
      <c r="AI36" s="748"/>
      <c r="AJ36" s="749"/>
      <c r="AK36" s="816" t="s">
        <v>542</v>
      </c>
      <c r="AL36" s="817"/>
      <c r="AM36" s="817"/>
      <c r="AN36" s="817"/>
      <c r="AO36" s="817"/>
      <c r="AP36" s="817" t="s">
        <v>542</v>
      </c>
      <c r="AQ36" s="817"/>
      <c r="AR36" s="817"/>
      <c r="AS36" s="817"/>
      <c r="AT36" s="817"/>
      <c r="AU36" s="817" t="s">
        <v>543</v>
      </c>
      <c r="AV36" s="817"/>
      <c r="AW36" s="817"/>
      <c r="AX36" s="817"/>
      <c r="AY36" s="817"/>
      <c r="AZ36" s="818" t="s">
        <v>573</v>
      </c>
      <c r="BA36" s="818"/>
      <c r="BB36" s="818"/>
      <c r="BC36" s="818"/>
      <c r="BD36" s="818"/>
      <c r="BE36" s="814" t="s">
        <v>388</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96</v>
      </c>
      <c r="R37" s="745"/>
      <c r="S37" s="745"/>
      <c r="T37" s="745"/>
      <c r="U37" s="745"/>
      <c r="V37" s="745">
        <v>96</v>
      </c>
      <c r="W37" s="745"/>
      <c r="X37" s="745"/>
      <c r="Y37" s="745"/>
      <c r="Z37" s="745"/>
      <c r="AA37" s="745">
        <v>0</v>
      </c>
      <c r="AB37" s="745"/>
      <c r="AC37" s="745"/>
      <c r="AD37" s="745"/>
      <c r="AE37" s="746"/>
      <c r="AF37" s="747">
        <v>0</v>
      </c>
      <c r="AG37" s="748"/>
      <c r="AH37" s="748"/>
      <c r="AI37" s="748"/>
      <c r="AJ37" s="749"/>
      <c r="AK37" s="816">
        <v>95</v>
      </c>
      <c r="AL37" s="817"/>
      <c r="AM37" s="817"/>
      <c r="AN37" s="817"/>
      <c r="AO37" s="817"/>
      <c r="AP37" s="817" t="s">
        <v>543</v>
      </c>
      <c r="AQ37" s="817"/>
      <c r="AR37" s="817"/>
      <c r="AS37" s="817"/>
      <c r="AT37" s="817"/>
      <c r="AU37" s="817" t="s">
        <v>543</v>
      </c>
      <c r="AV37" s="817"/>
      <c r="AW37" s="817"/>
      <c r="AX37" s="817"/>
      <c r="AY37" s="817"/>
      <c r="AZ37" s="818" t="s">
        <v>573</v>
      </c>
      <c r="BA37" s="818"/>
      <c r="BB37" s="818"/>
      <c r="BC37" s="818"/>
      <c r="BD37" s="818"/>
      <c r="BE37" s="814" t="s">
        <v>394</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395</v>
      </c>
      <c r="C38" s="742"/>
      <c r="D38" s="742"/>
      <c r="E38" s="742"/>
      <c r="F38" s="742"/>
      <c r="G38" s="742"/>
      <c r="H38" s="742"/>
      <c r="I38" s="742"/>
      <c r="J38" s="742"/>
      <c r="K38" s="742"/>
      <c r="L38" s="742"/>
      <c r="M38" s="742"/>
      <c r="N38" s="742"/>
      <c r="O38" s="742"/>
      <c r="P38" s="743"/>
      <c r="Q38" s="744">
        <v>81</v>
      </c>
      <c r="R38" s="745"/>
      <c r="S38" s="745"/>
      <c r="T38" s="745"/>
      <c r="U38" s="745"/>
      <c r="V38" s="745">
        <v>81</v>
      </c>
      <c r="W38" s="745"/>
      <c r="X38" s="745"/>
      <c r="Y38" s="745"/>
      <c r="Z38" s="745"/>
      <c r="AA38" s="745">
        <v>0</v>
      </c>
      <c r="AB38" s="745"/>
      <c r="AC38" s="745"/>
      <c r="AD38" s="745"/>
      <c r="AE38" s="746"/>
      <c r="AF38" s="747">
        <v>0</v>
      </c>
      <c r="AG38" s="748"/>
      <c r="AH38" s="748"/>
      <c r="AI38" s="748"/>
      <c r="AJ38" s="749"/>
      <c r="AK38" s="816">
        <v>73</v>
      </c>
      <c r="AL38" s="817"/>
      <c r="AM38" s="817"/>
      <c r="AN38" s="817"/>
      <c r="AO38" s="817"/>
      <c r="AP38" s="817" t="s">
        <v>542</v>
      </c>
      <c r="AQ38" s="817"/>
      <c r="AR38" s="817"/>
      <c r="AS38" s="817"/>
      <c r="AT38" s="817"/>
      <c r="AU38" s="817" t="s">
        <v>542</v>
      </c>
      <c r="AV38" s="817"/>
      <c r="AW38" s="817"/>
      <c r="AX38" s="817"/>
      <c r="AY38" s="817"/>
      <c r="AZ38" s="818" t="s">
        <v>573</v>
      </c>
      <c r="BA38" s="818"/>
      <c r="BB38" s="818"/>
      <c r="BC38" s="818"/>
      <c r="BD38" s="818"/>
      <c r="BE38" s="814" t="s">
        <v>394</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20253</v>
      </c>
      <c r="AG63" s="828"/>
      <c r="AH63" s="828"/>
      <c r="AI63" s="828"/>
      <c r="AJ63" s="829"/>
      <c r="AK63" s="830"/>
      <c r="AL63" s="825"/>
      <c r="AM63" s="825"/>
      <c r="AN63" s="825"/>
      <c r="AO63" s="825"/>
      <c r="AP63" s="828">
        <v>155311</v>
      </c>
      <c r="AQ63" s="828"/>
      <c r="AR63" s="828"/>
      <c r="AS63" s="828"/>
      <c r="AT63" s="828"/>
      <c r="AU63" s="828">
        <v>70453</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399</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400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554</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555</v>
      </c>
      <c r="C69" s="860"/>
      <c r="D69" s="860"/>
      <c r="E69" s="860"/>
      <c r="F69" s="860"/>
      <c r="G69" s="860"/>
      <c r="H69" s="860"/>
      <c r="I69" s="860"/>
      <c r="J69" s="860"/>
      <c r="K69" s="860"/>
      <c r="L69" s="860"/>
      <c r="M69" s="860"/>
      <c r="N69" s="860"/>
      <c r="O69" s="860"/>
      <c r="P69" s="861"/>
      <c r="Q69" s="862">
        <v>680</v>
      </c>
      <c r="R69" s="817"/>
      <c r="S69" s="817"/>
      <c r="T69" s="817"/>
      <c r="U69" s="817"/>
      <c r="V69" s="817">
        <v>541</v>
      </c>
      <c r="W69" s="817"/>
      <c r="X69" s="817"/>
      <c r="Y69" s="817"/>
      <c r="Z69" s="817"/>
      <c r="AA69" s="817">
        <v>139</v>
      </c>
      <c r="AB69" s="817"/>
      <c r="AC69" s="817"/>
      <c r="AD69" s="817"/>
      <c r="AE69" s="817"/>
      <c r="AF69" s="817">
        <v>139</v>
      </c>
      <c r="AG69" s="817"/>
      <c r="AH69" s="817"/>
      <c r="AI69" s="817"/>
      <c r="AJ69" s="817"/>
      <c r="AK69" s="817" t="s">
        <v>556</v>
      </c>
      <c r="AL69" s="817"/>
      <c r="AM69" s="817"/>
      <c r="AN69" s="817"/>
      <c r="AO69" s="817"/>
      <c r="AP69" s="817" t="s">
        <v>556</v>
      </c>
      <c r="AQ69" s="817"/>
      <c r="AR69" s="817"/>
      <c r="AS69" s="817"/>
      <c r="AT69" s="817"/>
      <c r="AU69" s="817" t="s">
        <v>556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557</v>
      </c>
      <c r="C70" s="860"/>
      <c r="D70" s="860"/>
      <c r="E70" s="860"/>
      <c r="F70" s="860"/>
      <c r="G70" s="860"/>
      <c r="H70" s="860"/>
      <c r="I70" s="860"/>
      <c r="J70" s="860"/>
      <c r="K70" s="860"/>
      <c r="L70" s="860"/>
      <c r="M70" s="860"/>
      <c r="N70" s="860"/>
      <c r="O70" s="860"/>
      <c r="P70" s="861"/>
      <c r="Q70" s="862">
        <v>3242</v>
      </c>
      <c r="R70" s="817"/>
      <c r="S70" s="817"/>
      <c r="T70" s="817"/>
      <c r="U70" s="817"/>
      <c r="V70" s="817">
        <v>3144</v>
      </c>
      <c r="W70" s="817"/>
      <c r="X70" s="817"/>
      <c r="Y70" s="817"/>
      <c r="Z70" s="817"/>
      <c r="AA70" s="817">
        <v>98</v>
      </c>
      <c r="AB70" s="817"/>
      <c r="AC70" s="817"/>
      <c r="AD70" s="817"/>
      <c r="AE70" s="817"/>
      <c r="AF70" s="817">
        <v>98</v>
      </c>
      <c r="AG70" s="817"/>
      <c r="AH70" s="817"/>
      <c r="AI70" s="817"/>
      <c r="AJ70" s="817"/>
      <c r="AK70" s="817" t="s">
        <v>558</v>
      </c>
      <c r="AL70" s="817"/>
      <c r="AM70" s="817"/>
      <c r="AN70" s="817"/>
      <c r="AO70" s="817"/>
      <c r="AP70" s="817" t="s">
        <v>558</v>
      </c>
      <c r="AQ70" s="817"/>
      <c r="AR70" s="817"/>
      <c r="AS70" s="817"/>
      <c r="AT70" s="817"/>
      <c r="AU70" s="817" t="s">
        <v>558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559</v>
      </c>
      <c r="C71" s="860"/>
      <c r="D71" s="860"/>
      <c r="E71" s="860"/>
      <c r="F71" s="860"/>
      <c r="G71" s="860"/>
      <c r="H71" s="860"/>
      <c r="I71" s="860"/>
      <c r="J71" s="860"/>
      <c r="K71" s="860"/>
      <c r="L71" s="860"/>
      <c r="M71" s="860"/>
      <c r="N71" s="860"/>
      <c r="O71" s="860"/>
      <c r="P71" s="861"/>
      <c r="Q71" s="862">
        <v>235</v>
      </c>
      <c r="R71" s="817"/>
      <c r="S71" s="817"/>
      <c r="T71" s="817"/>
      <c r="U71" s="817"/>
      <c r="V71" s="817">
        <v>227</v>
      </c>
      <c r="W71" s="817"/>
      <c r="X71" s="817"/>
      <c r="Y71" s="817"/>
      <c r="Z71" s="817"/>
      <c r="AA71" s="817">
        <v>8</v>
      </c>
      <c r="AB71" s="817"/>
      <c r="AC71" s="817"/>
      <c r="AD71" s="817"/>
      <c r="AE71" s="817"/>
      <c r="AF71" s="817">
        <v>8</v>
      </c>
      <c r="AG71" s="817"/>
      <c r="AH71" s="817"/>
      <c r="AI71" s="817"/>
      <c r="AJ71" s="817"/>
      <c r="AK71" s="817" t="s">
        <v>558</v>
      </c>
      <c r="AL71" s="817"/>
      <c r="AM71" s="817"/>
      <c r="AN71" s="817"/>
      <c r="AO71" s="817"/>
      <c r="AP71" s="817" t="s">
        <v>558</v>
      </c>
      <c r="AQ71" s="817"/>
      <c r="AR71" s="817"/>
      <c r="AS71" s="817"/>
      <c r="AT71" s="817"/>
      <c r="AU71" s="817" t="s">
        <v>558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560</v>
      </c>
      <c r="C72" s="860"/>
      <c r="D72" s="860"/>
      <c r="E72" s="860"/>
      <c r="F72" s="860"/>
      <c r="G72" s="860"/>
      <c r="H72" s="860"/>
      <c r="I72" s="860"/>
      <c r="J72" s="860"/>
      <c r="K72" s="860"/>
      <c r="L72" s="860"/>
      <c r="M72" s="860"/>
      <c r="N72" s="860"/>
      <c r="O72" s="860"/>
      <c r="P72" s="861"/>
      <c r="Q72" s="862">
        <v>195</v>
      </c>
      <c r="R72" s="817"/>
      <c r="S72" s="817"/>
      <c r="T72" s="817"/>
      <c r="U72" s="817"/>
      <c r="V72" s="817">
        <v>192</v>
      </c>
      <c r="W72" s="817"/>
      <c r="X72" s="817"/>
      <c r="Y72" s="817"/>
      <c r="Z72" s="817"/>
      <c r="AA72" s="817">
        <v>3</v>
      </c>
      <c r="AB72" s="817"/>
      <c r="AC72" s="817"/>
      <c r="AD72" s="817"/>
      <c r="AE72" s="817"/>
      <c r="AF72" s="817">
        <v>3</v>
      </c>
      <c r="AG72" s="817"/>
      <c r="AH72" s="817"/>
      <c r="AI72" s="817"/>
      <c r="AJ72" s="817"/>
      <c r="AK72" s="817" t="s">
        <v>558</v>
      </c>
      <c r="AL72" s="817"/>
      <c r="AM72" s="817"/>
      <c r="AN72" s="817"/>
      <c r="AO72" s="817"/>
      <c r="AP72" s="817" t="s">
        <v>561</v>
      </c>
      <c r="AQ72" s="817"/>
      <c r="AR72" s="817"/>
      <c r="AS72" s="817"/>
      <c r="AT72" s="817"/>
      <c r="AU72" s="817" t="s">
        <v>561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562</v>
      </c>
      <c r="C73" s="860"/>
      <c r="D73" s="860"/>
      <c r="E73" s="860"/>
      <c r="F73" s="860"/>
      <c r="G73" s="860"/>
      <c r="H73" s="860"/>
      <c r="I73" s="860"/>
      <c r="J73" s="860"/>
      <c r="K73" s="860"/>
      <c r="L73" s="860"/>
      <c r="M73" s="860"/>
      <c r="N73" s="860"/>
      <c r="O73" s="860"/>
      <c r="P73" s="861"/>
      <c r="Q73" s="862">
        <v>201</v>
      </c>
      <c r="R73" s="817"/>
      <c r="S73" s="817"/>
      <c r="T73" s="817"/>
      <c r="U73" s="817"/>
      <c r="V73" s="817">
        <v>175</v>
      </c>
      <c r="W73" s="817"/>
      <c r="X73" s="817"/>
      <c r="Y73" s="817"/>
      <c r="Z73" s="817"/>
      <c r="AA73" s="817">
        <v>26</v>
      </c>
      <c r="AB73" s="817"/>
      <c r="AC73" s="817"/>
      <c r="AD73" s="817"/>
      <c r="AE73" s="817"/>
      <c r="AF73" s="817">
        <v>26</v>
      </c>
      <c r="AG73" s="817"/>
      <c r="AH73" s="817"/>
      <c r="AI73" s="817"/>
      <c r="AJ73" s="817"/>
      <c r="AK73" s="817" t="s">
        <v>558</v>
      </c>
      <c r="AL73" s="817"/>
      <c r="AM73" s="817"/>
      <c r="AN73" s="817"/>
      <c r="AO73" s="817"/>
      <c r="AP73" s="817" t="s">
        <v>561</v>
      </c>
      <c r="AQ73" s="817"/>
      <c r="AR73" s="817"/>
      <c r="AS73" s="817"/>
      <c r="AT73" s="817"/>
      <c r="AU73" s="817" t="s">
        <v>561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563</v>
      </c>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555</v>
      </c>
      <c r="C75" s="860"/>
      <c r="D75" s="860"/>
      <c r="E75" s="860"/>
      <c r="F75" s="860"/>
      <c r="G75" s="860"/>
      <c r="H75" s="860"/>
      <c r="I75" s="860"/>
      <c r="J75" s="860"/>
      <c r="K75" s="860"/>
      <c r="L75" s="860"/>
      <c r="M75" s="860"/>
      <c r="N75" s="860"/>
      <c r="O75" s="860"/>
      <c r="P75" s="861"/>
      <c r="Q75" s="865">
        <v>388</v>
      </c>
      <c r="R75" s="866"/>
      <c r="S75" s="866"/>
      <c r="T75" s="866"/>
      <c r="U75" s="816"/>
      <c r="V75" s="867">
        <v>283</v>
      </c>
      <c r="W75" s="866"/>
      <c r="X75" s="866"/>
      <c r="Y75" s="866"/>
      <c r="Z75" s="816"/>
      <c r="AA75" s="867">
        <v>104</v>
      </c>
      <c r="AB75" s="866"/>
      <c r="AC75" s="866"/>
      <c r="AD75" s="866"/>
      <c r="AE75" s="816"/>
      <c r="AF75" s="867">
        <v>104</v>
      </c>
      <c r="AG75" s="866"/>
      <c r="AH75" s="866"/>
      <c r="AI75" s="866"/>
      <c r="AJ75" s="816"/>
      <c r="AK75" s="867">
        <v>153</v>
      </c>
      <c r="AL75" s="866"/>
      <c r="AM75" s="866"/>
      <c r="AN75" s="866"/>
      <c r="AO75" s="816"/>
      <c r="AP75" s="867" t="s">
        <v>558</v>
      </c>
      <c r="AQ75" s="866"/>
      <c r="AR75" s="866"/>
      <c r="AS75" s="866"/>
      <c r="AT75" s="816"/>
      <c r="AU75" s="867" t="s">
        <v>561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564</v>
      </c>
      <c r="C76" s="860"/>
      <c r="D76" s="860"/>
      <c r="E76" s="860"/>
      <c r="F76" s="860"/>
      <c r="G76" s="860"/>
      <c r="H76" s="860"/>
      <c r="I76" s="860"/>
      <c r="J76" s="860"/>
      <c r="K76" s="860"/>
      <c r="L76" s="860"/>
      <c r="M76" s="860"/>
      <c r="N76" s="860"/>
      <c r="O76" s="860"/>
      <c r="P76" s="861"/>
      <c r="Q76" s="865">
        <v>256025</v>
      </c>
      <c r="R76" s="866"/>
      <c r="S76" s="866"/>
      <c r="T76" s="866"/>
      <c r="U76" s="816"/>
      <c r="V76" s="867">
        <v>245776</v>
      </c>
      <c r="W76" s="866"/>
      <c r="X76" s="866"/>
      <c r="Y76" s="866"/>
      <c r="Z76" s="816"/>
      <c r="AA76" s="867">
        <v>10249</v>
      </c>
      <c r="AB76" s="866"/>
      <c r="AC76" s="866"/>
      <c r="AD76" s="866"/>
      <c r="AE76" s="816"/>
      <c r="AF76" s="867">
        <v>10249</v>
      </c>
      <c r="AG76" s="866"/>
      <c r="AH76" s="866"/>
      <c r="AI76" s="866"/>
      <c r="AJ76" s="816"/>
      <c r="AK76" s="867">
        <v>1593</v>
      </c>
      <c r="AL76" s="866"/>
      <c r="AM76" s="866"/>
      <c r="AN76" s="866"/>
      <c r="AO76" s="816"/>
      <c r="AP76" s="867" t="s">
        <v>558</v>
      </c>
      <c r="AQ76" s="866"/>
      <c r="AR76" s="866"/>
      <c r="AS76" s="866"/>
      <c r="AT76" s="816"/>
      <c r="AU76" s="867" t="s">
        <v>561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565</v>
      </c>
      <c r="C77" s="860"/>
      <c r="D77" s="860"/>
      <c r="E77" s="860"/>
      <c r="F77" s="860"/>
      <c r="G77" s="860"/>
      <c r="H77" s="860"/>
      <c r="I77" s="860"/>
      <c r="J77" s="860"/>
      <c r="K77" s="860"/>
      <c r="L77" s="860"/>
      <c r="M77" s="860"/>
      <c r="N77" s="860"/>
      <c r="O77" s="860"/>
      <c r="P77" s="861"/>
      <c r="Q77" s="865">
        <v>336</v>
      </c>
      <c r="R77" s="866"/>
      <c r="S77" s="866"/>
      <c r="T77" s="866"/>
      <c r="U77" s="816"/>
      <c r="V77" s="867">
        <v>326</v>
      </c>
      <c r="W77" s="866"/>
      <c r="X77" s="866"/>
      <c r="Y77" s="866"/>
      <c r="Z77" s="816"/>
      <c r="AA77" s="867">
        <v>10</v>
      </c>
      <c r="AB77" s="866"/>
      <c r="AC77" s="866"/>
      <c r="AD77" s="866"/>
      <c r="AE77" s="816"/>
      <c r="AF77" s="867">
        <v>10</v>
      </c>
      <c r="AG77" s="866"/>
      <c r="AH77" s="866"/>
      <c r="AI77" s="866"/>
      <c r="AJ77" s="816"/>
      <c r="AK77" s="867" t="s">
        <v>558</v>
      </c>
      <c r="AL77" s="866"/>
      <c r="AM77" s="866"/>
      <c r="AN77" s="866"/>
      <c r="AO77" s="816"/>
      <c r="AP77" s="867">
        <v>511</v>
      </c>
      <c r="AQ77" s="866"/>
      <c r="AR77" s="866"/>
      <c r="AS77" s="866"/>
      <c r="AT77" s="816"/>
      <c r="AU77" s="867">
        <v>271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566</v>
      </c>
      <c r="C78" s="860"/>
      <c r="D78" s="860"/>
      <c r="E78" s="860"/>
      <c r="F78" s="860"/>
      <c r="G78" s="860"/>
      <c r="H78" s="860"/>
      <c r="I78" s="860"/>
      <c r="J78" s="860"/>
      <c r="K78" s="860"/>
      <c r="L78" s="860"/>
      <c r="M78" s="860"/>
      <c r="N78" s="860"/>
      <c r="O78" s="860"/>
      <c r="P78" s="861"/>
      <c r="Q78" s="862">
        <v>0</v>
      </c>
      <c r="R78" s="817"/>
      <c r="S78" s="817"/>
      <c r="T78" s="817"/>
      <c r="U78" s="817"/>
      <c r="V78" s="817">
        <v>0</v>
      </c>
      <c r="W78" s="817"/>
      <c r="X78" s="817"/>
      <c r="Y78" s="817"/>
      <c r="Z78" s="817"/>
      <c r="AA78" s="817">
        <v>0</v>
      </c>
      <c r="AB78" s="817"/>
      <c r="AC78" s="817"/>
      <c r="AD78" s="817"/>
      <c r="AE78" s="817"/>
      <c r="AF78" s="817">
        <v>0</v>
      </c>
      <c r="AG78" s="817"/>
      <c r="AH78" s="817"/>
      <c r="AI78" s="817"/>
      <c r="AJ78" s="817"/>
      <c r="AK78" s="817" t="s">
        <v>558</v>
      </c>
      <c r="AL78" s="817"/>
      <c r="AM78" s="817"/>
      <c r="AN78" s="817"/>
      <c r="AO78" s="817"/>
      <c r="AP78" s="817" t="s">
        <v>561</v>
      </c>
      <c r="AQ78" s="817"/>
      <c r="AR78" s="817"/>
      <c r="AS78" s="817"/>
      <c r="AT78" s="817"/>
      <c r="AU78" s="817" t="s">
        <v>561</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567</v>
      </c>
      <c r="C79" s="860"/>
      <c r="D79" s="860"/>
      <c r="E79" s="860"/>
      <c r="F79" s="860"/>
      <c r="G79" s="860"/>
      <c r="H79" s="860"/>
      <c r="I79" s="860"/>
      <c r="J79" s="860"/>
      <c r="K79" s="860"/>
      <c r="L79" s="860"/>
      <c r="M79" s="860"/>
      <c r="N79" s="860"/>
      <c r="O79" s="860"/>
      <c r="P79" s="861"/>
      <c r="Q79" s="862">
        <v>265</v>
      </c>
      <c r="R79" s="817"/>
      <c r="S79" s="817"/>
      <c r="T79" s="817"/>
      <c r="U79" s="817"/>
      <c r="V79" s="817">
        <v>256</v>
      </c>
      <c r="W79" s="817"/>
      <c r="X79" s="817"/>
      <c r="Y79" s="817"/>
      <c r="Z79" s="817"/>
      <c r="AA79" s="817">
        <v>9</v>
      </c>
      <c r="AB79" s="817"/>
      <c r="AC79" s="817"/>
      <c r="AD79" s="817"/>
      <c r="AE79" s="817"/>
      <c r="AF79" s="817">
        <v>9</v>
      </c>
      <c r="AG79" s="817"/>
      <c r="AH79" s="817"/>
      <c r="AI79" s="817"/>
      <c r="AJ79" s="817"/>
      <c r="AK79" s="817" t="s">
        <v>558</v>
      </c>
      <c r="AL79" s="817"/>
      <c r="AM79" s="817"/>
      <c r="AN79" s="817"/>
      <c r="AO79" s="817"/>
      <c r="AP79" s="817">
        <v>246</v>
      </c>
      <c r="AQ79" s="817"/>
      <c r="AR79" s="817"/>
      <c r="AS79" s="817"/>
      <c r="AT79" s="817"/>
      <c r="AU79" s="817">
        <v>29</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568</v>
      </c>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555</v>
      </c>
      <c r="C81" s="860"/>
      <c r="D81" s="860"/>
      <c r="E81" s="860"/>
      <c r="F81" s="860"/>
      <c r="G81" s="860"/>
      <c r="H81" s="860"/>
      <c r="I81" s="860"/>
      <c r="J81" s="860"/>
      <c r="K81" s="860"/>
      <c r="L81" s="860"/>
      <c r="M81" s="860"/>
      <c r="N81" s="860"/>
      <c r="O81" s="860"/>
      <c r="P81" s="861"/>
      <c r="Q81" s="862">
        <v>40</v>
      </c>
      <c r="R81" s="817"/>
      <c r="S81" s="817"/>
      <c r="T81" s="817"/>
      <c r="U81" s="817"/>
      <c r="V81" s="817">
        <v>39</v>
      </c>
      <c r="W81" s="817"/>
      <c r="X81" s="817"/>
      <c r="Y81" s="817"/>
      <c r="Z81" s="817"/>
      <c r="AA81" s="817">
        <v>1</v>
      </c>
      <c r="AB81" s="817"/>
      <c r="AC81" s="817"/>
      <c r="AD81" s="817"/>
      <c r="AE81" s="817"/>
      <c r="AF81" s="817">
        <v>1</v>
      </c>
      <c r="AG81" s="817"/>
      <c r="AH81" s="817"/>
      <c r="AI81" s="817"/>
      <c r="AJ81" s="817"/>
      <c r="AK81" s="817" t="s">
        <v>558</v>
      </c>
      <c r="AL81" s="817"/>
      <c r="AM81" s="817"/>
      <c r="AN81" s="817"/>
      <c r="AO81" s="817"/>
      <c r="AP81" s="817" t="s">
        <v>561</v>
      </c>
      <c r="AQ81" s="817"/>
      <c r="AR81" s="817"/>
      <c r="AS81" s="817"/>
      <c r="AT81" s="817"/>
      <c r="AU81" s="817" t="s">
        <v>569</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570</v>
      </c>
      <c r="C82" s="860"/>
      <c r="D82" s="860"/>
      <c r="E82" s="860"/>
      <c r="F82" s="860"/>
      <c r="G82" s="860"/>
      <c r="H82" s="860"/>
      <c r="I82" s="860"/>
      <c r="J82" s="860"/>
      <c r="K82" s="860"/>
      <c r="L82" s="860"/>
      <c r="M82" s="860"/>
      <c r="N82" s="860"/>
      <c r="O82" s="860"/>
      <c r="P82" s="861"/>
      <c r="Q82" s="862">
        <v>176</v>
      </c>
      <c r="R82" s="817"/>
      <c r="S82" s="817"/>
      <c r="T82" s="817"/>
      <c r="U82" s="817"/>
      <c r="V82" s="817">
        <v>70</v>
      </c>
      <c r="W82" s="817"/>
      <c r="X82" s="817"/>
      <c r="Y82" s="817"/>
      <c r="Z82" s="817"/>
      <c r="AA82" s="817">
        <v>106</v>
      </c>
      <c r="AB82" s="817"/>
      <c r="AC82" s="817"/>
      <c r="AD82" s="817"/>
      <c r="AE82" s="817"/>
      <c r="AF82" s="817">
        <v>107</v>
      </c>
      <c r="AG82" s="817"/>
      <c r="AH82" s="817"/>
      <c r="AI82" s="817"/>
      <c r="AJ82" s="817"/>
      <c r="AK82" s="817" t="s">
        <v>558</v>
      </c>
      <c r="AL82" s="817"/>
      <c r="AM82" s="817"/>
      <c r="AN82" s="817"/>
      <c r="AO82" s="817"/>
      <c r="AP82" s="817" t="s">
        <v>558</v>
      </c>
      <c r="AQ82" s="817"/>
      <c r="AR82" s="817"/>
      <c r="AS82" s="817"/>
      <c r="AT82" s="817"/>
      <c r="AU82" s="817" t="s">
        <v>561</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571</v>
      </c>
      <c r="C83" s="860"/>
      <c r="D83" s="860"/>
      <c r="E83" s="860"/>
      <c r="F83" s="860"/>
      <c r="G83" s="860"/>
      <c r="H83" s="860"/>
      <c r="I83" s="860"/>
      <c r="J83" s="860"/>
      <c r="K83" s="860"/>
      <c r="L83" s="860"/>
      <c r="M83" s="860"/>
      <c r="N83" s="860"/>
      <c r="O83" s="860"/>
      <c r="P83" s="861"/>
      <c r="Q83" s="862">
        <v>664</v>
      </c>
      <c r="R83" s="817"/>
      <c r="S83" s="817"/>
      <c r="T83" s="817"/>
      <c r="U83" s="817"/>
      <c r="V83" s="817">
        <v>641</v>
      </c>
      <c r="W83" s="817"/>
      <c r="X83" s="817"/>
      <c r="Y83" s="817"/>
      <c r="Z83" s="817"/>
      <c r="AA83" s="817">
        <v>23</v>
      </c>
      <c r="AB83" s="817"/>
      <c r="AC83" s="817"/>
      <c r="AD83" s="817"/>
      <c r="AE83" s="817"/>
      <c r="AF83" s="817">
        <v>22</v>
      </c>
      <c r="AG83" s="817"/>
      <c r="AH83" s="817"/>
      <c r="AI83" s="817"/>
      <c r="AJ83" s="817"/>
      <c r="AK83" s="817" t="s">
        <v>558</v>
      </c>
      <c r="AL83" s="817"/>
      <c r="AM83" s="817"/>
      <c r="AN83" s="817"/>
      <c r="AO83" s="817"/>
      <c r="AP83" s="817">
        <v>623</v>
      </c>
      <c r="AQ83" s="817"/>
      <c r="AR83" s="817"/>
      <c r="AS83" s="817"/>
      <c r="AT83" s="817"/>
      <c r="AU83" s="817">
        <v>61</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572</v>
      </c>
      <c r="C84" s="860"/>
      <c r="D84" s="860"/>
      <c r="E84" s="860"/>
      <c r="F84" s="860"/>
      <c r="G84" s="860"/>
      <c r="H84" s="860"/>
      <c r="I84" s="860"/>
      <c r="J84" s="860"/>
      <c r="K84" s="860"/>
      <c r="L84" s="860"/>
      <c r="M84" s="860"/>
      <c r="N84" s="860"/>
      <c r="O84" s="860"/>
      <c r="P84" s="861"/>
      <c r="Q84" s="862">
        <v>132</v>
      </c>
      <c r="R84" s="817"/>
      <c r="S84" s="817"/>
      <c r="T84" s="817"/>
      <c r="U84" s="817"/>
      <c r="V84" s="817">
        <v>116</v>
      </c>
      <c r="W84" s="817"/>
      <c r="X84" s="817"/>
      <c r="Y84" s="817"/>
      <c r="Z84" s="817"/>
      <c r="AA84" s="817">
        <v>16</v>
      </c>
      <c r="AB84" s="817"/>
      <c r="AC84" s="817"/>
      <c r="AD84" s="817"/>
      <c r="AE84" s="817"/>
      <c r="AF84" s="817">
        <v>15</v>
      </c>
      <c r="AG84" s="817"/>
      <c r="AH84" s="817"/>
      <c r="AI84" s="817"/>
      <c r="AJ84" s="817"/>
      <c r="AK84" s="817" t="s">
        <v>558</v>
      </c>
      <c r="AL84" s="817"/>
      <c r="AM84" s="817"/>
      <c r="AN84" s="817"/>
      <c r="AO84" s="817"/>
      <c r="AP84" s="817" t="s">
        <v>561</v>
      </c>
      <c r="AQ84" s="817"/>
      <c r="AR84" s="817"/>
      <c r="AS84" s="817"/>
      <c r="AT84" s="817"/>
      <c r="AU84" s="817" t="s">
        <v>561</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10791</v>
      </c>
      <c r="AG88" s="828"/>
      <c r="AH88" s="828"/>
      <c r="AI88" s="828"/>
      <c r="AJ88" s="828"/>
      <c r="AK88" s="825"/>
      <c r="AL88" s="825"/>
      <c r="AM88" s="825"/>
      <c r="AN88" s="825"/>
      <c r="AO88" s="825"/>
      <c r="AP88" s="828">
        <v>1380</v>
      </c>
      <c r="AQ88" s="828"/>
      <c r="AR88" s="828"/>
      <c r="AS88" s="828"/>
      <c r="AT88" s="828"/>
      <c r="AU88" s="828">
        <v>361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599</v>
      </c>
      <c r="CS102" s="836"/>
      <c r="CT102" s="836"/>
      <c r="CU102" s="836"/>
      <c r="CV102" s="879"/>
      <c r="CW102" s="878">
        <v>367</v>
      </c>
      <c r="CX102" s="836"/>
      <c r="CY102" s="836"/>
      <c r="CZ102" s="836"/>
      <c r="DA102" s="879"/>
      <c r="DB102" s="878">
        <v>0</v>
      </c>
      <c r="DC102" s="836"/>
      <c r="DD102" s="836"/>
      <c r="DE102" s="836"/>
      <c r="DF102" s="879"/>
      <c r="DG102" s="878">
        <v>3900</v>
      </c>
      <c r="DH102" s="836"/>
      <c r="DI102" s="836"/>
      <c r="DJ102" s="836"/>
      <c r="DK102" s="879"/>
      <c r="DL102" s="878">
        <v>0</v>
      </c>
      <c r="DM102" s="836"/>
      <c r="DN102" s="836"/>
      <c r="DO102" s="836"/>
      <c r="DP102" s="879"/>
      <c r="DQ102" s="878">
        <v>1310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288</v>
      </c>
      <c r="AG109" s="881"/>
      <c r="AH109" s="881"/>
      <c r="AI109" s="881"/>
      <c r="AJ109" s="882"/>
      <c r="AK109" s="880" t="s">
        <v>287</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288</v>
      </c>
      <c r="BW109" s="881"/>
      <c r="BX109" s="881"/>
      <c r="BY109" s="881"/>
      <c r="BZ109" s="882"/>
      <c r="CA109" s="880" t="s">
        <v>287</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288</v>
      </c>
      <c r="DM109" s="881"/>
      <c r="DN109" s="881"/>
      <c r="DO109" s="881"/>
      <c r="DP109" s="882"/>
      <c r="DQ109" s="880" t="s">
        <v>287</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19882651</v>
      </c>
      <c r="AB110" s="888"/>
      <c r="AC110" s="888"/>
      <c r="AD110" s="888"/>
      <c r="AE110" s="889"/>
      <c r="AF110" s="890">
        <v>19543600</v>
      </c>
      <c r="AG110" s="888"/>
      <c r="AH110" s="888"/>
      <c r="AI110" s="888"/>
      <c r="AJ110" s="889"/>
      <c r="AK110" s="890">
        <v>18150192</v>
      </c>
      <c r="AL110" s="888"/>
      <c r="AM110" s="888"/>
      <c r="AN110" s="888"/>
      <c r="AO110" s="889"/>
      <c r="AP110" s="891">
        <v>24.4</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134001962</v>
      </c>
      <c r="BR110" s="925"/>
      <c r="BS110" s="925"/>
      <c r="BT110" s="925"/>
      <c r="BU110" s="925"/>
      <c r="BV110" s="925">
        <v>131095568</v>
      </c>
      <c r="BW110" s="925"/>
      <c r="BX110" s="925"/>
      <c r="BY110" s="925"/>
      <c r="BZ110" s="925"/>
      <c r="CA110" s="925">
        <v>133330961</v>
      </c>
      <c r="CB110" s="925"/>
      <c r="CC110" s="925"/>
      <c r="CD110" s="925"/>
      <c r="CE110" s="925"/>
      <c r="CF110" s="939">
        <v>178.9</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494527</v>
      </c>
      <c r="DH110" s="925"/>
      <c r="DI110" s="925"/>
      <c r="DJ110" s="925"/>
      <c r="DK110" s="925"/>
      <c r="DL110" s="925">
        <v>445330</v>
      </c>
      <c r="DM110" s="925"/>
      <c r="DN110" s="925"/>
      <c r="DO110" s="925"/>
      <c r="DP110" s="925"/>
      <c r="DQ110" s="925">
        <v>394785</v>
      </c>
      <c r="DR110" s="925"/>
      <c r="DS110" s="925"/>
      <c r="DT110" s="925"/>
      <c r="DU110" s="925"/>
      <c r="DV110" s="926">
        <v>0.5</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4103284</v>
      </c>
      <c r="BR111" s="918"/>
      <c r="BS111" s="918"/>
      <c r="BT111" s="918"/>
      <c r="BU111" s="918"/>
      <c r="BV111" s="918">
        <v>3871824</v>
      </c>
      <c r="BW111" s="918"/>
      <c r="BX111" s="918"/>
      <c r="BY111" s="918"/>
      <c r="BZ111" s="918"/>
      <c r="CA111" s="918">
        <v>3513464</v>
      </c>
      <c r="CB111" s="918"/>
      <c r="CC111" s="918"/>
      <c r="CD111" s="918"/>
      <c r="CE111" s="918"/>
      <c r="CF111" s="912">
        <v>4.7</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7217</v>
      </c>
      <c r="AB112" s="957"/>
      <c r="AC112" s="957"/>
      <c r="AD112" s="957"/>
      <c r="AE112" s="958"/>
      <c r="AF112" s="959" t="s">
        <v>422</v>
      </c>
      <c r="AG112" s="957"/>
      <c r="AH112" s="957"/>
      <c r="AI112" s="957"/>
      <c r="AJ112" s="958"/>
      <c r="AK112" s="959" t="s">
        <v>422</v>
      </c>
      <c r="AL112" s="957"/>
      <c r="AM112" s="957"/>
      <c r="AN112" s="957"/>
      <c r="AO112" s="958"/>
      <c r="AP112" s="960" t="s">
        <v>422</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76782340</v>
      </c>
      <c r="BR112" s="918"/>
      <c r="BS112" s="918"/>
      <c r="BT112" s="918"/>
      <c r="BU112" s="918"/>
      <c r="BV112" s="918">
        <v>72798914</v>
      </c>
      <c r="BW112" s="918"/>
      <c r="BX112" s="918"/>
      <c r="BY112" s="918"/>
      <c r="BZ112" s="918"/>
      <c r="CA112" s="918">
        <v>70453746</v>
      </c>
      <c r="CB112" s="918"/>
      <c r="CC112" s="918"/>
      <c r="CD112" s="918"/>
      <c r="CE112" s="918"/>
      <c r="CF112" s="912">
        <v>94.5</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422</v>
      </c>
      <c r="DH112" s="918"/>
      <c r="DI112" s="918"/>
      <c r="DJ112" s="918"/>
      <c r="DK112" s="918"/>
      <c r="DL112" s="918" t="s">
        <v>422</v>
      </c>
      <c r="DM112" s="918"/>
      <c r="DN112" s="918"/>
      <c r="DO112" s="918"/>
      <c r="DP112" s="918"/>
      <c r="DQ112" s="918" t="s">
        <v>422</v>
      </c>
      <c r="DR112" s="918"/>
      <c r="DS112" s="918"/>
      <c r="DT112" s="918"/>
      <c r="DU112" s="918"/>
      <c r="DV112" s="919" t="s">
        <v>422</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5946132</v>
      </c>
      <c r="AB113" s="932"/>
      <c r="AC113" s="932"/>
      <c r="AD113" s="932"/>
      <c r="AE113" s="933"/>
      <c r="AF113" s="934">
        <v>5601426</v>
      </c>
      <c r="AG113" s="932"/>
      <c r="AH113" s="932"/>
      <c r="AI113" s="932"/>
      <c r="AJ113" s="933"/>
      <c r="AK113" s="934">
        <v>5796679</v>
      </c>
      <c r="AL113" s="932"/>
      <c r="AM113" s="932"/>
      <c r="AN113" s="932"/>
      <c r="AO113" s="933"/>
      <c r="AP113" s="935">
        <v>7.8</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v>509962</v>
      </c>
      <c r="BR113" s="918"/>
      <c r="BS113" s="918"/>
      <c r="BT113" s="918"/>
      <c r="BU113" s="918"/>
      <c r="BV113" s="918">
        <v>424093</v>
      </c>
      <c r="BW113" s="918"/>
      <c r="BX113" s="918"/>
      <c r="BY113" s="918"/>
      <c r="BZ113" s="918"/>
      <c r="CA113" s="918">
        <v>361020</v>
      </c>
      <c r="CB113" s="918"/>
      <c r="CC113" s="918"/>
      <c r="CD113" s="918"/>
      <c r="CE113" s="918"/>
      <c r="CF113" s="912">
        <v>0.5</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422</v>
      </c>
      <c r="DH113" s="957"/>
      <c r="DI113" s="957"/>
      <c r="DJ113" s="957"/>
      <c r="DK113" s="958"/>
      <c r="DL113" s="959" t="s">
        <v>422</v>
      </c>
      <c r="DM113" s="957"/>
      <c r="DN113" s="957"/>
      <c r="DO113" s="957"/>
      <c r="DP113" s="958"/>
      <c r="DQ113" s="959" t="s">
        <v>422</v>
      </c>
      <c r="DR113" s="957"/>
      <c r="DS113" s="957"/>
      <c r="DT113" s="957"/>
      <c r="DU113" s="958"/>
      <c r="DV113" s="960" t="s">
        <v>422</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74841</v>
      </c>
      <c r="AB114" s="957"/>
      <c r="AC114" s="957"/>
      <c r="AD114" s="957"/>
      <c r="AE114" s="958"/>
      <c r="AF114" s="959">
        <v>62943</v>
      </c>
      <c r="AG114" s="957"/>
      <c r="AH114" s="957"/>
      <c r="AI114" s="957"/>
      <c r="AJ114" s="958"/>
      <c r="AK114" s="959">
        <v>48512</v>
      </c>
      <c r="AL114" s="957"/>
      <c r="AM114" s="957"/>
      <c r="AN114" s="957"/>
      <c r="AO114" s="958"/>
      <c r="AP114" s="960">
        <v>0.1</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23454414</v>
      </c>
      <c r="BR114" s="918"/>
      <c r="BS114" s="918"/>
      <c r="BT114" s="918"/>
      <c r="BU114" s="918"/>
      <c r="BV114" s="918">
        <v>24219559</v>
      </c>
      <c r="BW114" s="918"/>
      <c r="BX114" s="918"/>
      <c r="BY114" s="918"/>
      <c r="BZ114" s="918"/>
      <c r="CA114" s="918">
        <v>23444290</v>
      </c>
      <c r="CB114" s="918"/>
      <c r="CC114" s="918"/>
      <c r="CD114" s="918"/>
      <c r="CE114" s="918"/>
      <c r="CF114" s="912">
        <v>31.5</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17715</v>
      </c>
      <c r="DH114" s="957"/>
      <c r="DI114" s="957"/>
      <c r="DJ114" s="957"/>
      <c r="DK114" s="958"/>
      <c r="DL114" s="959" t="s">
        <v>422</v>
      </c>
      <c r="DM114" s="957"/>
      <c r="DN114" s="957"/>
      <c r="DO114" s="957"/>
      <c r="DP114" s="958"/>
      <c r="DQ114" s="959" t="s">
        <v>422</v>
      </c>
      <c r="DR114" s="957"/>
      <c r="DS114" s="957"/>
      <c r="DT114" s="957"/>
      <c r="DU114" s="958"/>
      <c r="DV114" s="960" t="s">
        <v>422</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619123</v>
      </c>
      <c r="AB115" s="932"/>
      <c r="AC115" s="932"/>
      <c r="AD115" s="932"/>
      <c r="AE115" s="933"/>
      <c r="AF115" s="934">
        <v>504598</v>
      </c>
      <c r="AG115" s="932"/>
      <c r="AH115" s="932"/>
      <c r="AI115" s="932"/>
      <c r="AJ115" s="933"/>
      <c r="AK115" s="934">
        <v>396287</v>
      </c>
      <c r="AL115" s="932"/>
      <c r="AM115" s="932"/>
      <c r="AN115" s="932"/>
      <c r="AO115" s="933"/>
      <c r="AP115" s="935">
        <v>0.5</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2770674</v>
      </c>
      <c r="BR115" s="918"/>
      <c r="BS115" s="918"/>
      <c r="BT115" s="918"/>
      <c r="BU115" s="918"/>
      <c r="BV115" s="918">
        <v>3364197</v>
      </c>
      <c r="BW115" s="918"/>
      <c r="BX115" s="918"/>
      <c r="BY115" s="918"/>
      <c r="BZ115" s="918"/>
      <c r="CA115" s="918">
        <v>1310132</v>
      </c>
      <c r="CB115" s="918"/>
      <c r="CC115" s="918"/>
      <c r="CD115" s="918"/>
      <c r="CE115" s="918"/>
      <c r="CF115" s="912">
        <v>1.8</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2105436</v>
      </c>
      <c r="DH115" s="957"/>
      <c r="DI115" s="957"/>
      <c r="DJ115" s="957"/>
      <c r="DK115" s="958"/>
      <c r="DL115" s="959">
        <v>2376605</v>
      </c>
      <c r="DM115" s="957"/>
      <c r="DN115" s="957"/>
      <c r="DO115" s="957"/>
      <c r="DP115" s="958"/>
      <c r="DQ115" s="959">
        <v>2304110</v>
      </c>
      <c r="DR115" s="957"/>
      <c r="DS115" s="957"/>
      <c r="DT115" s="957"/>
      <c r="DU115" s="958"/>
      <c r="DV115" s="960">
        <v>3.1</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422</v>
      </c>
      <c r="AB116" s="957"/>
      <c r="AC116" s="957"/>
      <c r="AD116" s="957"/>
      <c r="AE116" s="958"/>
      <c r="AF116" s="959" t="s">
        <v>422</v>
      </c>
      <c r="AG116" s="957"/>
      <c r="AH116" s="957"/>
      <c r="AI116" s="957"/>
      <c r="AJ116" s="958"/>
      <c r="AK116" s="959" t="s">
        <v>422</v>
      </c>
      <c r="AL116" s="957"/>
      <c r="AM116" s="957"/>
      <c r="AN116" s="957"/>
      <c r="AO116" s="958"/>
      <c r="AP116" s="960" t="s">
        <v>422</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422</v>
      </c>
      <c r="BR116" s="918"/>
      <c r="BS116" s="918"/>
      <c r="BT116" s="918"/>
      <c r="BU116" s="918"/>
      <c r="BV116" s="918" t="s">
        <v>422</v>
      </c>
      <c r="BW116" s="918"/>
      <c r="BX116" s="918"/>
      <c r="BY116" s="918"/>
      <c r="BZ116" s="918"/>
      <c r="CA116" s="918" t="s">
        <v>422</v>
      </c>
      <c r="CB116" s="918"/>
      <c r="CC116" s="918"/>
      <c r="CD116" s="918"/>
      <c r="CE116" s="918"/>
      <c r="CF116" s="912" t="s">
        <v>422</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826203</v>
      </c>
      <c r="DH116" s="957"/>
      <c r="DI116" s="957"/>
      <c r="DJ116" s="957"/>
      <c r="DK116" s="958"/>
      <c r="DL116" s="959">
        <v>736717</v>
      </c>
      <c r="DM116" s="957"/>
      <c r="DN116" s="957"/>
      <c r="DO116" s="957"/>
      <c r="DP116" s="958"/>
      <c r="DQ116" s="959">
        <v>647222</v>
      </c>
      <c r="DR116" s="957"/>
      <c r="DS116" s="957"/>
      <c r="DT116" s="957"/>
      <c r="DU116" s="958"/>
      <c r="DV116" s="960">
        <v>0.9</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26529964</v>
      </c>
      <c r="AB117" s="964"/>
      <c r="AC117" s="964"/>
      <c r="AD117" s="964"/>
      <c r="AE117" s="965"/>
      <c r="AF117" s="963">
        <v>25712567</v>
      </c>
      <c r="AG117" s="964"/>
      <c r="AH117" s="964"/>
      <c r="AI117" s="964"/>
      <c r="AJ117" s="965"/>
      <c r="AK117" s="963">
        <v>24391670</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288</v>
      </c>
      <c r="AG118" s="881"/>
      <c r="AH118" s="881"/>
      <c r="AI118" s="881"/>
      <c r="AJ118" s="882"/>
      <c r="AK118" s="880" t="s">
        <v>287</v>
      </c>
      <c r="AL118" s="881"/>
      <c r="AM118" s="881"/>
      <c r="AN118" s="881"/>
      <c r="AO118" s="882"/>
      <c r="AP118" s="988" t="s">
        <v>411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440</v>
      </c>
      <c r="BP118" s="992"/>
      <c r="BQ118" s="983">
        <v>241622636</v>
      </c>
      <c r="BR118" s="984"/>
      <c r="BS118" s="984"/>
      <c r="BT118" s="984"/>
      <c r="BU118" s="984"/>
      <c r="BV118" s="984">
        <v>235774155</v>
      </c>
      <c r="BW118" s="984"/>
      <c r="BX118" s="984"/>
      <c r="BY118" s="984"/>
      <c r="BZ118" s="984"/>
      <c r="CA118" s="984">
        <v>232413613</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61433</v>
      </c>
      <c r="AB119" s="888"/>
      <c r="AC119" s="888"/>
      <c r="AD119" s="888"/>
      <c r="AE119" s="889"/>
      <c r="AF119" s="890">
        <v>61496</v>
      </c>
      <c r="AG119" s="888"/>
      <c r="AH119" s="888"/>
      <c r="AI119" s="888"/>
      <c r="AJ119" s="889"/>
      <c r="AK119" s="890">
        <v>61561</v>
      </c>
      <c r="AL119" s="888"/>
      <c r="AM119" s="888"/>
      <c r="AN119" s="888"/>
      <c r="AO119" s="889"/>
      <c r="AP119" s="891">
        <v>0.1</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33023787</v>
      </c>
      <c r="BR119" s="925"/>
      <c r="BS119" s="925"/>
      <c r="BT119" s="925"/>
      <c r="BU119" s="925"/>
      <c r="BV119" s="925">
        <v>32866710</v>
      </c>
      <c r="BW119" s="925"/>
      <c r="BX119" s="925"/>
      <c r="BY119" s="925"/>
      <c r="BZ119" s="925"/>
      <c r="CA119" s="925">
        <v>32951708</v>
      </c>
      <c r="CB119" s="925"/>
      <c r="CC119" s="925"/>
      <c r="CD119" s="925"/>
      <c r="CE119" s="925"/>
      <c r="CF119" s="939">
        <v>44.2</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659403</v>
      </c>
      <c r="DH119" s="996"/>
      <c r="DI119" s="996"/>
      <c r="DJ119" s="996"/>
      <c r="DK119" s="997"/>
      <c r="DL119" s="998">
        <v>313172</v>
      </c>
      <c r="DM119" s="996"/>
      <c r="DN119" s="996"/>
      <c r="DO119" s="996"/>
      <c r="DP119" s="997"/>
      <c r="DQ119" s="998">
        <v>167347</v>
      </c>
      <c r="DR119" s="996"/>
      <c r="DS119" s="996"/>
      <c r="DT119" s="996"/>
      <c r="DU119" s="997"/>
      <c r="DV119" s="999">
        <v>0.2</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30171992</v>
      </c>
      <c r="BR120" s="918"/>
      <c r="BS120" s="918"/>
      <c r="BT120" s="918"/>
      <c r="BU120" s="918"/>
      <c r="BV120" s="918">
        <v>26882305</v>
      </c>
      <c r="BW120" s="918"/>
      <c r="BX120" s="918"/>
      <c r="BY120" s="918"/>
      <c r="BZ120" s="918"/>
      <c r="CA120" s="918">
        <v>24474272</v>
      </c>
      <c r="CB120" s="918"/>
      <c r="CC120" s="918"/>
      <c r="CD120" s="918"/>
      <c r="CE120" s="918"/>
      <c r="CF120" s="912">
        <v>32.799999999999997</v>
      </c>
      <c r="CG120" s="913"/>
      <c r="CH120" s="913"/>
      <c r="CI120" s="913"/>
      <c r="CJ120" s="913"/>
      <c r="CK120" s="1011" t="s">
        <v>446</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63648263</v>
      </c>
      <c r="DH120" s="925"/>
      <c r="DI120" s="925"/>
      <c r="DJ120" s="925"/>
      <c r="DK120" s="925"/>
      <c r="DL120" s="925">
        <v>60228905</v>
      </c>
      <c r="DM120" s="925"/>
      <c r="DN120" s="925"/>
      <c r="DO120" s="925"/>
      <c r="DP120" s="925"/>
      <c r="DQ120" s="925">
        <v>57824049</v>
      </c>
      <c r="DR120" s="925"/>
      <c r="DS120" s="925"/>
      <c r="DT120" s="925"/>
      <c r="DU120" s="925"/>
      <c r="DV120" s="926">
        <v>77.599999999999994</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160350760</v>
      </c>
      <c r="BR121" s="984"/>
      <c r="BS121" s="984"/>
      <c r="BT121" s="984"/>
      <c r="BU121" s="984"/>
      <c r="BV121" s="984">
        <v>157617156</v>
      </c>
      <c r="BW121" s="984"/>
      <c r="BX121" s="984"/>
      <c r="BY121" s="984"/>
      <c r="BZ121" s="984"/>
      <c r="CA121" s="984">
        <v>160125779</v>
      </c>
      <c r="CB121" s="984"/>
      <c r="CC121" s="984"/>
      <c r="CD121" s="984"/>
      <c r="CE121" s="984"/>
      <c r="CF121" s="1022">
        <v>214.9</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7691444</v>
      </c>
      <c r="DH121" s="918"/>
      <c r="DI121" s="918"/>
      <c r="DJ121" s="918"/>
      <c r="DK121" s="918"/>
      <c r="DL121" s="918">
        <v>7197645</v>
      </c>
      <c r="DM121" s="918"/>
      <c r="DN121" s="918"/>
      <c r="DO121" s="918"/>
      <c r="DP121" s="918"/>
      <c r="DQ121" s="918">
        <v>6658101</v>
      </c>
      <c r="DR121" s="918"/>
      <c r="DS121" s="918"/>
      <c r="DT121" s="918"/>
      <c r="DU121" s="918"/>
      <c r="DV121" s="919">
        <v>8.9</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16156</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223546539</v>
      </c>
      <c r="BR122" s="1033"/>
      <c r="BS122" s="1033"/>
      <c r="BT122" s="1033"/>
      <c r="BU122" s="1033"/>
      <c r="BV122" s="1033">
        <v>217366171</v>
      </c>
      <c r="BW122" s="1033"/>
      <c r="BX122" s="1033"/>
      <c r="BY122" s="1033"/>
      <c r="BZ122" s="1033"/>
      <c r="CA122" s="1033">
        <v>217551759</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4564710</v>
      </c>
      <c r="DH122" s="918"/>
      <c r="DI122" s="918"/>
      <c r="DJ122" s="918"/>
      <c r="DK122" s="918"/>
      <c r="DL122" s="918">
        <v>4600161</v>
      </c>
      <c r="DM122" s="918"/>
      <c r="DN122" s="918"/>
      <c r="DO122" s="918"/>
      <c r="DP122" s="918"/>
      <c r="DQ122" s="918">
        <v>5255999</v>
      </c>
      <c r="DR122" s="918"/>
      <c r="DS122" s="918"/>
      <c r="DT122" s="918"/>
      <c r="DU122" s="918"/>
      <c r="DV122" s="919">
        <v>7.1</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109055</v>
      </c>
      <c r="AB123" s="957"/>
      <c r="AC123" s="957"/>
      <c r="AD123" s="957"/>
      <c r="AE123" s="958"/>
      <c r="AF123" s="959">
        <v>107859</v>
      </c>
      <c r="AG123" s="957"/>
      <c r="AH123" s="957"/>
      <c r="AI123" s="957"/>
      <c r="AJ123" s="958"/>
      <c r="AK123" s="959">
        <v>105036</v>
      </c>
      <c r="AL123" s="957"/>
      <c r="AM123" s="957"/>
      <c r="AN123" s="957"/>
      <c r="AO123" s="958"/>
      <c r="AP123" s="960">
        <v>0.1</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24.2</v>
      </c>
      <c r="BR123" s="1025"/>
      <c r="BS123" s="1025"/>
      <c r="BT123" s="1025"/>
      <c r="BU123" s="1025"/>
      <c r="BV123" s="1025">
        <v>24.9</v>
      </c>
      <c r="BW123" s="1025"/>
      <c r="BX123" s="1025"/>
      <c r="BY123" s="1025"/>
      <c r="BZ123" s="1025"/>
      <c r="CA123" s="1025">
        <v>19.899999999999999</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567700</v>
      </c>
      <c r="DH123" s="957"/>
      <c r="DI123" s="957"/>
      <c r="DJ123" s="957"/>
      <c r="DK123" s="958"/>
      <c r="DL123" s="959">
        <v>526536</v>
      </c>
      <c r="DM123" s="957"/>
      <c r="DN123" s="957"/>
      <c r="DO123" s="957"/>
      <c r="DP123" s="958"/>
      <c r="DQ123" s="959">
        <v>537477</v>
      </c>
      <c r="DR123" s="957"/>
      <c r="DS123" s="957"/>
      <c r="DT123" s="957"/>
      <c r="DU123" s="958"/>
      <c r="DV123" s="960">
        <v>0.7</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t="s">
        <v>222</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432112</v>
      </c>
      <c r="AB126" s="957"/>
      <c r="AC126" s="957"/>
      <c r="AD126" s="957"/>
      <c r="AE126" s="958"/>
      <c r="AF126" s="959">
        <v>335008</v>
      </c>
      <c r="AG126" s="957"/>
      <c r="AH126" s="957"/>
      <c r="AI126" s="957"/>
      <c r="AJ126" s="958"/>
      <c r="AK126" s="959">
        <v>229606</v>
      </c>
      <c r="AL126" s="957"/>
      <c r="AM126" s="957"/>
      <c r="AN126" s="957"/>
      <c r="AO126" s="958"/>
      <c r="AP126" s="960">
        <v>0.3</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v>2770674</v>
      </c>
      <c r="DH126" s="918"/>
      <c r="DI126" s="918"/>
      <c r="DJ126" s="918"/>
      <c r="DK126" s="918"/>
      <c r="DL126" s="918">
        <v>3364197</v>
      </c>
      <c r="DM126" s="918"/>
      <c r="DN126" s="918"/>
      <c r="DO126" s="918"/>
      <c r="DP126" s="918"/>
      <c r="DQ126" s="918">
        <v>1310132</v>
      </c>
      <c r="DR126" s="918"/>
      <c r="DS126" s="918"/>
      <c r="DT126" s="918"/>
      <c r="DU126" s="918"/>
      <c r="DV126" s="919">
        <v>1.8</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367</v>
      </c>
      <c r="AB127" s="957"/>
      <c r="AC127" s="957"/>
      <c r="AD127" s="957"/>
      <c r="AE127" s="958"/>
      <c r="AF127" s="959">
        <v>235</v>
      </c>
      <c r="AG127" s="957"/>
      <c r="AH127" s="957"/>
      <c r="AI127" s="957"/>
      <c r="AJ127" s="958"/>
      <c r="AK127" s="959">
        <v>84</v>
      </c>
      <c r="AL127" s="957"/>
      <c r="AM127" s="957"/>
      <c r="AN127" s="957"/>
      <c r="AO127" s="958"/>
      <c r="AP127" s="960">
        <v>0</v>
      </c>
      <c r="AQ127" s="961"/>
      <c r="AR127" s="961"/>
      <c r="AS127" s="961"/>
      <c r="AT127" s="962"/>
      <c r="AU127" s="233"/>
      <c r="AV127" s="233"/>
      <c r="AW127" s="233"/>
      <c r="AX127" s="884" t="s">
        <v>460</v>
      </c>
      <c r="AY127" s="885"/>
      <c r="AZ127" s="885"/>
      <c r="BA127" s="885"/>
      <c r="BB127" s="885"/>
      <c r="BC127" s="885"/>
      <c r="BD127" s="885"/>
      <c r="BE127" s="886"/>
      <c r="BF127" s="1039" t="s">
        <v>222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222</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4214141</v>
      </c>
      <c r="AB128" s="1088"/>
      <c r="AC128" s="1088"/>
      <c r="AD128" s="1088"/>
      <c r="AE128" s="1089"/>
      <c r="AF128" s="1090">
        <v>3980285</v>
      </c>
      <c r="AG128" s="1088"/>
      <c r="AH128" s="1088"/>
      <c r="AI128" s="1088"/>
      <c r="AJ128" s="1089"/>
      <c r="AK128" s="1090">
        <v>4153084</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222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89441971</v>
      </c>
      <c r="AB129" s="957"/>
      <c r="AC129" s="957"/>
      <c r="AD129" s="957"/>
      <c r="AE129" s="958"/>
      <c r="AF129" s="959">
        <v>88924514</v>
      </c>
      <c r="AG129" s="957"/>
      <c r="AH129" s="957"/>
      <c r="AI129" s="957"/>
      <c r="AJ129" s="958"/>
      <c r="AK129" s="959">
        <v>90677945</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8.1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14884347</v>
      </c>
      <c r="AB130" s="957"/>
      <c r="AC130" s="957"/>
      <c r="AD130" s="957"/>
      <c r="AE130" s="958"/>
      <c r="AF130" s="959">
        <v>15017595</v>
      </c>
      <c r="AG130" s="957"/>
      <c r="AH130" s="957"/>
      <c r="AI130" s="957"/>
      <c r="AJ130" s="958"/>
      <c r="AK130" s="959">
        <v>16151301</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19.899999999999999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74557624</v>
      </c>
      <c r="AB131" s="996"/>
      <c r="AC131" s="996"/>
      <c r="AD131" s="996"/>
      <c r="AE131" s="997"/>
      <c r="AF131" s="998">
        <v>73906919</v>
      </c>
      <c r="AG131" s="996"/>
      <c r="AH131" s="996"/>
      <c r="AI131" s="996"/>
      <c r="AJ131" s="997"/>
      <c r="AK131" s="998">
        <v>74526644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9.9674263700000001</v>
      </c>
      <c r="AB132" s="1102"/>
      <c r="AC132" s="1102"/>
      <c r="AD132" s="1102"/>
      <c r="AE132" s="1103"/>
      <c r="AF132" s="1104">
        <v>9.0853287770000009</v>
      </c>
      <c r="AG132" s="1102"/>
      <c r="AH132" s="1102"/>
      <c r="AI132" s="1102"/>
      <c r="AJ132" s="1103"/>
      <c r="AK132" s="1104">
        <v>5.484327189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11</v>
      </c>
      <c r="AB133" s="1109"/>
      <c r="AC133" s="1109"/>
      <c r="AD133" s="1109"/>
      <c r="AE133" s="1110"/>
      <c r="AF133" s="1108">
        <v>10.1</v>
      </c>
      <c r="AG133" s="1109"/>
      <c r="AH133" s="1109"/>
      <c r="AI133" s="1109"/>
      <c r="AJ133" s="1110"/>
      <c r="AK133" s="1108">
        <v>8.1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R11" sqref="R11:V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31" zoomScale="75" zoomScaleNormal="75" zoomScaleSheetLayoutView="55" workbookViewId="0">
      <selection activeCell="R11" sqref="R11:V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75" zoomScaleSheetLayoutView="75" workbookViewId="0">
      <selection activeCell="R11" sqref="R11:V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22358326</v>
      </c>
      <c r="L9" s="264">
        <v>57913</v>
      </c>
      <c r="M9" s="265">
        <v>57075</v>
      </c>
      <c r="N9" s="266">
        <v>1.5</v>
      </c>
    </row>
    <row r="10" spans="1:16">
      <c r="A10" s="248"/>
      <c r="B10" s="244"/>
      <c r="C10" s="244"/>
      <c r="D10" s="244"/>
      <c r="E10" s="244"/>
      <c r="F10" s="244"/>
      <c r="G10" s="1117" t="s">
        <v>482</v>
      </c>
      <c r="H10" s="1118"/>
      <c r="I10" s="1118"/>
      <c r="J10" s="1119"/>
      <c r="K10" s="267">
        <v>546786</v>
      </c>
      <c r="L10" s="268">
        <v>1416</v>
      </c>
      <c r="M10" s="269">
        <v>2378</v>
      </c>
      <c r="N10" s="270">
        <v>-40.5</v>
      </c>
    </row>
    <row r="11" spans="1:16" ht="13.5" customHeight="1">
      <c r="A11" s="248"/>
      <c r="B11" s="244"/>
      <c r="C11" s="244"/>
      <c r="D11" s="244"/>
      <c r="E11" s="244"/>
      <c r="F11" s="244"/>
      <c r="G11" s="1117" t="s">
        <v>483</v>
      </c>
      <c r="H11" s="1118"/>
      <c r="I11" s="1118"/>
      <c r="J11" s="1119"/>
      <c r="K11" s="267">
        <v>314914</v>
      </c>
      <c r="L11" s="268">
        <v>816</v>
      </c>
      <c r="M11" s="269">
        <v>1348</v>
      </c>
      <c r="N11" s="270">
        <v>-39.5</v>
      </c>
    </row>
    <row r="12" spans="1:16" ht="13.5" customHeight="1">
      <c r="A12" s="248"/>
      <c r="B12" s="244"/>
      <c r="C12" s="244"/>
      <c r="D12" s="244"/>
      <c r="E12" s="244"/>
      <c r="F12" s="244"/>
      <c r="G12" s="1117" t="s">
        <v>484</v>
      </c>
      <c r="H12" s="1118"/>
      <c r="I12" s="1118"/>
      <c r="J12" s="1119"/>
      <c r="K12" s="267" t="s">
        <v>485</v>
      </c>
      <c r="L12" s="268" t="s">
        <v>485</v>
      </c>
      <c r="M12" s="269">
        <v>648</v>
      </c>
      <c r="N12" s="270" t="s">
        <v>485</v>
      </c>
    </row>
    <row r="13" spans="1:16" ht="13.5" customHeight="1">
      <c r="A13" s="248"/>
      <c r="B13" s="244"/>
      <c r="C13" s="244"/>
      <c r="D13" s="244"/>
      <c r="E13" s="244"/>
      <c r="F13" s="244"/>
      <c r="G13" s="1117" t="s">
        <v>486</v>
      </c>
      <c r="H13" s="1118"/>
      <c r="I13" s="1118"/>
      <c r="J13" s="1119"/>
      <c r="K13" s="267" t="s">
        <v>485</v>
      </c>
      <c r="L13" s="268" t="s">
        <v>485</v>
      </c>
      <c r="M13" s="269">
        <v>21</v>
      </c>
      <c r="N13" s="270" t="s">
        <v>485</v>
      </c>
    </row>
    <row r="14" spans="1:16" ht="13.5" customHeight="1">
      <c r="A14" s="248"/>
      <c r="B14" s="244"/>
      <c r="C14" s="244"/>
      <c r="D14" s="244"/>
      <c r="E14" s="244"/>
      <c r="F14" s="244"/>
      <c r="G14" s="1117" t="s">
        <v>487</v>
      </c>
      <c r="H14" s="1118"/>
      <c r="I14" s="1118"/>
      <c r="J14" s="1119"/>
      <c r="K14" s="267">
        <v>739283</v>
      </c>
      <c r="L14" s="268">
        <v>1915</v>
      </c>
      <c r="M14" s="269">
        <v>1701</v>
      </c>
      <c r="N14" s="270">
        <v>12.6</v>
      </c>
    </row>
    <row r="15" spans="1:16" ht="13.5" customHeight="1">
      <c r="A15" s="248"/>
      <c r="B15" s="244"/>
      <c r="C15" s="244"/>
      <c r="D15" s="244"/>
      <c r="E15" s="244"/>
      <c r="F15" s="244"/>
      <c r="G15" s="1117" t="s">
        <v>488</v>
      </c>
      <c r="H15" s="1118"/>
      <c r="I15" s="1118"/>
      <c r="J15" s="1119"/>
      <c r="K15" s="267">
        <v>812201</v>
      </c>
      <c r="L15" s="268">
        <v>2104</v>
      </c>
      <c r="M15" s="269">
        <v>1326</v>
      </c>
      <c r="N15" s="270">
        <v>58.7</v>
      </c>
    </row>
    <row r="16" spans="1:16">
      <c r="A16" s="248"/>
      <c r="B16" s="244"/>
      <c r="C16" s="244"/>
      <c r="D16" s="244"/>
      <c r="E16" s="244"/>
      <c r="F16" s="244"/>
      <c r="G16" s="1120" t="s">
        <v>489</v>
      </c>
      <c r="H16" s="1121"/>
      <c r="I16" s="1121"/>
      <c r="J16" s="1122"/>
      <c r="K16" s="268">
        <v>-1949219</v>
      </c>
      <c r="L16" s="268">
        <v>-5049</v>
      </c>
      <c r="M16" s="269">
        <v>-5838</v>
      </c>
      <c r="N16" s="270">
        <v>-13.5</v>
      </c>
    </row>
    <row r="17" spans="1:16">
      <c r="A17" s="248"/>
      <c r="B17" s="244"/>
      <c r="C17" s="244"/>
      <c r="D17" s="244"/>
      <c r="E17" s="244"/>
      <c r="F17" s="244"/>
      <c r="G17" s="1120" t="s">
        <v>171</v>
      </c>
      <c r="H17" s="1121"/>
      <c r="I17" s="1121"/>
      <c r="J17" s="1122"/>
      <c r="K17" s="268">
        <v>22822291</v>
      </c>
      <c r="L17" s="268">
        <v>59115</v>
      </c>
      <c r="M17" s="269">
        <v>58658</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6.6</v>
      </c>
      <c r="L21" s="281">
        <v>6.17</v>
      </c>
      <c r="M21" s="282">
        <v>0.43</v>
      </c>
      <c r="N21" s="249"/>
      <c r="O21" s="283"/>
      <c r="P21" s="279"/>
    </row>
    <row r="22" spans="1:16" s="284" customFormat="1">
      <c r="A22" s="279"/>
      <c r="B22" s="249"/>
      <c r="C22" s="249"/>
      <c r="D22" s="249"/>
      <c r="E22" s="249"/>
      <c r="F22" s="249"/>
      <c r="G22" s="1112" t="s">
        <v>495</v>
      </c>
      <c r="H22" s="1113"/>
      <c r="I22" s="1113"/>
      <c r="J22" s="1114"/>
      <c r="K22" s="285">
        <v>99.3</v>
      </c>
      <c r="L22" s="286">
        <v>99.9</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18150192</v>
      </c>
      <c r="L32" s="294">
        <v>47013</v>
      </c>
      <c r="M32" s="295">
        <v>40803</v>
      </c>
      <c r="N32" s="296">
        <v>15.2</v>
      </c>
    </row>
    <row r="33" spans="1:16" ht="13.5" customHeight="1">
      <c r="A33" s="248"/>
      <c r="B33" s="244"/>
      <c r="C33" s="244"/>
      <c r="D33" s="244"/>
      <c r="E33" s="244"/>
      <c r="F33" s="244"/>
      <c r="G33" s="1128" t="s">
        <v>500</v>
      </c>
      <c r="H33" s="1129"/>
      <c r="I33" s="1129"/>
      <c r="J33" s="1130"/>
      <c r="K33" s="294" t="s">
        <v>485</v>
      </c>
      <c r="L33" s="294" t="s">
        <v>485</v>
      </c>
      <c r="M33" s="295" t="s">
        <v>485</v>
      </c>
      <c r="N33" s="296" t="s">
        <v>485</v>
      </c>
    </row>
    <row r="34" spans="1:16" ht="27" customHeight="1">
      <c r="A34" s="248"/>
      <c r="B34" s="244"/>
      <c r="C34" s="244"/>
      <c r="D34" s="244"/>
      <c r="E34" s="244"/>
      <c r="F34" s="244"/>
      <c r="G34" s="1128" t="s">
        <v>501</v>
      </c>
      <c r="H34" s="1129"/>
      <c r="I34" s="1129"/>
      <c r="J34" s="1130"/>
      <c r="K34" s="294" t="s">
        <v>485</v>
      </c>
      <c r="L34" s="294" t="s">
        <v>485</v>
      </c>
      <c r="M34" s="295">
        <v>114</v>
      </c>
      <c r="N34" s="296" t="s">
        <v>485</v>
      </c>
    </row>
    <row r="35" spans="1:16" ht="27" customHeight="1">
      <c r="A35" s="248"/>
      <c r="B35" s="244"/>
      <c r="C35" s="244"/>
      <c r="D35" s="244"/>
      <c r="E35" s="244"/>
      <c r="F35" s="244"/>
      <c r="G35" s="1128" t="s">
        <v>502</v>
      </c>
      <c r="H35" s="1129"/>
      <c r="I35" s="1129"/>
      <c r="J35" s="1130"/>
      <c r="K35" s="294">
        <v>5796679</v>
      </c>
      <c r="L35" s="294">
        <v>15015</v>
      </c>
      <c r="M35" s="295">
        <v>10245</v>
      </c>
      <c r="N35" s="296">
        <v>46.6</v>
      </c>
    </row>
    <row r="36" spans="1:16" ht="27" customHeight="1">
      <c r="A36" s="248"/>
      <c r="B36" s="244"/>
      <c r="C36" s="244"/>
      <c r="D36" s="244"/>
      <c r="E36" s="244"/>
      <c r="F36" s="244"/>
      <c r="G36" s="1128" t="s">
        <v>503</v>
      </c>
      <c r="H36" s="1129"/>
      <c r="I36" s="1129"/>
      <c r="J36" s="1130"/>
      <c r="K36" s="294">
        <v>48512</v>
      </c>
      <c r="L36" s="294">
        <v>126</v>
      </c>
      <c r="M36" s="295">
        <v>436</v>
      </c>
      <c r="N36" s="296">
        <v>-71.099999999999994</v>
      </c>
    </row>
    <row r="37" spans="1:16" ht="13.5" customHeight="1">
      <c r="A37" s="248"/>
      <c r="B37" s="244"/>
      <c r="C37" s="244"/>
      <c r="D37" s="244"/>
      <c r="E37" s="244"/>
      <c r="F37" s="244"/>
      <c r="G37" s="1128" t="s">
        <v>504</v>
      </c>
      <c r="H37" s="1129"/>
      <c r="I37" s="1129"/>
      <c r="J37" s="1130"/>
      <c r="K37" s="294">
        <v>396287</v>
      </c>
      <c r="L37" s="294">
        <v>1026</v>
      </c>
      <c r="M37" s="295">
        <v>818</v>
      </c>
      <c r="N37" s="296">
        <v>25.4</v>
      </c>
    </row>
    <row r="38" spans="1:16" ht="27" customHeight="1">
      <c r="A38" s="248"/>
      <c r="B38" s="244"/>
      <c r="C38" s="244"/>
      <c r="D38" s="244"/>
      <c r="E38" s="244"/>
      <c r="F38" s="244"/>
      <c r="G38" s="1131" t="s">
        <v>505</v>
      </c>
      <c r="H38" s="1132"/>
      <c r="I38" s="1132"/>
      <c r="J38" s="1133"/>
      <c r="K38" s="297" t="s">
        <v>485</v>
      </c>
      <c r="L38" s="297" t="s">
        <v>485</v>
      </c>
      <c r="M38" s="298">
        <v>5</v>
      </c>
      <c r="N38" s="299" t="s">
        <v>485</v>
      </c>
      <c r="O38" s="293"/>
    </row>
    <row r="39" spans="1:16">
      <c r="A39" s="248"/>
      <c r="B39" s="244"/>
      <c r="C39" s="244"/>
      <c r="D39" s="244"/>
      <c r="E39" s="244"/>
      <c r="F39" s="244"/>
      <c r="G39" s="1131" t="s">
        <v>506</v>
      </c>
      <c r="H39" s="1132"/>
      <c r="I39" s="1132"/>
      <c r="J39" s="1133"/>
      <c r="K39" s="300">
        <v>-4153084</v>
      </c>
      <c r="L39" s="300">
        <v>-10757</v>
      </c>
      <c r="M39" s="301">
        <v>-8579</v>
      </c>
      <c r="N39" s="302">
        <v>25.4</v>
      </c>
      <c r="O39" s="293"/>
    </row>
    <row r="40" spans="1:16" ht="27" customHeight="1">
      <c r="A40" s="248"/>
      <c r="B40" s="244"/>
      <c r="C40" s="244"/>
      <c r="D40" s="244"/>
      <c r="E40" s="244"/>
      <c r="F40" s="244"/>
      <c r="G40" s="1128" t="s">
        <v>507</v>
      </c>
      <c r="H40" s="1129"/>
      <c r="I40" s="1129"/>
      <c r="J40" s="1130"/>
      <c r="K40" s="300">
        <v>-16151301</v>
      </c>
      <c r="L40" s="300">
        <v>-41836</v>
      </c>
      <c r="M40" s="301">
        <v>-30169</v>
      </c>
      <c r="N40" s="302">
        <v>38.700000000000003</v>
      </c>
      <c r="O40" s="293"/>
    </row>
    <row r="41" spans="1:16">
      <c r="A41" s="248"/>
      <c r="B41" s="244"/>
      <c r="C41" s="244"/>
      <c r="D41" s="244"/>
      <c r="E41" s="244"/>
      <c r="F41" s="244"/>
      <c r="G41" s="1134" t="s">
        <v>282</v>
      </c>
      <c r="H41" s="1135"/>
      <c r="I41" s="1135"/>
      <c r="J41" s="1136"/>
      <c r="K41" s="294">
        <v>4087285</v>
      </c>
      <c r="L41" s="300">
        <v>10587</v>
      </c>
      <c r="M41" s="301">
        <v>13672</v>
      </c>
      <c r="N41" s="302">
        <v>-22.6</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22069484</v>
      </c>
      <c r="J51" s="320">
        <v>57345</v>
      </c>
      <c r="K51" s="321">
        <v>9.3000000000000007</v>
      </c>
      <c r="L51" s="322">
        <v>47646</v>
      </c>
      <c r="M51" s="323">
        <v>8.9</v>
      </c>
      <c r="N51" s="324">
        <v>0.4</v>
      </c>
    </row>
    <row r="52" spans="1:14">
      <c r="A52" s="248"/>
      <c r="B52" s="244"/>
      <c r="C52" s="244"/>
      <c r="D52" s="244"/>
      <c r="E52" s="244"/>
      <c r="F52" s="244"/>
      <c r="G52" s="325"/>
      <c r="H52" s="326" t="s">
        <v>518</v>
      </c>
      <c r="I52" s="327">
        <v>15249855</v>
      </c>
      <c r="J52" s="328">
        <v>39625</v>
      </c>
      <c r="K52" s="329">
        <v>13.9</v>
      </c>
      <c r="L52" s="330">
        <v>27308</v>
      </c>
      <c r="M52" s="331">
        <v>0.2</v>
      </c>
      <c r="N52" s="332">
        <v>13.7</v>
      </c>
    </row>
    <row r="53" spans="1:14">
      <c r="A53" s="248"/>
      <c r="B53" s="244"/>
      <c r="C53" s="244"/>
      <c r="D53" s="244"/>
      <c r="E53" s="244"/>
      <c r="F53" s="244"/>
      <c r="G53" s="310" t="s">
        <v>519</v>
      </c>
      <c r="H53" s="311"/>
      <c r="I53" s="319">
        <v>22895495</v>
      </c>
      <c r="J53" s="320">
        <v>59580</v>
      </c>
      <c r="K53" s="321">
        <v>3.9</v>
      </c>
      <c r="L53" s="322">
        <v>47155</v>
      </c>
      <c r="M53" s="323">
        <v>-1</v>
      </c>
      <c r="N53" s="324">
        <v>4.9000000000000004</v>
      </c>
    </row>
    <row r="54" spans="1:14">
      <c r="A54" s="248"/>
      <c r="B54" s="244"/>
      <c r="C54" s="244"/>
      <c r="D54" s="244"/>
      <c r="E54" s="244"/>
      <c r="F54" s="244"/>
      <c r="G54" s="325"/>
      <c r="H54" s="326" t="s">
        <v>518</v>
      </c>
      <c r="I54" s="327">
        <v>14983011</v>
      </c>
      <c r="J54" s="328">
        <v>38989</v>
      </c>
      <c r="K54" s="329">
        <v>-1.6</v>
      </c>
      <c r="L54" s="330">
        <v>26802</v>
      </c>
      <c r="M54" s="331">
        <v>-1.9</v>
      </c>
      <c r="N54" s="332">
        <v>0.3</v>
      </c>
    </row>
    <row r="55" spans="1:14">
      <c r="A55" s="248"/>
      <c r="B55" s="244"/>
      <c r="C55" s="244"/>
      <c r="D55" s="244"/>
      <c r="E55" s="244"/>
      <c r="F55" s="244"/>
      <c r="G55" s="310" t="s">
        <v>520</v>
      </c>
      <c r="H55" s="311"/>
      <c r="I55" s="319">
        <v>23524487</v>
      </c>
      <c r="J55" s="320">
        <v>61333</v>
      </c>
      <c r="K55" s="321">
        <v>2.9</v>
      </c>
      <c r="L55" s="322">
        <v>43858</v>
      </c>
      <c r="M55" s="323">
        <v>-7</v>
      </c>
      <c r="N55" s="324">
        <v>9.9</v>
      </c>
    </row>
    <row r="56" spans="1:14">
      <c r="A56" s="248"/>
      <c r="B56" s="244"/>
      <c r="C56" s="244"/>
      <c r="D56" s="244"/>
      <c r="E56" s="244"/>
      <c r="F56" s="244"/>
      <c r="G56" s="325"/>
      <c r="H56" s="326" t="s">
        <v>518</v>
      </c>
      <c r="I56" s="327">
        <v>15950624</v>
      </c>
      <c r="J56" s="328">
        <v>41586</v>
      </c>
      <c r="K56" s="329">
        <v>6.7</v>
      </c>
      <c r="L56" s="330">
        <v>23714</v>
      </c>
      <c r="M56" s="331">
        <v>-11.5</v>
      </c>
      <c r="N56" s="332">
        <v>18.2</v>
      </c>
    </row>
    <row r="57" spans="1:14">
      <c r="A57" s="248"/>
      <c r="B57" s="244"/>
      <c r="C57" s="244"/>
      <c r="D57" s="244"/>
      <c r="E57" s="244"/>
      <c r="F57" s="244"/>
      <c r="G57" s="310" t="s">
        <v>521</v>
      </c>
      <c r="H57" s="311"/>
      <c r="I57" s="319">
        <v>23686661</v>
      </c>
      <c r="J57" s="320">
        <v>61344</v>
      </c>
      <c r="K57" s="321">
        <v>0</v>
      </c>
      <c r="L57" s="322">
        <v>41705</v>
      </c>
      <c r="M57" s="323">
        <v>-4.9000000000000004</v>
      </c>
      <c r="N57" s="324">
        <v>4.9000000000000004</v>
      </c>
    </row>
    <row r="58" spans="1:14">
      <c r="A58" s="248"/>
      <c r="B58" s="244"/>
      <c r="C58" s="244"/>
      <c r="D58" s="244"/>
      <c r="E58" s="244"/>
      <c r="F58" s="244"/>
      <c r="G58" s="325"/>
      <c r="H58" s="326" t="s">
        <v>518</v>
      </c>
      <c r="I58" s="327">
        <v>13216791</v>
      </c>
      <c r="J58" s="328">
        <v>34229</v>
      </c>
      <c r="K58" s="329">
        <v>-17.7</v>
      </c>
      <c r="L58" s="330">
        <v>22742</v>
      </c>
      <c r="M58" s="331">
        <v>-4.0999999999999996</v>
      </c>
      <c r="N58" s="332">
        <v>-13.6</v>
      </c>
    </row>
    <row r="59" spans="1:14">
      <c r="A59" s="248"/>
      <c r="B59" s="244"/>
      <c r="C59" s="244"/>
      <c r="D59" s="244"/>
      <c r="E59" s="244"/>
      <c r="F59" s="244"/>
      <c r="G59" s="310" t="s">
        <v>522</v>
      </c>
      <c r="H59" s="311"/>
      <c r="I59" s="319">
        <v>33294764</v>
      </c>
      <c r="J59" s="320">
        <v>86241</v>
      </c>
      <c r="K59" s="321">
        <v>40.6</v>
      </c>
      <c r="L59" s="322">
        <v>47677</v>
      </c>
      <c r="M59" s="323">
        <v>14.3</v>
      </c>
      <c r="N59" s="324">
        <v>26.3</v>
      </c>
    </row>
    <row r="60" spans="1:14">
      <c r="A60" s="248"/>
      <c r="B60" s="244"/>
      <c r="C60" s="244"/>
      <c r="D60" s="244"/>
      <c r="E60" s="244"/>
      <c r="F60" s="244"/>
      <c r="G60" s="325"/>
      <c r="H60" s="326" t="s">
        <v>518</v>
      </c>
      <c r="I60" s="333">
        <v>17310252</v>
      </c>
      <c r="J60" s="328">
        <v>44838</v>
      </c>
      <c r="K60" s="329">
        <v>31</v>
      </c>
      <c r="L60" s="330">
        <v>23360</v>
      </c>
      <c r="M60" s="331">
        <v>2.7</v>
      </c>
      <c r="N60" s="332">
        <v>28.3</v>
      </c>
    </row>
    <row r="61" spans="1:14">
      <c r="A61" s="248"/>
      <c r="B61" s="244"/>
      <c r="C61" s="244"/>
      <c r="D61" s="244"/>
      <c r="E61" s="244"/>
      <c r="F61" s="244"/>
      <c r="G61" s="310" t="s">
        <v>523</v>
      </c>
      <c r="H61" s="334"/>
      <c r="I61" s="335">
        <v>25094178</v>
      </c>
      <c r="J61" s="336">
        <v>65169</v>
      </c>
      <c r="K61" s="337">
        <v>11.3</v>
      </c>
      <c r="L61" s="338">
        <v>45608</v>
      </c>
      <c r="M61" s="339">
        <v>2.1</v>
      </c>
      <c r="N61" s="324">
        <v>9.1999999999999993</v>
      </c>
    </row>
    <row r="62" spans="1:14">
      <c r="A62" s="248"/>
      <c r="B62" s="244"/>
      <c r="C62" s="244"/>
      <c r="D62" s="244"/>
      <c r="E62" s="244"/>
      <c r="F62" s="244"/>
      <c r="G62" s="325"/>
      <c r="H62" s="326" t="s">
        <v>518</v>
      </c>
      <c r="I62" s="327">
        <v>15342107</v>
      </c>
      <c r="J62" s="328">
        <v>39853</v>
      </c>
      <c r="K62" s="329">
        <v>6.5</v>
      </c>
      <c r="L62" s="330">
        <v>24785</v>
      </c>
      <c r="M62" s="331">
        <v>-2.9</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28" zoomScale="75" zoomScaleNormal="75" zoomScaleSheetLayoutView="100" workbookViewId="0">
      <selection activeCell="R11" sqref="R11:V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19.329999999999998</v>
      </c>
      <c r="G47" s="12">
        <v>19.100000000000001</v>
      </c>
      <c r="H47" s="12">
        <v>18.05</v>
      </c>
      <c r="I47" s="12">
        <v>17.54</v>
      </c>
      <c r="J47" s="13">
        <v>17.489999999999998</v>
      </c>
    </row>
    <row r="48" spans="2:10" ht="57.75" customHeight="1">
      <c r="B48" s="14"/>
      <c r="C48" s="1139" t="s">
        <v>4</v>
      </c>
      <c r="D48" s="1139"/>
      <c r="E48" s="1140"/>
      <c r="F48" s="15">
        <v>2.16</v>
      </c>
      <c r="G48" s="16">
        <v>2.91</v>
      </c>
      <c r="H48" s="16">
        <v>2.2599999999999998</v>
      </c>
      <c r="I48" s="16">
        <v>1.0900000000000001</v>
      </c>
      <c r="J48" s="17">
        <v>2.12</v>
      </c>
    </row>
    <row r="49" spans="2:10" ht="57.75" customHeight="1" thickBot="1">
      <c r="B49" s="18"/>
      <c r="C49" s="1141" t="s">
        <v>5</v>
      </c>
      <c r="D49" s="1141"/>
      <c r="E49" s="1142"/>
      <c r="F49" s="19">
        <v>0.56999999999999995</v>
      </c>
      <c r="G49" s="20">
        <v>0.93</v>
      </c>
      <c r="H49" s="20" t="s">
        <v>530</v>
      </c>
      <c r="I49" s="20" t="s">
        <v>531</v>
      </c>
      <c r="J49" s="21">
        <v>0.79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75" zoomScaleNormal="75" zoomScaleSheetLayoutView="100" workbookViewId="0">
      <selection activeCell="R11" sqref="R11:V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4.22</v>
      </c>
      <c r="G34" s="33">
        <v>4.7699999999999996</v>
      </c>
      <c r="H34" s="33">
        <v>5.89</v>
      </c>
      <c r="I34" s="33">
        <v>6.99</v>
      </c>
      <c r="J34" s="34">
        <v>8.44</v>
      </c>
      <c r="K34" s="22"/>
      <c r="L34" s="22"/>
      <c r="M34" s="22"/>
      <c r="N34" s="22"/>
      <c r="O34" s="22"/>
      <c r="P34" s="22"/>
    </row>
    <row r="35" spans="1:16" ht="39" customHeight="1">
      <c r="A35" s="22"/>
      <c r="B35" s="35"/>
      <c r="C35" s="1143" t="s">
        <v>533</v>
      </c>
      <c r="D35" s="1144"/>
      <c r="E35" s="1145"/>
      <c r="F35" s="36">
        <v>6.37</v>
      </c>
      <c r="G35" s="37">
        <v>7.17</v>
      </c>
      <c r="H35" s="37">
        <v>7.82</v>
      </c>
      <c r="I35" s="37">
        <v>7.82</v>
      </c>
      <c r="J35" s="38">
        <v>7.47</v>
      </c>
      <c r="K35" s="22"/>
      <c r="L35" s="22"/>
      <c r="M35" s="22"/>
      <c r="N35" s="22"/>
      <c r="O35" s="22"/>
      <c r="P35" s="22"/>
    </row>
    <row r="36" spans="1:16" ht="39" customHeight="1">
      <c r="A36" s="22"/>
      <c r="B36" s="35"/>
      <c r="C36" s="1143" t="s">
        <v>534</v>
      </c>
      <c r="D36" s="1144"/>
      <c r="E36" s="1145"/>
      <c r="F36" s="36">
        <v>2.54</v>
      </c>
      <c r="G36" s="37">
        <v>2.95</v>
      </c>
      <c r="H36" s="37">
        <v>3.52</v>
      </c>
      <c r="I36" s="37">
        <v>4.3</v>
      </c>
      <c r="J36" s="38">
        <v>4.88</v>
      </c>
      <c r="K36" s="22"/>
      <c r="L36" s="22"/>
      <c r="M36" s="22"/>
      <c r="N36" s="22"/>
      <c r="O36" s="22"/>
      <c r="P36" s="22"/>
    </row>
    <row r="37" spans="1:16" ht="39" customHeight="1">
      <c r="A37" s="22"/>
      <c r="B37" s="35"/>
      <c r="C37" s="1143" t="s">
        <v>535</v>
      </c>
      <c r="D37" s="1144"/>
      <c r="E37" s="1145"/>
      <c r="F37" s="36">
        <v>2.0699999999999998</v>
      </c>
      <c r="G37" s="37">
        <v>2.91</v>
      </c>
      <c r="H37" s="37">
        <v>2.2599999999999998</v>
      </c>
      <c r="I37" s="37">
        <v>1.0900000000000001</v>
      </c>
      <c r="J37" s="38">
        <v>2.12</v>
      </c>
      <c r="K37" s="22"/>
      <c r="L37" s="22"/>
      <c r="M37" s="22"/>
      <c r="N37" s="22"/>
      <c r="O37" s="22"/>
      <c r="P37" s="22"/>
    </row>
    <row r="38" spans="1:16" ht="39" customHeight="1">
      <c r="A38" s="22"/>
      <c r="B38" s="35"/>
      <c r="C38" s="1143" t="s">
        <v>536</v>
      </c>
      <c r="D38" s="1144"/>
      <c r="E38" s="1145"/>
      <c r="F38" s="36">
        <v>1.25</v>
      </c>
      <c r="G38" s="37">
        <v>1.04</v>
      </c>
      <c r="H38" s="37">
        <v>1.3</v>
      </c>
      <c r="I38" s="37">
        <v>1.32</v>
      </c>
      <c r="J38" s="38">
        <v>1.34</v>
      </c>
      <c r="K38" s="22"/>
      <c r="L38" s="22"/>
      <c r="M38" s="22"/>
      <c r="N38" s="22"/>
      <c r="O38" s="22"/>
      <c r="P38" s="22"/>
    </row>
    <row r="39" spans="1:16" ht="39" customHeight="1">
      <c r="A39" s="22"/>
      <c r="B39" s="35"/>
      <c r="C39" s="1143" t="s">
        <v>537</v>
      </c>
      <c r="D39" s="1144"/>
      <c r="E39" s="1145"/>
      <c r="F39" s="36">
        <v>0.25</v>
      </c>
      <c r="G39" s="37">
        <v>0.09</v>
      </c>
      <c r="H39" s="37">
        <v>7.0000000000000007E-2</v>
      </c>
      <c r="I39" s="37">
        <v>0.12</v>
      </c>
      <c r="J39" s="38">
        <v>0.18</v>
      </c>
      <c r="K39" s="22"/>
      <c r="L39" s="22"/>
      <c r="M39" s="22"/>
      <c r="N39" s="22"/>
      <c r="O39" s="22"/>
      <c r="P39" s="22"/>
    </row>
    <row r="40" spans="1:16" ht="39" customHeight="1">
      <c r="A40" s="22"/>
      <c r="B40" s="35"/>
      <c r="C40" s="1143" t="s">
        <v>538</v>
      </c>
      <c r="D40" s="1144"/>
      <c r="E40" s="1145"/>
      <c r="F40" s="36">
        <v>0.01</v>
      </c>
      <c r="G40" s="37">
        <v>0.01</v>
      </c>
      <c r="H40" s="37">
        <v>0</v>
      </c>
      <c r="I40" s="37">
        <v>0</v>
      </c>
      <c r="J40" s="38">
        <v>0.02</v>
      </c>
      <c r="K40" s="22"/>
      <c r="L40" s="22"/>
      <c r="M40" s="22"/>
      <c r="N40" s="22"/>
      <c r="O40" s="22"/>
      <c r="P40" s="22"/>
    </row>
    <row r="41" spans="1:16" ht="39" customHeight="1">
      <c r="A41" s="22"/>
      <c r="B41" s="35"/>
      <c r="C41" s="1143" t="s">
        <v>539</v>
      </c>
      <c r="D41" s="1144"/>
      <c r="E41" s="1145"/>
      <c r="F41" s="36">
        <v>0.03</v>
      </c>
      <c r="G41" s="37">
        <v>0.01</v>
      </c>
      <c r="H41" s="37">
        <v>0.01</v>
      </c>
      <c r="I41" s="37">
        <v>0.01</v>
      </c>
      <c r="J41" s="38">
        <v>0</v>
      </c>
      <c r="K41" s="22"/>
      <c r="L41" s="22"/>
      <c r="M41" s="22"/>
      <c r="N41" s="22"/>
      <c r="O41" s="22"/>
      <c r="P41" s="22"/>
    </row>
    <row r="42" spans="1:16" ht="39" customHeight="1">
      <c r="A42" s="22"/>
      <c r="B42" s="39"/>
      <c r="C42" s="1143" t="s">
        <v>540</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541</v>
      </c>
      <c r="D43" s="1147"/>
      <c r="E43" s="1148"/>
      <c r="F43" s="41">
        <v>0.12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25" zoomScale="75" zoomScaleNormal="75" zoomScaleSheetLayoutView="55" workbookViewId="0">
      <selection activeCell="R11" sqref="R11:V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21167</v>
      </c>
      <c r="L45" s="60">
        <v>20452</v>
      </c>
      <c r="M45" s="60">
        <v>19883</v>
      </c>
      <c r="N45" s="60">
        <v>19544</v>
      </c>
      <c r="O45" s="61">
        <v>18150</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v>54</v>
      </c>
      <c r="L47" s="64">
        <v>31</v>
      </c>
      <c r="M47" s="64">
        <v>7</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6301</v>
      </c>
      <c r="L48" s="64">
        <v>5725</v>
      </c>
      <c r="M48" s="64">
        <v>5946</v>
      </c>
      <c r="N48" s="64">
        <v>5601</v>
      </c>
      <c r="O48" s="65">
        <v>5797</v>
      </c>
      <c r="P48" s="48"/>
      <c r="Q48" s="48"/>
      <c r="R48" s="48"/>
      <c r="S48" s="48"/>
      <c r="T48" s="48"/>
      <c r="U48" s="48"/>
    </row>
    <row r="49" spans="1:21" ht="30.75" customHeight="1">
      <c r="A49" s="48"/>
      <c r="B49" s="1161"/>
      <c r="C49" s="1162"/>
      <c r="D49" s="62"/>
      <c r="E49" s="1153" t="s">
        <v>16</v>
      </c>
      <c r="F49" s="1153"/>
      <c r="G49" s="1153"/>
      <c r="H49" s="1153"/>
      <c r="I49" s="1153"/>
      <c r="J49" s="1154"/>
      <c r="K49" s="63">
        <v>79</v>
      </c>
      <c r="L49" s="64">
        <v>78</v>
      </c>
      <c r="M49" s="64">
        <v>75</v>
      </c>
      <c r="N49" s="64">
        <v>63</v>
      </c>
      <c r="O49" s="65">
        <v>49</v>
      </c>
      <c r="P49" s="48"/>
      <c r="Q49" s="48"/>
      <c r="R49" s="48"/>
      <c r="S49" s="48"/>
      <c r="T49" s="48"/>
      <c r="U49" s="48"/>
    </row>
    <row r="50" spans="1:21" ht="30.75" customHeight="1">
      <c r="A50" s="48"/>
      <c r="B50" s="1161"/>
      <c r="C50" s="1162"/>
      <c r="D50" s="62"/>
      <c r="E50" s="1153" t="s">
        <v>17</v>
      </c>
      <c r="F50" s="1153"/>
      <c r="G50" s="1153"/>
      <c r="H50" s="1153"/>
      <c r="I50" s="1153"/>
      <c r="J50" s="1154"/>
      <c r="K50" s="63">
        <v>677</v>
      </c>
      <c r="L50" s="64">
        <v>1206</v>
      </c>
      <c r="M50" s="64">
        <v>617</v>
      </c>
      <c r="N50" s="64">
        <v>503</v>
      </c>
      <c r="O50" s="65">
        <v>396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485</v>
      </c>
      <c r="M51" s="64" t="s">
        <v>485</v>
      </c>
      <c r="N51" s="64" t="s">
        <v>485</v>
      </c>
      <c r="O51" s="65" t="s">
        <v>485</v>
      </c>
      <c r="P51" s="48"/>
      <c r="Q51" s="48"/>
      <c r="R51" s="48"/>
      <c r="S51" s="48"/>
      <c r="T51" s="48"/>
      <c r="U51" s="48"/>
    </row>
    <row r="52" spans="1:21" ht="30.75" customHeight="1">
      <c r="A52" s="48"/>
      <c r="B52" s="1151" t="s">
        <v>19</v>
      </c>
      <c r="C52" s="1152"/>
      <c r="D52" s="66"/>
      <c r="E52" s="1153" t="s">
        <v>20</v>
      </c>
      <c r="F52" s="1153"/>
      <c r="G52" s="1153"/>
      <c r="H52" s="1153"/>
      <c r="I52" s="1153"/>
      <c r="J52" s="1154"/>
      <c r="K52" s="63">
        <v>19680</v>
      </c>
      <c r="L52" s="64">
        <v>19012</v>
      </c>
      <c r="M52" s="64">
        <v>19099</v>
      </c>
      <c r="N52" s="64">
        <v>18997</v>
      </c>
      <c r="O52" s="65">
        <v>20304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8598</v>
      </c>
      <c r="L53" s="69">
        <v>8480</v>
      </c>
      <c r="M53" s="69">
        <v>7429</v>
      </c>
      <c r="N53" s="69">
        <v>6714</v>
      </c>
      <c r="O53" s="70">
        <v>4088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2015-04-28T05:19:02Z</cp:lastPrinted>
  <dcterms:created xsi:type="dcterms:W3CDTF">2015-02-17T06:47:39Z</dcterms:created>
  <dcterms:modified xsi:type="dcterms:W3CDTF">2015-04-28T08:19:50Z</dcterms:modified>
</cp:coreProperties>
</file>