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nas01.vdi.pref.nagano.lg.jp\本庁・単独現地nas\X1810B0910SE001\share\001_(Z)担い手\003　林業労働\○意欲と能力のある林業経営者\☆要領\R6改正（更新）\"/>
    </mc:Choice>
  </mc:AlternateContent>
  <xr:revisionPtr revIDLastSave="0" documentId="13_ncr:1_{E7E46941-6913-40F5-9FD8-EFE2CC4FE016}" xr6:coauthVersionLast="47" xr6:coauthVersionMax="47" xr10:uidLastSave="{00000000-0000-0000-0000-000000000000}"/>
  <bookViews>
    <workbookView xWindow="28680" yWindow="465" windowWidth="25440" windowHeight="15390" xr2:uid="{00000000-000D-0000-FFFF-FFFF00000000}"/>
  </bookViews>
  <sheets>
    <sheet name="様式２" sheetId="9" r:id="rId1"/>
    <sheet name="様式２ (記載例)" sheetId="8" r:id="rId2"/>
    <sheet name="様式３" sheetId="7" r:id="rId3"/>
    <sheet name="提出書類一覧" sheetId="3" r:id="rId4"/>
    <sheet name="入力フォーム" sheetId="2" r:id="rId5"/>
  </sheets>
  <definedNames>
    <definedName name="_xlnm.Print_Area" localSheetId="0">様式２!$A$1:$T$194</definedName>
    <definedName name="_xlnm.Print_Area" localSheetId="1">'様式２ (記載例)'!$A$1:$T$194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76" i="9" l="1"/>
  <c r="V176" i="9"/>
  <c r="V171" i="9"/>
  <c r="X171" i="9" s="1"/>
  <c r="V168" i="9"/>
  <c r="V164" i="9"/>
  <c r="X164" i="9" s="1"/>
  <c r="X155" i="9"/>
  <c r="V155" i="9"/>
  <c r="W148" i="9"/>
  <c r="V148" i="9"/>
  <c r="W147" i="9"/>
  <c r="V147" i="9"/>
  <c r="W146" i="9"/>
  <c r="V146" i="9"/>
  <c r="W144" i="9"/>
  <c r="V144" i="9"/>
  <c r="W140" i="9"/>
  <c r="V140" i="9"/>
  <c r="X136" i="9"/>
  <c r="W136" i="9"/>
  <c r="V136" i="9"/>
  <c r="X134" i="9"/>
  <c r="W134" i="9"/>
  <c r="V134" i="9"/>
  <c r="X132" i="9"/>
  <c r="W132" i="9"/>
  <c r="V132" i="9"/>
  <c r="X131" i="9"/>
  <c r="W131" i="9"/>
  <c r="V131" i="9"/>
  <c r="X130" i="9"/>
  <c r="W130" i="9"/>
  <c r="V130" i="9"/>
  <c r="X129" i="9"/>
  <c r="W129" i="9"/>
  <c r="V129" i="9"/>
  <c r="X118" i="9"/>
  <c r="W118" i="9"/>
  <c r="V118" i="9"/>
  <c r="X110" i="9"/>
  <c r="W110" i="9"/>
  <c r="V110" i="9"/>
  <c r="X109" i="9"/>
  <c r="W109" i="9"/>
  <c r="V109" i="9"/>
  <c r="X108" i="9"/>
  <c r="W108" i="9"/>
  <c r="V108" i="9"/>
  <c r="X107" i="9"/>
  <c r="W107" i="9"/>
  <c r="V107" i="9"/>
  <c r="X106" i="9"/>
  <c r="W106" i="9"/>
  <c r="V106" i="9"/>
  <c r="X104" i="9"/>
  <c r="W104" i="9"/>
  <c r="V104" i="9"/>
  <c r="X102" i="9"/>
  <c r="W102" i="9"/>
  <c r="V102" i="9"/>
  <c r="X92" i="9"/>
  <c r="W92" i="9"/>
  <c r="V92" i="9"/>
  <c r="X86" i="9"/>
  <c r="W86" i="9"/>
  <c r="V86" i="9"/>
  <c r="X77" i="9"/>
  <c r="W77" i="9"/>
  <c r="V77" i="9"/>
  <c r="X73" i="9"/>
  <c r="W73" i="9"/>
  <c r="V73" i="9"/>
  <c r="X64" i="9"/>
  <c r="W64" i="9"/>
  <c r="V64" i="9"/>
  <c r="X59" i="9"/>
  <c r="W59" i="9"/>
  <c r="V59" i="9"/>
  <c r="X57" i="9"/>
  <c r="W57" i="9"/>
  <c r="V57" i="9"/>
  <c r="X56" i="9"/>
  <c r="W56" i="9"/>
  <c r="V56" i="9"/>
  <c r="X55" i="9"/>
  <c r="W55" i="9"/>
  <c r="V55" i="9"/>
  <c r="X54" i="9"/>
  <c r="W54" i="9"/>
  <c r="V54" i="9"/>
  <c r="X53" i="9"/>
  <c r="W53" i="9"/>
  <c r="V53" i="9"/>
  <c r="V40" i="9"/>
  <c r="P40" i="9"/>
  <c r="W38" i="9"/>
  <c r="V38" i="9"/>
  <c r="P36" i="9"/>
  <c r="S21" i="9"/>
  <c r="V21" i="9" s="1"/>
  <c r="S20" i="9"/>
  <c r="V20" i="9" s="1"/>
  <c r="S18" i="9"/>
  <c r="V18" i="9" s="1"/>
  <c r="S17" i="9"/>
  <c r="V17" i="9" s="1"/>
  <c r="V137" i="9" l="1"/>
  <c r="V164" i="8"/>
  <c r="X164" i="8" s="1"/>
  <c r="V171" i="8"/>
  <c r="X171" i="8" s="1"/>
  <c r="X134" i="8"/>
  <c r="W134" i="8"/>
  <c r="V134" i="8"/>
  <c r="X136" i="8"/>
  <c r="W136" i="8"/>
  <c r="V136" i="8"/>
  <c r="W110" i="8" l="1"/>
  <c r="V110" i="8"/>
  <c r="X110" i="8"/>
  <c r="X118" i="8"/>
  <c r="W118" i="8"/>
  <c r="V118" i="8"/>
  <c r="W109" i="8"/>
  <c r="W108" i="8"/>
  <c r="W102" i="8"/>
  <c r="W92" i="8"/>
  <c r="W86" i="8"/>
  <c r="V86" i="8"/>
  <c r="X86" i="8"/>
  <c r="X77" i="8"/>
  <c r="W77" i="8"/>
  <c r="V77" i="8"/>
  <c r="X73" i="8"/>
  <c r="W73" i="8"/>
  <c r="V73" i="8"/>
  <c r="X64" i="8"/>
  <c r="W64" i="8"/>
  <c r="V64" i="8"/>
  <c r="X59" i="8"/>
  <c r="W59" i="8"/>
  <c r="V59" i="8"/>
  <c r="X57" i="8"/>
  <c r="W57" i="8"/>
  <c r="V57" i="8"/>
  <c r="X56" i="8"/>
  <c r="W56" i="8"/>
  <c r="V56" i="8"/>
  <c r="X55" i="8"/>
  <c r="W55" i="8"/>
  <c r="V55" i="8"/>
  <c r="X54" i="8"/>
  <c r="W54" i="8"/>
  <c r="V54" i="8"/>
  <c r="W53" i="8"/>
  <c r="V53" i="8"/>
  <c r="X176" i="8"/>
  <c r="V176" i="8"/>
  <c r="X155" i="8"/>
  <c r="V155" i="8"/>
  <c r="W107" i="8"/>
  <c r="W106" i="8"/>
  <c r="W104" i="8"/>
  <c r="W132" i="8"/>
  <c r="W130" i="8"/>
  <c r="W131" i="8"/>
  <c r="W129" i="8"/>
  <c r="W148" i="8"/>
  <c r="W147" i="8"/>
  <c r="W146" i="8"/>
  <c r="W144" i="8"/>
  <c r="W140" i="8"/>
  <c r="X132" i="8"/>
  <c r="X131" i="8"/>
  <c r="X130" i="8"/>
  <c r="X107" i="8"/>
  <c r="X106" i="8"/>
  <c r="X104" i="8"/>
  <c r="X102" i="8"/>
  <c r="X129" i="8"/>
  <c r="V129" i="8"/>
  <c r="X109" i="8"/>
  <c r="X108" i="8"/>
  <c r="X92" i="8"/>
  <c r="X53" i="8"/>
  <c r="P40" i="8" l="1"/>
  <c r="P36" i="8"/>
  <c r="S21" i="8"/>
  <c r="S20" i="8"/>
  <c r="V20" i="8" s="1"/>
  <c r="S18" i="8"/>
  <c r="V18" i="8" s="1"/>
  <c r="S17" i="8"/>
  <c r="V17" i="8" s="1"/>
  <c r="V168" i="8"/>
  <c r="V148" i="8"/>
  <c r="V147" i="8"/>
  <c r="V146" i="8"/>
  <c r="V144" i="8"/>
  <c r="V140" i="8"/>
  <c r="V132" i="8"/>
  <c r="V131" i="8"/>
  <c r="V130" i="8"/>
  <c r="V109" i="8"/>
  <c r="V108" i="8"/>
  <c r="V107" i="8"/>
  <c r="V106" i="8"/>
  <c r="V104" i="8"/>
  <c r="V102" i="8"/>
  <c r="V92" i="8"/>
  <c r="V40" i="8"/>
  <c r="W38" i="8"/>
  <c r="V38" i="8"/>
  <c r="V21" i="8"/>
  <c r="V137" i="8" l="1"/>
  <c r="E16" i="7" l="1"/>
  <c r="D16" i="7"/>
  <c r="C16" i="7"/>
  <c r="D13" i="7"/>
  <c r="D21" i="7" s="1"/>
  <c r="E13" i="7"/>
  <c r="C13" i="7"/>
  <c r="C21" i="7" s="1"/>
  <c r="E21" i="7" l="1"/>
  <c r="D47" i="7"/>
  <c r="E47" i="7"/>
  <c r="C47" i="7"/>
  <c r="D28" i="7"/>
  <c r="D30" i="7" s="1"/>
  <c r="D33" i="7" s="1"/>
  <c r="E28" i="7"/>
  <c r="E30" i="7" s="1"/>
  <c r="E33" i="7" s="1"/>
  <c r="C28" i="7"/>
  <c r="C30" i="7" s="1"/>
  <c r="C33" i="7" s="1"/>
  <c r="C36" i="7" s="1"/>
  <c r="C38" i="7" s="1"/>
  <c r="D11" i="7"/>
  <c r="D22" i="7" s="1"/>
  <c r="E11" i="7"/>
  <c r="E22" i="7" s="1"/>
  <c r="C11" i="7"/>
  <c r="C22" i="7" s="1"/>
  <c r="D8" i="7"/>
  <c r="E8" i="7"/>
  <c r="C8" i="7"/>
  <c r="E46" i="7" l="1"/>
  <c r="E36" i="7"/>
  <c r="E38" i="7" s="1"/>
  <c r="D46" i="7"/>
  <c r="D36" i="7"/>
  <c r="D38" i="7" s="1"/>
  <c r="E48" i="7"/>
  <c r="C46" i="7"/>
  <c r="C48" i="7" s="1"/>
  <c r="D4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小沢　真代</author>
    <author>長野県</author>
  </authors>
  <commentList>
    <comment ref="S2" authorId="0" shapeId="0" xr:uid="{BE4A7FD1-6D40-4D4B-AC50-172E4DFA0126}">
      <text>
        <r>
          <rPr>
            <b/>
            <sz val="9"/>
            <color indexed="81"/>
            <rFont val="MS P ゴシック"/>
            <family val="3"/>
            <charset val="128"/>
          </rPr>
          <t>更新の場合のみ記載
取消等を受け、再登録をした場合については、再登録年度を初回登録年度に記載</t>
        </r>
      </text>
    </comment>
    <comment ref="C14" authorId="1" shapeId="0" xr:uid="{00000000-0006-0000-0100-000001000000}">
      <text>
        <r>
          <rPr>
            <b/>
            <sz val="10"/>
            <color indexed="81"/>
            <rFont val="ＭＳ Ｐゴシック"/>
            <family val="3"/>
            <charset val="128"/>
          </rPr>
          <t>生産量については、直営＋請負とする</t>
        </r>
      </text>
    </comment>
    <comment ref="G14" authorId="0" shapeId="0" xr:uid="{AC03BB8E-4349-4073-B126-BCFAAEE92708}">
      <text>
        <r>
          <rPr>
            <b/>
            <sz val="9"/>
            <color indexed="81"/>
            <rFont val="MS P ゴシック"/>
            <family val="3"/>
            <charset val="128"/>
          </rPr>
          <t>直近で決算を迎えている年度の実績を記載
現況基準年度の年度と合わせること</t>
        </r>
      </text>
    </comment>
    <comment ref="S14" authorId="1" shapeId="0" xr:uid="{00000000-0006-0000-0100-000002000000}">
      <text>
        <r>
          <rPr>
            <b/>
            <sz val="10"/>
            <color indexed="81"/>
            <rFont val="ＭＳ Ｐゴシック"/>
            <family val="3"/>
            <charset val="128"/>
          </rPr>
          <t>目標設定については、各事業体の取り組み易い増加項目を進める</t>
        </r>
      </text>
    </comment>
    <comment ref="S17" authorId="1" shapeId="0" xr:uid="{00000000-0006-0000-0100-000003000000}">
      <text>
        <r>
          <rPr>
            <b/>
            <sz val="8"/>
            <color indexed="81"/>
            <rFont val="ＭＳ Ｐゴシック"/>
            <family val="3"/>
            <charset val="128"/>
          </rPr>
          <t>5000㎥未満は5年で120%の増加、3年で110%の増加
5000㎥以上は現状以上の増加
の目標設定が必要です</t>
        </r>
      </text>
    </comment>
    <comment ref="S18" authorId="1" shapeId="0" xr:uid="{00000000-0006-0000-0100-000004000000}">
      <text>
        <r>
          <rPr>
            <b/>
            <sz val="8"/>
            <color indexed="81"/>
            <rFont val="ＭＳ Ｐゴシック"/>
            <family val="3"/>
            <charset val="128"/>
          </rPr>
          <t>11㎥/人日未満は5年で120%の増加、3年で110%の増加
11㎥/人日以上は現状の増加
の目標設定が必要です</t>
        </r>
      </text>
    </comment>
    <comment ref="S20" authorId="1" shapeId="0" xr:uid="{00000000-0006-0000-0100-000005000000}">
      <text>
        <r>
          <rPr>
            <b/>
            <sz val="8"/>
            <color indexed="81"/>
            <rFont val="ＭＳ Ｐゴシック"/>
            <family val="3"/>
            <charset val="128"/>
          </rPr>
          <t>生産量については、主伐＋間伐での増加量として判断します</t>
        </r>
      </text>
    </comment>
    <comment ref="S21" authorId="1" shapeId="0" xr:uid="{00000000-0006-0000-0100-000006000000}">
      <text>
        <r>
          <rPr>
            <b/>
            <sz val="8"/>
            <color indexed="81"/>
            <rFont val="ＭＳ Ｐゴシック"/>
            <family val="3"/>
            <charset val="128"/>
          </rPr>
          <t xml:space="preserve">8㎥/人日未満は5年で120%の増加、3年で110%の増加
8㎥/人日以上は現状以上の増加
の目標設定が必要です
</t>
        </r>
      </text>
    </comment>
    <comment ref="C22" authorId="1" shapeId="0" xr:uid="{00000000-0006-0000-0100-000007000000}">
      <text>
        <r>
          <rPr>
            <b/>
            <sz val="10"/>
            <color indexed="81"/>
            <rFont val="ＭＳ Ｐゴシック"/>
            <family val="3"/>
            <charset val="128"/>
          </rPr>
          <t>造林に記入がある場合は、造林・保育の省力化・低コスト化へ記入が必要</t>
        </r>
      </text>
    </comment>
    <comment ref="O52" authorId="1" shapeId="0" xr:uid="{00000000-0006-0000-0100-000008000000}">
      <text>
        <r>
          <rPr>
            <b/>
            <sz val="10"/>
            <color indexed="81"/>
            <rFont val="ＭＳ Ｐゴシック"/>
            <family val="3"/>
            <charset val="128"/>
          </rPr>
          <t>いずれかに取組
必要あり</t>
        </r>
      </text>
    </comment>
    <comment ref="O72" authorId="1" shapeId="0" xr:uid="{00000000-0006-0000-0100-000009000000}">
      <text>
        <r>
          <rPr>
            <b/>
            <sz val="10"/>
            <color indexed="81"/>
            <rFont val="ＭＳ Ｐゴシック"/>
            <family val="3"/>
            <charset val="128"/>
          </rPr>
          <t>両方に取組
必要あり</t>
        </r>
      </text>
    </comment>
    <comment ref="O101" authorId="1" shapeId="0" xr:uid="{00000000-0006-0000-0100-00000A000000}">
      <text>
        <r>
          <rPr>
            <b/>
            <sz val="10"/>
            <color indexed="81"/>
            <rFont val="ＭＳ Ｐゴシック"/>
            <family val="3"/>
            <charset val="128"/>
          </rPr>
          <t>全ての項目に取組
必要あり</t>
        </r>
      </text>
    </comment>
  </commentList>
</comments>
</file>

<file path=xl/sharedStrings.xml><?xml version="1.0" encoding="utf-8"?>
<sst xmlns="http://schemas.openxmlformats.org/spreadsheetml/2006/main" count="774" uniqueCount="297">
  <si>
    <t>〒</t>
    <phoneticPr fontId="1"/>
  </si>
  <si>
    <t>住所</t>
    <rPh sb="0" eb="2">
      <t>ジュウショ</t>
    </rPh>
    <phoneticPr fontId="1"/>
  </si>
  <si>
    <t>電話番号</t>
    <rPh sb="0" eb="2">
      <t>デンワ</t>
    </rPh>
    <rPh sb="2" eb="4">
      <t>バンゴウ</t>
    </rPh>
    <phoneticPr fontId="1"/>
  </si>
  <si>
    <t>ＦＡＸ番号</t>
    <rPh sb="3" eb="5">
      <t>バンゴウ</t>
    </rPh>
    <phoneticPr fontId="1"/>
  </si>
  <si>
    <t>e-mail</t>
    <phoneticPr fontId="1"/>
  </si>
  <si>
    <t>代表者名</t>
    <rPh sb="0" eb="3">
      <t>ダイヒョウシャ</t>
    </rPh>
    <rPh sb="3" eb="4">
      <t>メイ</t>
    </rPh>
    <phoneticPr fontId="1"/>
  </si>
  <si>
    <t>雇用管理者</t>
    <rPh sb="0" eb="2">
      <t>コヨウ</t>
    </rPh>
    <rPh sb="2" eb="4">
      <t>カンリ</t>
    </rPh>
    <rPh sb="4" eb="5">
      <t>シャ</t>
    </rPh>
    <phoneticPr fontId="1"/>
  </si>
  <si>
    <t>造林（植栽</t>
    <rPh sb="0" eb="2">
      <t>ゾウリン</t>
    </rPh>
    <rPh sb="3" eb="5">
      <t>ショクサイ</t>
    </rPh>
    <phoneticPr fontId="1"/>
  </si>
  <si>
    <t>造林（下刈</t>
    <rPh sb="0" eb="2">
      <t>ゾウリン</t>
    </rPh>
    <rPh sb="3" eb="5">
      <t>シタガリ</t>
    </rPh>
    <phoneticPr fontId="1"/>
  </si>
  <si>
    <t>造林（除伐等</t>
    <rPh sb="0" eb="2">
      <t>ゾウリン</t>
    </rPh>
    <rPh sb="3" eb="5">
      <t>ジョバツ</t>
    </rPh>
    <rPh sb="5" eb="6">
      <t>トウ</t>
    </rPh>
    <phoneticPr fontId="1"/>
  </si>
  <si>
    <t>松くい処理</t>
    <rPh sb="0" eb="1">
      <t>マツ</t>
    </rPh>
    <rPh sb="3" eb="5">
      <t>ショリ</t>
    </rPh>
    <phoneticPr fontId="1"/>
  </si>
  <si>
    <t>その他</t>
    <rPh sb="2" eb="3">
      <t>タ</t>
    </rPh>
    <phoneticPr fontId="1"/>
  </si>
  <si>
    <t>作業路開設</t>
    <rPh sb="0" eb="2">
      <t>サギョウ</t>
    </rPh>
    <rPh sb="2" eb="3">
      <t>ロ</t>
    </rPh>
    <rPh sb="3" eb="5">
      <t>カイセツ</t>
    </rPh>
    <phoneticPr fontId="1"/>
  </si>
  <si>
    <t>高性能林業機械</t>
    <rPh sb="0" eb="3">
      <t>コウセイノウ</t>
    </rPh>
    <rPh sb="3" eb="5">
      <t>リンギョウ</t>
    </rPh>
    <rPh sb="5" eb="7">
      <t>キカイ</t>
    </rPh>
    <phoneticPr fontId="1"/>
  </si>
  <si>
    <t>ハーベスタ</t>
    <phoneticPr fontId="1"/>
  </si>
  <si>
    <t>フォワーダ</t>
    <phoneticPr fontId="1"/>
  </si>
  <si>
    <t>タワーヤーダ</t>
    <phoneticPr fontId="1"/>
  </si>
  <si>
    <t>フェラバンチャ</t>
    <phoneticPr fontId="1"/>
  </si>
  <si>
    <t>スキッダ</t>
    <phoneticPr fontId="1"/>
  </si>
  <si>
    <t>スイングヤーダ</t>
    <phoneticPr fontId="1"/>
  </si>
  <si>
    <t>プロセッサ</t>
    <phoneticPr fontId="1"/>
  </si>
  <si>
    <t>役・職員の状況</t>
    <rPh sb="0" eb="1">
      <t>エキ</t>
    </rPh>
    <rPh sb="2" eb="4">
      <t>ショクイン</t>
    </rPh>
    <rPh sb="5" eb="7">
      <t>ジョウキョウ</t>
    </rPh>
    <phoneticPr fontId="1"/>
  </si>
  <si>
    <t>役・職員等内訳</t>
    <rPh sb="0" eb="1">
      <t>エキ</t>
    </rPh>
    <rPh sb="2" eb="4">
      <t>ショクイン</t>
    </rPh>
    <rPh sb="4" eb="5">
      <t>トウ</t>
    </rPh>
    <rPh sb="5" eb="7">
      <t>ウチワケ</t>
    </rPh>
    <phoneticPr fontId="1"/>
  </si>
  <si>
    <t>事務</t>
    <rPh sb="0" eb="2">
      <t>ジム</t>
    </rPh>
    <phoneticPr fontId="1"/>
  </si>
  <si>
    <t>林業技能職員</t>
    <rPh sb="0" eb="2">
      <t>リンギョウ</t>
    </rPh>
    <rPh sb="2" eb="4">
      <t>ギノウ</t>
    </rPh>
    <rPh sb="4" eb="6">
      <t>ショクイン</t>
    </rPh>
    <phoneticPr fontId="1"/>
  </si>
  <si>
    <t>役・職員等総数</t>
    <rPh sb="0" eb="1">
      <t>エキ</t>
    </rPh>
    <rPh sb="2" eb="4">
      <t>ショクイン</t>
    </rPh>
    <rPh sb="4" eb="5">
      <t>トウ</t>
    </rPh>
    <rPh sb="5" eb="7">
      <t>ソウスウ</t>
    </rPh>
    <phoneticPr fontId="1"/>
  </si>
  <si>
    <t>技能職員の状況</t>
    <rPh sb="0" eb="2">
      <t>ギノウ</t>
    </rPh>
    <rPh sb="2" eb="4">
      <t>ショクイン</t>
    </rPh>
    <rPh sb="5" eb="7">
      <t>ジョウキョウ</t>
    </rPh>
    <phoneticPr fontId="1"/>
  </si>
  <si>
    <t>年代別</t>
    <rPh sb="0" eb="3">
      <t>ネンダイベツ</t>
    </rPh>
    <phoneticPr fontId="1"/>
  </si>
  <si>
    <t>資格者</t>
    <rPh sb="0" eb="3">
      <t>シカクシャ</t>
    </rPh>
    <phoneticPr fontId="1"/>
  </si>
  <si>
    <t>台</t>
    <rPh sb="0" eb="1">
      <t>ダイ</t>
    </rPh>
    <phoneticPr fontId="1"/>
  </si>
  <si>
    <t>素材生産量（主伐</t>
    <rPh sb="0" eb="2">
      <t>ソザイ</t>
    </rPh>
    <rPh sb="2" eb="4">
      <t>セイサン</t>
    </rPh>
    <rPh sb="4" eb="5">
      <t>リョウ</t>
    </rPh>
    <rPh sb="6" eb="8">
      <t>シュバツ</t>
    </rPh>
    <phoneticPr fontId="1"/>
  </si>
  <si>
    <t>素材生産量（間伐</t>
    <rPh sb="0" eb="2">
      <t>ソザイ</t>
    </rPh>
    <rPh sb="2" eb="4">
      <t>セイサン</t>
    </rPh>
    <rPh sb="4" eb="5">
      <t>リョウ</t>
    </rPh>
    <rPh sb="6" eb="8">
      <t>カンバツ</t>
    </rPh>
    <phoneticPr fontId="1"/>
  </si>
  <si>
    <t>素材生産性（主伐</t>
    <rPh sb="0" eb="2">
      <t>ソザイ</t>
    </rPh>
    <rPh sb="2" eb="4">
      <t>セイサン</t>
    </rPh>
    <rPh sb="4" eb="5">
      <t>セイ</t>
    </rPh>
    <rPh sb="6" eb="8">
      <t>シュバツ</t>
    </rPh>
    <phoneticPr fontId="1"/>
  </si>
  <si>
    <t>素材生産性（間伐</t>
    <rPh sb="0" eb="2">
      <t>ソザイ</t>
    </rPh>
    <rPh sb="2" eb="4">
      <t>セイサン</t>
    </rPh>
    <rPh sb="4" eb="5">
      <t>セイ</t>
    </rPh>
    <rPh sb="6" eb="8">
      <t>カンバツ</t>
    </rPh>
    <phoneticPr fontId="1"/>
  </si>
  <si>
    <t>男性</t>
    <rPh sb="0" eb="2">
      <t>ダンセイ</t>
    </rPh>
    <phoneticPr fontId="1"/>
  </si>
  <si>
    <t>女性</t>
    <rPh sb="0" eb="2">
      <t>ジョセイ</t>
    </rPh>
    <phoneticPr fontId="1"/>
  </si>
  <si>
    <t>常用</t>
    <rPh sb="0" eb="2">
      <t>ジョウヨウ</t>
    </rPh>
    <phoneticPr fontId="1"/>
  </si>
  <si>
    <t>臨時</t>
    <rPh sb="0" eb="2">
      <t>リンジ</t>
    </rPh>
    <phoneticPr fontId="1"/>
  </si>
  <si>
    <t>20代以下</t>
    <rPh sb="2" eb="3">
      <t>ダイ</t>
    </rPh>
    <rPh sb="3" eb="5">
      <t>イカ</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</si>
  <si>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</si>
  <si>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</si>
  <si>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</si>
  <si>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</si>
  <si>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</si>
  <si>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技能職員数</t>
    <rPh sb="0" eb="2">
      <t>ギノウ</t>
    </rPh>
    <rPh sb="2" eb="4">
      <t>ショクイン</t>
    </rPh>
    <rPh sb="4" eb="5">
      <t>スウ</t>
    </rPh>
    <phoneticPr fontId="1"/>
  </si>
  <si>
    <t>技術士</t>
    <rPh sb="0" eb="2">
      <t>ギジュツ</t>
    </rPh>
    <rPh sb="2" eb="3">
      <t>シ</t>
    </rPh>
    <phoneticPr fontId="1"/>
  </si>
  <si>
    <t>林業技士</t>
    <rPh sb="0" eb="2">
      <t>リンギョウ</t>
    </rPh>
    <rPh sb="2" eb="4">
      <t>ギシ</t>
    </rPh>
    <phoneticPr fontId="1"/>
  </si>
  <si>
    <t>素材生産量（主伐面積</t>
    <rPh sb="0" eb="2">
      <t>ソザイ</t>
    </rPh>
    <rPh sb="2" eb="4">
      <t>セイサン</t>
    </rPh>
    <rPh sb="4" eb="5">
      <t>リョウ</t>
    </rPh>
    <rPh sb="6" eb="8">
      <t>シュバツ</t>
    </rPh>
    <rPh sb="8" eb="10">
      <t>メンセキ</t>
    </rPh>
    <phoneticPr fontId="1"/>
  </si>
  <si>
    <t>素材生産量（間伐面積</t>
    <rPh sb="0" eb="2">
      <t>ソザイ</t>
    </rPh>
    <rPh sb="2" eb="4">
      <t>セイサン</t>
    </rPh>
    <rPh sb="4" eb="5">
      <t>リョウ</t>
    </rPh>
    <rPh sb="6" eb="8">
      <t>カンバツ</t>
    </rPh>
    <rPh sb="8" eb="10">
      <t>メンセキ</t>
    </rPh>
    <phoneticPr fontId="1"/>
  </si>
  <si>
    <t>技能士</t>
    <rPh sb="0" eb="3">
      <t>ギノウシ</t>
    </rPh>
    <phoneticPr fontId="1"/>
  </si>
  <si>
    <t>フォレストワーカー</t>
    <phoneticPr fontId="1"/>
  </si>
  <si>
    <t>フォレストリーダー</t>
    <phoneticPr fontId="1"/>
  </si>
  <si>
    <t>フォレストマネージャー</t>
    <phoneticPr fontId="1"/>
  </si>
  <si>
    <t>森林施業プランナー</t>
    <rPh sb="0" eb="2">
      <t>シンリン</t>
    </rPh>
    <rPh sb="2" eb="4">
      <t>セギョウ</t>
    </rPh>
    <phoneticPr fontId="1"/>
  </si>
  <si>
    <t>森林作業道作設オペレーター</t>
    <rPh sb="0" eb="2">
      <t>シンリン</t>
    </rPh>
    <rPh sb="2" eb="4">
      <t>サギョウ</t>
    </rPh>
    <rPh sb="4" eb="5">
      <t>ミチ</t>
    </rPh>
    <rPh sb="5" eb="6">
      <t>サク</t>
    </rPh>
    <rPh sb="6" eb="7">
      <t>セツ</t>
    </rPh>
    <phoneticPr fontId="1"/>
  </si>
  <si>
    <t>フォレスター（森林総合監理士）</t>
    <rPh sb="7" eb="9">
      <t>シンリン</t>
    </rPh>
    <rPh sb="9" eb="11">
      <t>ソウゴウ</t>
    </rPh>
    <rPh sb="11" eb="13">
      <t>カンリ</t>
    </rPh>
    <rPh sb="13" eb="14">
      <t>シ</t>
    </rPh>
    <phoneticPr fontId="1"/>
  </si>
  <si>
    <t>グラップル</t>
    <phoneticPr fontId="1"/>
  </si>
  <si>
    <t>定額日給制</t>
    <rPh sb="0" eb="2">
      <t>テイガク</t>
    </rPh>
    <rPh sb="2" eb="4">
      <t>ニッキュウ</t>
    </rPh>
    <rPh sb="4" eb="5">
      <t>セイ</t>
    </rPh>
    <phoneticPr fontId="1"/>
  </si>
  <si>
    <t>日給月給制</t>
    <rPh sb="0" eb="2">
      <t>ニッキュウ</t>
    </rPh>
    <rPh sb="2" eb="4">
      <t>ゲッキュウ</t>
    </rPh>
    <rPh sb="4" eb="5">
      <t>セイ</t>
    </rPh>
    <phoneticPr fontId="1"/>
  </si>
  <si>
    <t>定額月給制</t>
    <rPh sb="0" eb="2">
      <t>テイガク</t>
    </rPh>
    <rPh sb="2" eb="4">
      <t>ゲッキュウ</t>
    </rPh>
    <rPh sb="4" eb="5">
      <t>セイ</t>
    </rPh>
    <phoneticPr fontId="1"/>
  </si>
  <si>
    <t>日給出来高制</t>
    <rPh sb="0" eb="2">
      <t>ニッキュウ</t>
    </rPh>
    <rPh sb="2" eb="5">
      <t>デキダカ</t>
    </rPh>
    <rPh sb="5" eb="6">
      <t>セイ</t>
    </rPh>
    <phoneticPr fontId="1"/>
  </si>
  <si>
    <t>日給月給出来高併用</t>
    <rPh sb="0" eb="2">
      <t>ニッキュウ</t>
    </rPh>
    <rPh sb="2" eb="4">
      <t>ゲッキュウ</t>
    </rPh>
    <rPh sb="4" eb="7">
      <t>デキダカ</t>
    </rPh>
    <rPh sb="7" eb="9">
      <t>ヘイヨウ</t>
    </rPh>
    <phoneticPr fontId="1"/>
  </si>
  <si>
    <t>労災保険</t>
    <rPh sb="0" eb="2">
      <t>ロウサイ</t>
    </rPh>
    <rPh sb="2" eb="4">
      <t>ホケン</t>
    </rPh>
    <phoneticPr fontId="1"/>
  </si>
  <si>
    <t>雇用保険</t>
    <rPh sb="0" eb="2">
      <t>コヨウ</t>
    </rPh>
    <rPh sb="2" eb="4">
      <t>ホケン</t>
    </rPh>
    <phoneticPr fontId="1"/>
  </si>
  <si>
    <t>健康保険</t>
    <rPh sb="0" eb="2">
      <t>ケンコウ</t>
    </rPh>
    <rPh sb="2" eb="4">
      <t>ホケン</t>
    </rPh>
    <phoneticPr fontId="1"/>
  </si>
  <si>
    <t>厚生年金</t>
    <rPh sb="0" eb="2">
      <t>コウセイ</t>
    </rPh>
    <rPh sb="2" eb="4">
      <t>ネンキン</t>
    </rPh>
    <phoneticPr fontId="1"/>
  </si>
  <si>
    <t>林退共</t>
    <rPh sb="0" eb="1">
      <t>リン</t>
    </rPh>
    <rPh sb="1" eb="2">
      <t>タイ</t>
    </rPh>
    <rPh sb="2" eb="3">
      <t>キョウ</t>
    </rPh>
    <phoneticPr fontId="1"/>
  </si>
  <si>
    <t>中退共</t>
    <rPh sb="0" eb="1">
      <t>チュウ</t>
    </rPh>
    <phoneticPr fontId="1"/>
  </si>
  <si>
    <t>特退共</t>
    <rPh sb="0" eb="1">
      <t>トク</t>
    </rPh>
    <phoneticPr fontId="1"/>
  </si>
  <si>
    <t>建退共</t>
    <rPh sb="0" eb="3">
      <t>ケンタイキョウ</t>
    </rPh>
    <phoneticPr fontId="1"/>
  </si>
  <si>
    <t>主伐後の再造林の確保</t>
    <rPh sb="0" eb="2">
      <t>シュバツ</t>
    </rPh>
    <rPh sb="2" eb="3">
      <t>ゴ</t>
    </rPh>
    <rPh sb="4" eb="7">
      <t>サイゾウリン</t>
    </rPh>
    <rPh sb="8" eb="10">
      <t>カクホ</t>
    </rPh>
    <phoneticPr fontId="1"/>
  </si>
  <si>
    <r>
      <t xml:space="preserve">賃金形態
</t>
    </r>
    <r>
      <rPr>
        <sz val="8"/>
        <color theme="1"/>
        <rFont val="ＭＳ Ｐゴシック"/>
        <family val="3"/>
        <charset val="128"/>
        <scheme val="minor"/>
      </rPr>
      <t>（○記入）</t>
    </r>
    <rPh sb="0" eb="2">
      <t>チンギン</t>
    </rPh>
    <rPh sb="2" eb="4">
      <t>ケイタイ</t>
    </rPh>
    <rPh sb="7" eb="9">
      <t>キニュウ</t>
    </rPh>
    <phoneticPr fontId="1"/>
  </si>
  <si>
    <t>伐採・造林に関する行動規範の策定</t>
    <phoneticPr fontId="1"/>
  </si>
  <si>
    <t>今後取り組む</t>
    <rPh sb="0" eb="2">
      <t>コンゴ</t>
    </rPh>
    <rPh sb="2" eb="3">
      <t>ト</t>
    </rPh>
    <rPh sb="4" eb="5">
      <t>ク</t>
    </rPh>
    <phoneticPr fontId="1"/>
  </si>
  <si>
    <t>項目</t>
    <rPh sb="0" eb="2">
      <t>コウモク</t>
    </rPh>
    <phoneticPr fontId="1"/>
  </si>
  <si>
    <t>内容</t>
    <rPh sb="0" eb="2">
      <t>ナイヨウ</t>
    </rPh>
    <phoneticPr fontId="1"/>
  </si>
  <si>
    <t>現場職員の常用化、給与安定化、社会保険制度の加入等</t>
    <rPh sb="0" eb="2">
      <t>ゲンバ</t>
    </rPh>
    <rPh sb="2" eb="4">
      <t>ショクイン</t>
    </rPh>
    <rPh sb="5" eb="7">
      <t>ジョウヨウ</t>
    </rPh>
    <rPh sb="7" eb="8">
      <t>カ</t>
    </rPh>
    <rPh sb="9" eb="11">
      <t>キュウヨ</t>
    </rPh>
    <rPh sb="11" eb="14">
      <t>アンテイカ</t>
    </rPh>
    <rPh sb="15" eb="17">
      <t>シャカイ</t>
    </rPh>
    <rPh sb="17" eb="19">
      <t>ホケン</t>
    </rPh>
    <rPh sb="19" eb="21">
      <t>セイド</t>
    </rPh>
    <rPh sb="22" eb="24">
      <t>カニュウ</t>
    </rPh>
    <rPh sb="24" eb="25">
      <t>トウ</t>
    </rPh>
    <phoneticPr fontId="1"/>
  </si>
  <si>
    <t>【具体の取組】</t>
    <rPh sb="1" eb="3">
      <t>グタイ</t>
    </rPh>
    <rPh sb="4" eb="6">
      <t>トリクミ</t>
    </rPh>
    <phoneticPr fontId="1"/>
  </si>
  <si>
    <t>コンプライアンス体制の確保</t>
    <rPh sb="8" eb="10">
      <t>タイセイ</t>
    </rPh>
    <rPh sb="11" eb="13">
      <t>カクホ</t>
    </rPh>
    <phoneticPr fontId="1"/>
  </si>
  <si>
    <t>該当しない</t>
    <rPh sb="0" eb="2">
      <t>ガイトウ</t>
    </rPh>
    <phoneticPr fontId="1"/>
  </si>
  <si>
    <t>常勤役員の設置</t>
    <rPh sb="0" eb="2">
      <t>ジョウキン</t>
    </rPh>
    <rPh sb="2" eb="4">
      <t>ヤクイン</t>
    </rPh>
    <rPh sb="5" eb="7">
      <t>セッチ</t>
    </rPh>
    <phoneticPr fontId="1"/>
  </si>
  <si>
    <t>経営管理実施権の設定を受ける森林の経営管理に関する経理を他と分離できること</t>
    <phoneticPr fontId="1"/>
  </si>
  <si>
    <t>経理的な基礎</t>
    <rPh sb="0" eb="3">
      <t>ケイリテキ</t>
    </rPh>
    <rPh sb="4" eb="6">
      <t>キソ</t>
    </rPh>
    <phoneticPr fontId="1"/>
  </si>
  <si>
    <t>分離できる</t>
    <rPh sb="0" eb="2">
      <t>ブンリ</t>
    </rPh>
    <phoneticPr fontId="1"/>
  </si>
  <si>
    <t>主たる事業所の所在地</t>
    <rPh sb="0" eb="1">
      <t>シュ</t>
    </rPh>
    <rPh sb="3" eb="6">
      <t>ジギョウショ</t>
    </rPh>
    <rPh sb="7" eb="10">
      <t>ショザイチ</t>
    </rPh>
    <phoneticPr fontId="1"/>
  </si>
  <si>
    <t>商号又は名称</t>
    <rPh sb="0" eb="2">
      <t>ショウゴウ</t>
    </rPh>
    <rPh sb="2" eb="3">
      <t>マタ</t>
    </rPh>
    <rPh sb="4" eb="6">
      <t>メイショウ</t>
    </rPh>
    <phoneticPr fontId="1"/>
  </si>
  <si>
    <t>○</t>
    <phoneticPr fontId="1"/>
  </si>
  <si>
    <t>信州太郎</t>
    <rPh sb="0" eb="2">
      <t>シンシュウ</t>
    </rPh>
    <rPh sb="2" eb="4">
      <t>タロウ</t>
    </rPh>
    <phoneticPr fontId="1"/>
  </si>
  <si>
    <t>長野三郎</t>
    <rPh sb="0" eb="2">
      <t>ナガノ</t>
    </rPh>
    <rPh sb="2" eb="4">
      <t>サブロウ</t>
    </rPh>
    <phoneticPr fontId="1"/>
  </si>
  <si>
    <t>○○○○</t>
    <phoneticPr fontId="1"/>
  </si>
  <si>
    <t>(ha)</t>
    <phoneticPr fontId="1"/>
  </si>
  <si>
    <t>(㎥)</t>
    <phoneticPr fontId="1"/>
  </si>
  <si>
    <t>㎥/人・日</t>
    <rPh sb="2" eb="3">
      <t>ニン</t>
    </rPh>
    <rPh sb="4" eb="5">
      <t>ヒ</t>
    </rPh>
    <phoneticPr fontId="1"/>
  </si>
  <si>
    <t>(m)</t>
    <phoneticPr fontId="1"/>
  </si>
  <si>
    <t>目標</t>
    <rPh sb="0" eb="2">
      <t>モクヒョウ</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</si>
  <si>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</si>
  <si>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</si>
  <si>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</si>
  <si>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</si>
  <si>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増加率</t>
    <rPh sb="0" eb="2">
      <t>ゾウカ</t>
    </rPh>
    <rPh sb="2" eb="3">
      <t>リツ</t>
    </rPh>
    <phoneticPr fontId="1"/>
  </si>
  <si>
    <t>作業種</t>
    <rPh sb="0" eb="2">
      <t>サギョウ</t>
    </rPh>
    <rPh sb="2" eb="3">
      <t>シュ</t>
    </rPh>
    <phoneticPr fontId="1"/>
  </si>
  <si>
    <t>単位</t>
    <rPh sb="0" eb="2">
      <t>タンイ</t>
    </rPh>
    <phoneticPr fontId="1"/>
  </si>
  <si>
    <t>→</t>
    <phoneticPr fontId="1"/>
  </si>
  <si>
    <t>生産や造林・保育の実施体制の確保</t>
    <rPh sb="0" eb="2">
      <t>セイサン</t>
    </rPh>
    <rPh sb="3" eb="5">
      <t>ゾウリン</t>
    </rPh>
    <rPh sb="6" eb="8">
      <t>ホイク</t>
    </rPh>
    <rPh sb="9" eb="11">
      <t>ジッシ</t>
    </rPh>
    <rPh sb="11" eb="13">
      <t>タイセイ</t>
    </rPh>
    <rPh sb="14" eb="16">
      <t>カクホ</t>
    </rPh>
    <phoneticPr fontId="1"/>
  </si>
  <si>
    <t>登録希望</t>
    <rPh sb="0" eb="2">
      <t>トウロク</t>
    </rPh>
    <rPh sb="2" eb="4">
      <t>キボウ</t>
    </rPh>
    <phoneticPr fontId="1"/>
  </si>
  <si>
    <t>(有)○○○林業会社</t>
    <rPh sb="0" eb="3">
      <t>ユウゲンガイシャ</t>
    </rPh>
    <rPh sb="6" eb="8">
      <t>リンギョウ</t>
    </rPh>
    <rPh sb="8" eb="10">
      <t>カイシャ</t>
    </rPh>
    <phoneticPr fontId="1"/>
  </si>
  <si>
    <t>事業量等</t>
    <rPh sb="0" eb="2">
      <t>ジギョウ</t>
    </rPh>
    <rPh sb="2" eb="3">
      <t>リョウ</t>
    </rPh>
    <rPh sb="3" eb="4">
      <t>トウ</t>
    </rPh>
    <phoneticPr fontId="1"/>
  </si>
  <si>
    <t>機械保有状況（レンタル除く）</t>
    <rPh sb="0" eb="2">
      <t>キカイ</t>
    </rPh>
    <rPh sb="2" eb="4">
      <t>ホユウ</t>
    </rPh>
    <rPh sb="4" eb="6">
      <t>ジョウキョウ</t>
    </rPh>
    <phoneticPr fontId="1"/>
  </si>
  <si>
    <t>技能職員
内訳</t>
    <rPh sb="0" eb="2">
      <t>ギノウ</t>
    </rPh>
    <rPh sb="2" eb="4">
      <t>ショクイン</t>
    </rPh>
    <rPh sb="5" eb="7">
      <t>ウチワケ</t>
    </rPh>
    <phoneticPr fontId="1"/>
  </si>
  <si>
    <t>役員、（　）内常務</t>
    <rPh sb="0" eb="2">
      <t>ヤクイン</t>
    </rPh>
    <rPh sb="6" eb="7">
      <t>ウチ</t>
    </rPh>
    <rPh sb="7" eb="9">
      <t>ジョウム</t>
    </rPh>
    <phoneticPr fontId="1"/>
  </si>
  <si>
    <t>生産管理・流通合理化等</t>
    <rPh sb="0" eb="2">
      <t>セイサン</t>
    </rPh>
    <rPh sb="2" eb="4">
      <t>カンリ</t>
    </rPh>
    <rPh sb="5" eb="7">
      <t>リュウツウ</t>
    </rPh>
    <rPh sb="7" eb="10">
      <t>ゴウリカ</t>
    </rPh>
    <rPh sb="10" eb="11">
      <t>トウ</t>
    </rPh>
    <phoneticPr fontId="1"/>
  </si>
  <si>
    <t>取組済み</t>
    <rPh sb="0" eb="2">
      <t>トリクミ</t>
    </rPh>
    <rPh sb="2" eb="3">
      <t>ズ</t>
    </rPh>
    <phoneticPr fontId="1"/>
  </si>
  <si>
    <t>【備考】</t>
    <phoneticPr fontId="1"/>
  </si>
  <si>
    <t>育成経営体に登録</t>
    <rPh sb="0" eb="2">
      <t>イクセイ</t>
    </rPh>
    <rPh sb="2" eb="5">
      <t>ケイエイタイ</t>
    </rPh>
    <rPh sb="6" eb="8">
      <t>トウロク</t>
    </rPh>
    <phoneticPr fontId="1"/>
  </si>
  <si>
    <t>意欲と能力のある林業経営者に登録</t>
    <rPh sb="0" eb="2">
      <t>イヨク</t>
    </rPh>
    <rPh sb="3" eb="5">
      <t>ノウリョク</t>
    </rPh>
    <rPh sb="8" eb="10">
      <t>リンギョウ</t>
    </rPh>
    <rPh sb="10" eb="12">
      <t>ケイエイ</t>
    </rPh>
    <rPh sb="12" eb="13">
      <t>シャ</t>
    </rPh>
    <rPh sb="14" eb="16">
      <t>トウロク</t>
    </rPh>
    <phoneticPr fontId="1"/>
  </si>
  <si>
    <t>②生産工程の見直し</t>
    <rPh sb="1" eb="3">
      <t>セイサン</t>
    </rPh>
    <rPh sb="3" eb="5">
      <t>コウテイ</t>
    </rPh>
    <rPh sb="6" eb="8">
      <t>ミナオ</t>
    </rPh>
    <phoneticPr fontId="1"/>
  </si>
  <si>
    <t>③作業システムの改善等の適切な生産管理</t>
    <rPh sb="1" eb="3">
      <t>サギョウ</t>
    </rPh>
    <rPh sb="8" eb="10">
      <t>カイゼン</t>
    </rPh>
    <rPh sb="10" eb="11">
      <t>トウ</t>
    </rPh>
    <rPh sb="12" eb="14">
      <t>テキセツ</t>
    </rPh>
    <rPh sb="15" eb="17">
      <t>セイサン</t>
    </rPh>
    <rPh sb="17" eb="19">
      <t>カンリ</t>
    </rPh>
    <phoneticPr fontId="1"/>
  </si>
  <si>
    <t>④製材工場等需要者との直接的な取組</t>
    <rPh sb="1" eb="3">
      <t>セイザイ</t>
    </rPh>
    <rPh sb="3" eb="5">
      <t>コウジョウ</t>
    </rPh>
    <rPh sb="5" eb="6">
      <t>トウ</t>
    </rPh>
    <rPh sb="6" eb="8">
      <t>ジュヨウ</t>
    </rPh>
    <rPh sb="8" eb="9">
      <t>シャ</t>
    </rPh>
    <rPh sb="11" eb="14">
      <t>チョクセツテキ</t>
    </rPh>
    <rPh sb="15" eb="17">
      <t>トリクミ</t>
    </rPh>
    <phoneticPr fontId="1"/>
  </si>
  <si>
    <t>⑤木材流通業者や森林組合系統などの取りまとめ機関を通じた共同販売・共同出荷</t>
    <rPh sb="1" eb="3">
      <t>モクザイ</t>
    </rPh>
    <rPh sb="3" eb="5">
      <t>リュウツウ</t>
    </rPh>
    <rPh sb="5" eb="7">
      <t>ギョウシャ</t>
    </rPh>
    <rPh sb="8" eb="10">
      <t>シンリン</t>
    </rPh>
    <rPh sb="10" eb="12">
      <t>クミアイ</t>
    </rPh>
    <rPh sb="12" eb="14">
      <t>ケイトウ</t>
    </rPh>
    <rPh sb="17" eb="18">
      <t>ト</t>
    </rPh>
    <rPh sb="22" eb="24">
      <t>キカン</t>
    </rPh>
    <rPh sb="25" eb="26">
      <t>ツウ</t>
    </rPh>
    <rPh sb="28" eb="30">
      <t>キョウドウ</t>
    </rPh>
    <rPh sb="30" eb="32">
      <t>ハンバイ</t>
    </rPh>
    <rPh sb="33" eb="35">
      <t>キョウドウ</t>
    </rPh>
    <rPh sb="35" eb="37">
      <t>シュッカ</t>
    </rPh>
    <phoneticPr fontId="1"/>
  </si>
  <si>
    <t>⑥森林所有者や工務店等と連携したいわゆる「顔の見える木材での快適空間づくり」等原木安定供給・流通合理化等</t>
    <rPh sb="1" eb="3">
      <t>シンリン</t>
    </rPh>
    <rPh sb="3" eb="6">
      <t>ショユウシャ</t>
    </rPh>
    <rPh sb="7" eb="10">
      <t>コウムテン</t>
    </rPh>
    <rPh sb="10" eb="11">
      <t>トウ</t>
    </rPh>
    <rPh sb="12" eb="14">
      <t>レンケイ</t>
    </rPh>
    <rPh sb="21" eb="22">
      <t>カオ</t>
    </rPh>
    <rPh sb="23" eb="24">
      <t>ミ</t>
    </rPh>
    <rPh sb="26" eb="28">
      <t>モクザイ</t>
    </rPh>
    <rPh sb="30" eb="32">
      <t>カイテキ</t>
    </rPh>
    <rPh sb="32" eb="34">
      <t>クウカン</t>
    </rPh>
    <rPh sb="38" eb="39">
      <t>トウ</t>
    </rPh>
    <rPh sb="39" eb="41">
      <t>ゲンボク</t>
    </rPh>
    <rPh sb="41" eb="43">
      <t>アンテイ</t>
    </rPh>
    <rPh sb="43" eb="45">
      <t>キョウキュウ</t>
    </rPh>
    <rPh sb="46" eb="48">
      <t>リュウツウ</t>
    </rPh>
    <rPh sb="48" eb="51">
      <t>ゴウリカ</t>
    </rPh>
    <rPh sb="51" eb="52">
      <t>トウ</t>
    </rPh>
    <phoneticPr fontId="1"/>
  </si>
  <si>
    <t>①作業日報の作成・分析による進捗管理</t>
    <rPh sb="1" eb="3">
      <t>サギョウ</t>
    </rPh>
    <rPh sb="3" eb="5">
      <t>ニッポウ</t>
    </rPh>
    <rPh sb="6" eb="8">
      <t>サクセイ</t>
    </rPh>
    <rPh sb="9" eb="11">
      <t>ブンセキ</t>
    </rPh>
    <rPh sb="14" eb="16">
      <t>シンチョク</t>
    </rPh>
    <rPh sb="16" eb="18">
      <t>カンリ</t>
    </rPh>
    <phoneticPr fontId="1"/>
  </si>
  <si>
    <t>②雇用時に事業主の氏名又は、名称、雇用期間等を記した雇用通知書の交付の実施</t>
    <phoneticPr fontId="1"/>
  </si>
  <si>
    <t>④退職金制度の導入</t>
    <rPh sb="7" eb="9">
      <t>ドウニュウ</t>
    </rPh>
    <phoneticPr fontId="1"/>
  </si>
  <si>
    <t>⑤定期的な健康診断の実施</t>
    <phoneticPr fontId="1"/>
  </si>
  <si>
    <t>①リスクアセスメントの実施</t>
    <phoneticPr fontId="1"/>
  </si>
  <si>
    <t>②防護具等の着用の徹底</t>
    <phoneticPr fontId="1"/>
  </si>
  <si>
    <t>③作業現場の安全巡回</t>
    <phoneticPr fontId="1"/>
  </si>
  <si>
    <t>③国、都道府県又は市町村から入札参加資格の指名停止を受けている者</t>
    <phoneticPr fontId="1"/>
  </si>
  <si>
    <t>④策定した行動規範等に違反したと認められる者</t>
    <phoneticPr fontId="1"/>
  </si>
  <si>
    <t>(記載例)
　・伐採・造林の一貫作業システムについて情報収集を行い導入を図る
　・植栽作業について、他作業との工程調整を行うことにより作業日数の減となっている
　・下刈について、下草の状況を確認し適期に作業を行うことで作業を最小限としている</t>
    <rPh sb="8" eb="10">
      <t>バッサイ</t>
    </rPh>
    <rPh sb="11" eb="13">
      <t>ゾウリン</t>
    </rPh>
    <rPh sb="14" eb="16">
      <t>イッカン</t>
    </rPh>
    <rPh sb="16" eb="18">
      <t>サギョウ</t>
    </rPh>
    <rPh sb="26" eb="28">
      <t>ジョウホウ</t>
    </rPh>
    <rPh sb="28" eb="30">
      <t>シュウシュウ</t>
    </rPh>
    <rPh sb="31" eb="32">
      <t>オコナ</t>
    </rPh>
    <rPh sb="33" eb="35">
      <t>ドウニュウ</t>
    </rPh>
    <rPh sb="36" eb="37">
      <t>ハカ</t>
    </rPh>
    <rPh sb="41" eb="43">
      <t>ショクサイ</t>
    </rPh>
    <rPh sb="43" eb="45">
      <t>サギョウ</t>
    </rPh>
    <rPh sb="50" eb="51">
      <t>ホカ</t>
    </rPh>
    <rPh sb="51" eb="53">
      <t>サギョウ</t>
    </rPh>
    <rPh sb="55" eb="57">
      <t>コウテイ</t>
    </rPh>
    <rPh sb="57" eb="59">
      <t>チョウセイ</t>
    </rPh>
    <rPh sb="60" eb="61">
      <t>オコナ</t>
    </rPh>
    <rPh sb="67" eb="69">
      <t>サギョウ</t>
    </rPh>
    <rPh sb="69" eb="71">
      <t>ニッスウ</t>
    </rPh>
    <rPh sb="72" eb="73">
      <t>ゲン</t>
    </rPh>
    <rPh sb="82" eb="84">
      <t>シタガ</t>
    </rPh>
    <rPh sb="89" eb="91">
      <t>シタクサ</t>
    </rPh>
    <rPh sb="92" eb="94">
      <t>ジョウキョウ</t>
    </rPh>
    <rPh sb="95" eb="97">
      <t>カクニン</t>
    </rPh>
    <rPh sb="98" eb="100">
      <t>テキキ</t>
    </rPh>
    <rPh sb="101" eb="103">
      <t>サギョウ</t>
    </rPh>
    <rPh sb="104" eb="105">
      <t>オコナ</t>
    </rPh>
    <rPh sb="109" eb="111">
      <t>サギョウ</t>
    </rPh>
    <rPh sb="112" eb="115">
      <t>サイショウゲン</t>
    </rPh>
    <phoneticPr fontId="1"/>
  </si>
  <si>
    <t>【提出書類一覧】</t>
    <rPh sb="1" eb="3">
      <t>テイシュツ</t>
    </rPh>
    <rPh sb="3" eb="5">
      <t>ショルイ</t>
    </rPh>
    <rPh sb="5" eb="7">
      <t>イチラン</t>
    </rPh>
    <phoneticPr fontId="1"/>
  </si>
  <si>
    <t>書類名称</t>
    <rPh sb="0" eb="2">
      <t>ショルイ</t>
    </rPh>
    <rPh sb="2" eb="4">
      <t>メイショウ</t>
    </rPh>
    <phoneticPr fontId="1"/>
  </si>
  <si>
    <t>個人</t>
    <rPh sb="0" eb="2">
      <t>コジン</t>
    </rPh>
    <phoneticPr fontId="1"/>
  </si>
  <si>
    <t>法人</t>
    <rPh sb="0" eb="2">
      <t>ホウジン</t>
    </rPh>
    <phoneticPr fontId="1"/>
  </si>
  <si>
    <t>申請書（様式１）</t>
    <rPh sb="0" eb="3">
      <t>シンセイショ</t>
    </rPh>
    <rPh sb="4" eb="6">
      <t>ヨウシキ</t>
    </rPh>
    <phoneticPr fontId="1"/>
  </si>
  <si>
    <t>経営管理に関する情報（様式２）</t>
    <rPh sb="0" eb="2">
      <t>ケイエイ</t>
    </rPh>
    <rPh sb="2" eb="4">
      <t>カンリ</t>
    </rPh>
    <rPh sb="5" eb="6">
      <t>カン</t>
    </rPh>
    <rPh sb="8" eb="10">
      <t>ジョウホウ</t>
    </rPh>
    <rPh sb="11" eb="13">
      <t>ヨウシキ</t>
    </rPh>
    <phoneticPr fontId="1"/>
  </si>
  <si>
    <t>住民票の写し</t>
    <rPh sb="0" eb="3">
      <t>ジュウミンヒョウ</t>
    </rPh>
    <rPh sb="4" eb="5">
      <t>ウツ</t>
    </rPh>
    <phoneticPr fontId="1"/>
  </si>
  <si>
    <t>効率的かつ安定的な経営管理に関する添付書類</t>
    <rPh sb="0" eb="3">
      <t>コウリツテキ</t>
    </rPh>
    <rPh sb="5" eb="7">
      <t>アンテイ</t>
    </rPh>
    <rPh sb="7" eb="8">
      <t>テキ</t>
    </rPh>
    <rPh sb="9" eb="11">
      <t>ケイエイ</t>
    </rPh>
    <rPh sb="11" eb="13">
      <t>カンリ</t>
    </rPh>
    <rPh sb="14" eb="15">
      <t>カン</t>
    </rPh>
    <rPh sb="17" eb="19">
      <t>テンプ</t>
    </rPh>
    <rPh sb="19" eb="21">
      <t>ショルイ</t>
    </rPh>
    <phoneticPr fontId="1"/>
  </si>
  <si>
    <t>　共同販売・共同出荷に関する協定書等の写し</t>
    <rPh sb="1" eb="3">
      <t>キョウドウ</t>
    </rPh>
    <rPh sb="3" eb="5">
      <t>ハンバイ</t>
    </rPh>
    <rPh sb="6" eb="8">
      <t>キョウドウ</t>
    </rPh>
    <rPh sb="8" eb="10">
      <t>シュッカ</t>
    </rPh>
    <rPh sb="11" eb="12">
      <t>カン</t>
    </rPh>
    <rPh sb="14" eb="17">
      <t>キョウテイショ</t>
    </rPh>
    <rPh sb="17" eb="18">
      <t>トウ</t>
    </rPh>
    <rPh sb="19" eb="20">
      <t>ウツ</t>
    </rPh>
    <phoneticPr fontId="1"/>
  </si>
  <si>
    <t>　主伐後の再造林の確保に関して連携する林業経営体との協定等の写し</t>
    <rPh sb="1" eb="3">
      <t>シュバツ</t>
    </rPh>
    <rPh sb="3" eb="4">
      <t>ゴ</t>
    </rPh>
    <rPh sb="5" eb="8">
      <t>サイゾウリン</t>
    </rPh>
    <rPh sb="9" eb="11">
      <t>カクホ</t>
    </rPh>
    <rPh sb="12" eb="13">
      <t>カン</t>
    </rPh>
    <rPh sb="15" eb="17">
      <t>レンケイ</t>
    </rPh>
    <rPh sb="19" eb="21">
      <t>リンギョウ</t>
    </rPh>
    <rPh sb="21" eb="23">
      <t>ケイエイ</t>
    </rPh>
    <rPh sb="23" eb="24">
      <t>タイ</t>
    </rPh>
    <rPh sb="26" eb="28">
      <t>キョウテイ</t>
    </rPh>
    <rPh sb="28" eb="29">
      <t>トウ</t>
    </rPh>
    <rPh sb="30" eb="31">
      <t>ウツ</t>
    </rPh>
    <phoneticPr fontId="1"/>
  </si>
  <si>
    <t>　請負契約書の写し等事業実績が確認できる書類</t>
    <rPh sb="1" eb="3">
      <t>ウケオイ</t>
    </rPh>
    <rPh sb="3" eb="5">
      <t>ケイヤク</t>
    </rPh>
    <rPh sb="5" eb="6">
      <t>ショ</t>
    </rPh>
    <rPh sb="7" eb="8">
      <t>ウツ</t>
    </rPh>
    <rPh sb="9" eb="10">
      <t>トウ</t>
    </rPh>
    <rPh sb="10" eb="12">
      <t>ジギョウ</t>
    </rPh>
    <rPh sb="12" eb="14">
      <t>ジッセキ</t>
    </rPh>
    <rPh sb="15" eb="17">
      <t>カクニン</t>
    </rPh>
    <rPh sb="20" eb="22">
      <t>ショルイ</t>
    </rPh>
    <phoneticPr fontId="1"/>
  </si>
  <si>
    <t>　伐採・造林に関する行動規範やガイドライン等の写し</t>
    <rPh sb="1" eb="3">
      <t>バッサイ</t>
    </rPh>
    <rPh sb="4" eb="6">
      <t>ゾウリン</t>
    </rPh>
    <rPh sb="7" eb="8">
      <t>カン</t>
    </rPh>
    <rPh sb="10" eb="12">
      <t>コウドウ</t>
    </rPh>
    <rPh sb="12" eb="14">
      <t>キハン</t>
    </rPh>
    <rPh sb="21" eb="22">
      <t>トウ</t>
    </rPh>
    <rPh sb="23" eb="24">
      <t>ウツ</t>
    </rPh>
    <phoneticPr fontId="1"/>
  </si>
  <si>
    <t>経理的な基礎に係る添付書類</t>
    <rPh sb="0" eb="2">
      <t>ケイリ</t>
    </rPh>
    <rPh sb="2" eb="3">
      <t>テキ</t>
    </rPh>
    <rPh sb="4" eb="6">
      <t>キソ</t>
    </rPh>
    <rPh sb="7" eb="8">
      <t>カカワ</t>
    </rPh>
    <rPh sb="9" eb="11">
      <t>テンプ</t>
    </rPh>
    <rPh sb="11" eb="13">
      <t>ショルイ</t>
    </rPh>
    <phoneticPr fontId="1"/>
  </si>
  <si>
    <t>○</t>
    <phoneticPr fontId="1"/>
  </si>
  <si>
    <t>登記事項証明書</t>
    <rPh sb="0" eb="2">
      <t>トウキ</t>
    </rPh>
    <rPh sb="2" eb="4">
      <t>ジコウ</t>
    </rPh>
    <rPh sb="4" eb="7">
      <t>ショウメイショ</t>
    </rPh>
    <phoneticPr fontId="1"/>
  </si>
  <si>
    <t>－</t>
    <phoneticPr fontId="1"/>
  </si>
  <si>
    <t>○</t>
    <phoneticPr fontId="1"/>
  </si>
  <si>
    <t>※○印の書類を提出してください。ただし、様式２のチェックに該当しない場合は提出不要です</t>
    <rPh sb="2" eb="3">
      <t>ジルシ</t>
    </rPh>
    <rPh sb="4" eb="6">
      <t>ショルイ</t>
    </rPh>
    <rPh sb="7" eb="9">
      <t>テイシュツ</t>
    </rPh>
    <rPh sb="20" eb="22">
      <t>ヨウシキ</t>
    </rPh>
    <rPh sb="29" eb="31">
      <t>ガイトウ</t>
    </rPh>
    <rPh sb="34" eb="36">
      <t>バアイ</t>
    </rPh>
    <rPh sb="37" eb="39">
      <t>テイシュツ</t>
    </rPh>
    <rPh sb="39" eb="41">
      <t>フヨウ</t>
    </rPh>
    <phoneticPr fontId="1"/>
  </si>
  <si>
    <t>　中小企業診断士または公認会計士による経営診断書や県事業による経営改善指導結果等今後５年以内に健全な経営の軌道に乗ることが証明できる書類の写し</t>
    <rPh sb="1" eb="3">
      <t>チュウショウ</t>
    </rPh>
    <rPh sb="3" eb="5">
      <t>キギョウ</t>
    </rPh>
    <rPh sb="5" eb="7">
      <t>シンダン</t>
    </rPh>
    <rPh sb="7" eb="8">
      <t>シ</t>
    </rPh>
    <rPh sb="11" eb="13">
      <t>コウニン</t>
    </rPh>
    <rPh sb="13" eb="15">
      <t>カイケイ</t>
    </rPh>
    <rPh sb="15" eb="16">
      <t>シ</t>
    </rPh>
    <rPh sb="19" eb="21">
      <t>ケイエイ</t>
    </rPh>
    <rPh sb="21" eb="24">
      <t>シンダンショ</t>
    </rPh>
    <rPh sb="25" eb="26">
      <t>ケン</t>
    </rPh>
    <rPh sb="26" eb="28">
      <t>ジギョウ</t>
    </rPh>
    <rPh sb="31" eb="33">
      <t>ケイエイ</t>
    </rPh>
    <rPh sb="33" eb="35">
      <t>カイゼン</t>
    </rPh>
    <rPh sb="35" eb="37">
      <t>シドウ</t>
    </rPh>
    <rPh sb="37" eb="39">
      <t>ケッカ</t>
    </rPh>
    <rPh sb="39" eb="40">
      <t>トウ</t>
    </rPh>
    <rPh sb="40" eb="42">
      <t>コンゴ</t>
    </rPh>
    <rPh sb="43" eb="44">
      <t>ネン</t>
    </rPh>
    <rPh sb="44" eb="46">
      <t>イナイ</t>
    </rPh>
    <rPh sb="47" eb="49">
      <t>ケンゼン</t>
    </rPh>
    <rPh sb="50" eb="52">
      <t>ケイエイ</t>
    </rPh>
    <rPh sb="53" eb="55">
      <t>キドウ</t>
    </rPh>
    <rPh sb="56" eb="57">
      <t>ノ</t>
    </rPh>
    <rPh sb="61" eb="63">
      <t>ショウメイ</t>
    </rPh>
    <rPh sb="66" eb="68">
      <t>ショルイ</t>
    </rPh>
    <rPh sb="69" eb="70">
      <t>ウツ</t>
    </rPh>
    <phoneticPr fontId="1"/>
  </si>
  <si>
    <r>
      <t xml:space="preserve">加入保険
</t>
    </r>
    <r>
      <rPr>
        <sz val="8"/>
        <color theme="1"/>
        <rFont val="ＭＳ Ｐゴシック"/>
        <family val="3"/>
        <charset val="128"/>
        <scheme val="minor"/>
      </rPr>
      <t>（○記入）</t>
    </r>
    <rPh sb="0" eb="2">
      <t>カニュウ</t>
    </rPh>
    <rPh sb="2" eb="4">
      <t>ホケン</t>
    </rPh>
    <phoneticPr fontId="1"/>
  </si>
  <si>
    <r>
      <t xml:space="preserve">退職金
制度
</t>
    </r>
    <r>
      <rPr>
        <sz val="8"/>
        <color theme="1"/>
        <rFont val="ＭＳ Ｐゴシック"/>
        <family val="3"/>
        <charset val="128"/>
        <scheme val="minor"/>
      </rPr>
      <t>（○記入）</t>
    </r>
    <rPh sb="0" eb="3">
      <t>タイショクキン</t>
    </rPh>
    <rPh sb="4" eb="6">
      <t>セイド</t>
    </rPh>
    <phoneticPr fontId="1"/>
  </si>
  <si>
    <r>
      <t xml:space="preserve">造林・保育の省力化・低コスト化
</t>
    </r>
    <r>
      <rPr>
        <sz val="8"/>
        <color theme="1"/>
        <rFont val="ＭＳ Ｐゴシック"/>
        <family val="3"/>
        <charset val="128"/>
        <scheme val="minor"/>
      </rPr>
      <t>※事業量等で造林作業の事業量が記入される場合は記載が必要</t>
    </r>
    <rPh sb="0" eb="2">
      <t>ゾウリン</t>
    </rPh>
    <rPh sb="3" eb="5">
      <t>ホイク</t>
    </rPh>
    <rPh sb="6" eb="9">
      <t>ショウリョクカ</t>
    </rPh>
    <rPh sb="10" eb="11">
      <t>テイ</t>
    </rPh>
    <rPh sb="14" eb="15">
      <t>カ</t>
    </rPh>
    <rPh sb="18" eb="20">
      <t>ジギョウ</t>
    </rPh>
    <rPh sb="20" eb="21">
      <t>リョウ</t>
    </rPh>
    <rPh sb="21" eb="22">
      <t>トウ</t>
    </rPh>
    <rPh sb="23" eb="25">
      <t>ゾウリン</t>
    </rPh>
    <rPh sb="25" eb="27">
      <t>サギョウ</t>
    </rPh>
    <rPh sb="28" eb="30">
      <t>ジギョウ</t>
    </rPh>
    <rPh sb="30" eb="31">
      <t>リョウ</t>
    </rPh>
    <rPh sb="32" eb="34">
      <t>キニュウ</t>
    </rPh>
    <rPh sb="37" eb="39">
      <t>バアイ</t>
    </rPh>
    <rPh sb="40" eb="42">
      <t>キサイ</t>
    </rPh>
    <rPh sb="43" eb="45">
      <t>ヒツヨウ</t>
    </rPh>
    <phoneticPr fontId="1"/>
  </si>
  <si>
    <t>男女別✔</t>
    <rPh sb="0" eb="2">
      <t>ダンジョ</t>
    </rPh>
    <rPh sb="2" eb="3">
      <t>ベツ</t>
    </rPh>
    <phoneticPr fontId="1"/>
  </si>
  <si>
    <t>常用臨時別✔</t>
    <rPh sb="0" eb="2">
      <t>ジョウヨウ</t>
    </rPh>
    <rPh sb="2" eb="4">
      <t>リンジ</t>
    </rPh>
    <rPh sb="4" eb="5">
      <t>ベツ</t>
    </rPh>
    <phoneticPr fontId="1"/>
  </si>
  <si>
    <t>年代別✔</t>
    <rPh sb="0" eb="3">
      <t>ネンダイベツ</t>
    </rPh>
    <phoneticPr fontId="1"/>
  </si>
  <si>
    <t>意欲</t>
    <rPh sb="0" eb="2">
      <t>イヨク</t>
    </rPh>
    <phoneticPr fontId="1"/>
  </si>
  <si>
    <t>育成</t>
    <rPh sb="0" eb="2">
      <t>イクセイ</t>
    </rPh>
    <phoneticPr fontId="1"/>
  </si>
  <si>
    <t>○</t>
  </si>
  <si>
    <t>意欲・育成</t>
    <rPh sb="0" eb="2">
      <t>イヨク</t>
    </rPh>
    <rPh sb="3" eb="5">
      <t>イクセイ</t>
    </rPh>
    <phoneticPr fontId="1"/>
  </si>
  <si>
    <t>○</t>
    <phoneticPr fontId="1"/>
  </si>
  <si>
    <t>⑥必要な知識・技能を身に付ける教育訓練の計画的な実施</t>
    <phoneticPr fontId="1"/>
  </si>
  <si>
    <t>　労働者の雇用に関して交付している文章の写し</t>
    <rPh sb="1" eb="4">
      <t>ロウドウシャ</t>
    </rPh>
    <rPh sb="5" eb="7">
      <t>コヨウ</t>
    </rPh>
    <rPh sb="8" eb="9">
      <t>カン</t>
    </rPh>
    <rPh sb="11" eb="13">
      <t>コウフ</t>
    </rPh>
    <rPh sb="17" eb="19">
      <t>ブンショウ</t>
    </rPh>
    <rPh sb="20" eb="21">
      <t>ウツ</t>
    </rPh>
    <phoneticPr fontId="1"/>
  </si>
  <si>
    <t>　社会保険制度（健康保険、厚生年金、雇用保険）への加入状況が確認できる書類の写し</t>
    <rPh sb="1" eb="3">
      <t>シャカイ</t>
    </rPh>
    <rPh sb="3" eb="5">
      <t>ホケン</t>
    </rPh>
    <rPh sb="5" eb="7">
      <t>セイド</t>
    </rPh>
    <rPh sb="8" eb="10">
      <t>ケンコウ</t>
    </rPh>
    <rPh sb="10" eb="12">
      <t>ホケン</t>
    </rPh>
    <rPh sb="13" eb="15">
      <t>コウセイ</t>
    </rPh>
    <rPh sb="15" eb="17">
      <t>ネンキン</t>
    </rPh>
    <rPh sb="18" eb="20">
      <t>コヨウ</t>
    </rPh>
    <rPh sb="20" eb="22">
      <t>ホケン</t>
    </rPh>
    <rPh sb="25" eb="27">
      <t>カニュウ</t>
    </rPh>
    <rPh sb="27" eb="29">
      <t>ジョウキョウ</t>
    </rPh>
    <rPh sb="30" eb="32">
      <t>カクニン</t>
    </rPh>
    <rPh sb="35" eb="37">
      <t>ショルイ</t>
    </rPh>
    <rPh sb="38" eb="39">
      <t>ウツ</t>
    </rPh>
    <phoneticPr fontId="1"/>
  </si>
  <si>
    <t>　修了証の写し等労働安全衛生法に基づく特別教育の実施状況が確認できる書類の写し</t>
    <rPh sb="1" eb="4">
      <t>シュウリョウショウ</t>
    </rPh>
    <rPh sb="5" eb="6">
      <t>ウツ</t>
    </rPh>
    <rPh sb="7" eb="8">
      <t>トウ</t>
    </rPh>
    <rPh sb="8" eb="10">
      <t>ロウドウ</t>
    </rPh>
    <rPh sb="10" eb="12">
      <t>アンゼン</t>
    </rPh>
    <rPh sb="12" eb="14">
      <t>エイセイ</t>
    </rPh>
    <rPh sb="14" eb="15">
      <t>ホウ</t>
    </rPh>
    <rPh sb="16" eb="17">
      <t>モト</t>
    </rPh>
    <rPh sb="19" eb="21">
      <t>トクベツ</t>
    </rPh>
    <rPh sb="21" eb="23">
      <t>キョウイク</t>
    </rPh>
    <rPh sb="24" eb="26">
      <t>ジッシ</t>
    </rPh>
    <rPh sb="26" eb="28">
      <t>ジョウキョウ</t>
    </rPh>
    <rPh sb="29" eb="31">
      <t>カクニン</t>
    </rPh>
    <rPh sb="34" eb="36">
      <t>ショルイ</t>
    </rPh>
    <rPh sb="37" eb="38">
      <t>ウツ</t>
    </rPh>
    <phoneticPr fontId="1"/>
  </si>
  <si>
    <t>　労災保険の加入状況が確認できる書類の写し</t>
    <rPh sb="1" eb="3">
      <t>ロウサイ</t>
    </rPh>
    <rPh sb="3" eb="5">
      <t>ホケン</t>
    </rPh>
    <rPh sb="6" eb="8">
      <t>カニュウ</t>
    </rPh>
    <rPh sb="8" eb="10">
      <t>ジョウキョウ</t>
    </rPh>
    <rPh sb="11" eb="13">
      <t>カクニン</t>
    </rPh>
    <rPh sb="16" eb="18">
      <t>ショルイ</t>
    </rPh>
    <rPh sb="19" eb="20">
      <t>ウツ</t>
    </rPh>
    <phoneticPr fontId="1"/>
  </si>
  <si>
    <t>　退職金制度の加入状況が確認できる書類の写し</t>
    <rPh sb="1" eb="4">
      <t>タイショクキン</t>
    </rPh>
    <rPh sb="4" eb="6">
      <t>セイド</t>
    </rPh>
    <rPh sb="7" eb="9">
      <t>カニュウ</t>
    </rPh>
    <rPh sb="9" eb="11">
      <t>ジョウキョウ</t>
    </rPh>
    <rPh sb="12" eb="14">
      <t>カクニン</t>
    </rPh>
    <rPh sb="17" eb="19">
      <t>ショルイ</t>
    </rPh>
    <rPh sb="20" eb="21">
      <t>ウツ</t>
    </rPh>
    <phoneticPr fontId="1"/>
  </si>
  <si>
    <t>3年以上
取組済み</t>
    <rPh sb="1" eb="2">
      <t>ネン</t>
    </rPh>
    <rPh sb="2" eb="4">
      <t>イジョウ</t>
    </rPh>
    <rPh sb="5" eb="7">
      <t>トリクミ</t>
    </rPh>
    <rPh sb="7" eb="8">
      <t>ズ</t>
    </rPh>
    <phoneticPr fontId="1"/>
  </si>
  <si>
    <t>1年の取組
のみ</t>
    <rPh sb="1" eb="2">
      <t>ネン</t>
    </rPh>
    <rPh sb="3" eb="5">
      <t>トリクミ</t>
    </rPh>
    <phoneticPr fontId="1"/>
  </si>
  <si>
    <t>実績なし</t>
    <rPh sb="0" eb="2">
      <t>ジッセキ</t>
    </rPh>
    <phoneticPr fontId="1"/>
  </si>
  <si>
    <t>佐久管内</t>
    <rPh sb="0" eb="2">
      <t>サク</t>
    </rPh>
    <rPh sb="2" eb="4">
      <t>カンナイ</t>
    </rPh>
    <phoneticPr fontId="1"/>
  </si>
  <si>
    <t>上田管内</t>
    <rPh sb="0" eb="2">
      <t>ウエダ</t>
    </rPh>
    <rPh sb="2" eb="4">
      <t>カンナイ</t>
    </rPh>
    <phoneticPr fontId="1"/>
  </si>
  <si>
    <t>諏訪管内</t>
    <rPh sb="0" eb="2">
      <t>スワ</t>
    </rPh>
    <rPh sb="2" eb="4">
      <t>カンナイ</t>
    </rPh>
    <phoneticPr fontId="1"/>
  </si>
  <si>
    <t>上伊那管内</t>
    <rPh sb="0" eb="3">
      <t>カミイナ</t>
    </rPh>
    <rPh sb="3" eb="5">
      <t>カンナイ</t>
    </rPh>
    <phoneticPr fontId="1"/>
  </si>
  <si>
    <t>南信州管内</t>
    <rPh sb="0" eb="1">
      <t>ミナミ</t>
    </rPh>
    <rPh sb="1" eb="3">
      <t>シンシュウ</t>
    </rPh>
    <rPh sb="3" eb="5">
      <t>カンナイ</t>
    </rPh>
    <phoneticPr fontId="1"/>
  </si>
  <si>
    <t>木曽管内</t>
    <rPh sb="0" eb="2">
      <t>キソ</t>
    </rPh>
    <rPh sb="2" eb="4">
      <t>カンナイ</t>
    </rPh>
    <phoneticPr fontId="1"/>
  </si>
  <si>
    <t>松本管内</t>
    <rPh sb="0" eb="2">
      <t>マツモト</t>
    </rPh>
    <rPh sb="2" eb="4">
      <t>カンナイ</t>
    </rPh>
    <phoneticPr fontId="1"/>
  </si>
  <si>
    <t>北アルプス管内</t>
    <rPh sb="0" eb="1">
      <t>キタ</t>
    </rPh>
    <rPh sb="5" eb="7">
      <t>カンナイ</t>
    </rPh>
    <phoneticPr fontId="1"/>
  </si>
  <si>
    <t>長野管内</t>
    <rPh sb="0" eb="2">
      <t>ナガノ</t>
    </rPh>
    <rPh sb="2" eb="4">
      <t>カンナイ</t>
    </rPh>
    <phoneticPr fontId="1"/>
  </si>
  <si>
    <t>北信管内</t>
    <rPh sb="0" eb="2">
      <t>ホクシン</t>
    </rPh>
    <rPh sb="2" eb="4">
      <t>カンナイ</t>
    </rPh>
    <phoneticPr fontId="1"/>
  </si>
  <si>
    <r>
      <t xml:space="preserve">経営管理実施権の設定を受けることを希望する地域
</t>
    </r>
    <r>
      <rPr>
        <sz val="8"/>
        <color theme="1"/>
        <rFont val="ＭＳ Ｐゴシック"/>
        <family val="3"/>
        <charset val="128"/>
        <scheme val="minor"/>
      </rPr>
      <t>（該当する地域振興局管内に○）</t>
    </r>
    <rPh sb="0" eb="2">
      <t>ケイエイ</t>
    </rPh>
    <rPh sb="2" eb="4">
      <t>カンリ</t>
    </rPh>
    <rPh sb="4" eb="6">
      <t>ジッシ</t>
    </rPh>
    <rPh sb="6" eb="7">
      <t>ケン</t>
    </rPh>
    <rPh sb="8" eb="10">
      <t>セッテイ</t>
    </rPh>
    <rPh sb="11" eb="12">
      <t>ウ</t>
    </rPh>
    <rPh sb="17" eb="19">
      <t>キボウ</t>
    </rPh>
    <rPh sb="21" eb="23">
      <t>チイキ</t>
    </rPh>
    <rPh sb="25" eb="27">
      <t>ガイトウ</t>
    </rPh>
    <rPh sb="29" eb="31">
      <t>チイキ</t>
    </rPh>
    <rPh sb="31" eb="33">
      <t>シンコウ</t>
    </rPh>
    <rPh sb="33" eb="34">
      <t>キョク</t>
    </rPh>
    <rPh sb="34" eb="36">
      <t>カンナイ</t>
    </rPh>
    <phoneticPr fontId="1"/>
  </si>
  <si>
    <t>123-4555</t>
    <phoneticPr fontId="1"/>
  </si>
  <si>
    <t>○○市○○一丁目○○番地</t>
    <rPh sb="2" eb="3">
      <t>シ</t>
    </rPh>
    <rPh sb="5" eb="8">
      <t>イッチョウメ</t>
    </rPh>
    <rPh sb="10" eb="11">
      <t>バン</t>
    </rPh>
    <rPh sb="11" eb="12">
      <t>チ</t>
    </rPh>
    <phoneticPr fontId="1"/>
  </si>
  <si>
    <t>○○○－○○－○○○○</t>
    <phoneticPr fontId="1"/>
  </si>
  <si>
    <t>△△△△＠△.jp</t>
    <phoneticPr fontId="1"/>
  </si>
  <si>
    <t>※自由記載欄に書ききれない場合はこちらへ記載</t>
    <rPh sb="1" eb="3">
      <t>ジユウ</t>
    </rPh>
    <rPh sb="3" eb="5">
      <t>キサイ</t>
    </rPh>
    <rPh sb="5" eb="6">
      <t>ラン</t>
    </rPh>
    <rPh sb="7" eb="8">
      <t>カ</t>
    </rPh>
    <rPh sb="13" eb="15">
      <t>バアイ</t>
    </rPh>
    <rPh sb="20" eb="22">
      <t>キサイ</t>
    </rPh>
    <phoneticPr fontId="1"/>
  </si>
  <si>
    <t>職　名</t>
    <rPh sb="0" eb="1">
      <t>ショク</t>
    </rPh>
    <rPh sb="2" eb="3">
      <t>ナ</t>
    </rPh>
    <phoneticPr fontId="1"/>
  </si>
  <si>
    <t>氏　名</t>
    <rPh sb="0" eb="1">
      <t>シ</t>
    </rPh>
    <rPh sb="2" eb="3">
      <t>ナ</t>
    </rPh>
    <phoneticPr fontId="1"/>
  </si>
  <si>
    <t>※様式2については、記載内容を公表する場合があります。</t>
    <rPh sb="1" eb="3">
      <t>ヨウシキ</t>
    </rPh>
    <rPh sb="10" eb="12">
      <t>キサイ</t>
    </rPh>
    <rPh sb="12" eb="14">
      <t>ナイヨウ</t>
    </rPh>
    <rPh sb="15" eb="17">
      <t>コウヒョウ</t>
    </rPh>
    <rPh sb="19" eb="21">
      <t>バアイ</t>
    </rPh>
    <phoneticPr fontId="1"/>
  </si>
  <si>
    <t>経理状況の概要</t>
    <rPh sb="0" eb="2">
      <t>ケイリ</t>
    </rPh>
    <rPh sb="2" eb="4">
      <t>ジョウキョウ</t>
    </rPh>
    <rPh sb="5" eb="7">
      <t>ガイヨウ</t>
    </rPh>
    <phoneticPr fontId="1"/>
  </si>
  <si>
    <t>区分</t>
    <rPh sb="0" eb="2">
      <t>クブン</t>
    </rPh>
    <phoneticPr fontId="1"/>
  </si>
  <si>
    <t>直近の前々事業年度</t>
    <rPh sb="0" eb="2">
      <t>チョッキン</t>
    </rPh>
    <rPh sb="3" eb="5">
      <t>ゼンゼン</t>
    </rPh>
    <rPh sb="5" eb="7">
      <t>ジギョウ</t>
    </rPh>
    <rPh sb="7" eb="9">
      <t>ネンド</t>
    </rPh>
    <phoneticPr fontId="1"/>
  </si>
  <si>
    <t>直近の前の事業年度</t>
    <rPh sb="0" eb="2">
      <t>チョッキン</t>
    </rPh>
    <rPh sb="3" eb="4">
      <t>マエ</t>
    </rPh>
    <rPh sb="5" eb="7">
      <t>ジギョウ</t>
    </rPh>
    <rPh sb="7" eb="9">
      <t>ネンド</t>
    </rPh>
    <phoneticPr fontId="1"/>
  </si>
  <si>
    <t>直近の事業年度</t>
    <rPh sb="0" eb="2">
      <t>チョッキン</t>
    </rPh>
    <rPh sb="3" eb="5">
      <t>ジギョウ</t>
    </rPh>
    <rPh sb="5" eb="7">
      <t>ネンド</t>
    </rPh>
    <phoneticPr fontId="1"/>
  </si>
  <si>
    <t>資産</t>
    <rPh sb="0" eb="2">
      <t>シサン</t>
    </rPh>
    <phoneticPr fontId="1"/>
  </si>
  <si>
    <t>流動資産</t>
    <rPh sb="0" eb="2">
      <t>リュウドウ</t>
    </rPh>
    <rPh sb="2" eb="4">
      <t>シサン</t>
    </rPh>
    <phoneticPr fontId="1"/>
  </si>
  <si>
    <t>固定資産</t>
    <rPh sb="0" eb="2">
      <t>コテイ</t>
    </rPh>
    <rPh sb="2" eb="4">
      <t>シサン</t>
    </rPh>
    <phoneticPr fontId="1"/>
  </si>
  <si>
    <t>繰延資産</t>
    <rPh sb="0" eb="1">
      <t>クリ</t>
    </rPh>
    <rPh sb="1" eb="2">
      <t>ノベ</t>
    </rPh>
    <rPh sb="2" eb="4">
      <t>シサン</t>
    </rPh>
    <phoneticPr fontId="1"/>
  </si>
  <si>
    <t>資産合計</t>
    <rPh sb="0" eb="2">
      <t>シサン</t>
    </rPh>
    <rPh sb="2" eb="4">
      <t>ゴウケイ</t>
    </rPh>
    <phoneticPr fontId="1"/>
  </si>
  <si>
    <t>負債</t>
    <rPh sb="0" eb="2">
      <t>フサイ</t>
    </rPh>
    <phoneticPr fontId="1"/>
  </si>
  <si>
    <t>流動負債</t>
    <rPh sb="0" eb="2">
      <t>リュウドウ</t>
    </rPh>
    <rPh sb="2" eb="4">
      <t>フサイ</t>
    </rPh>
    <phoneticPr fontId="1"/>
  </si>
  <si>
    <t>固定負債</t>
    <rPh sb="0" eb="2">
      <t>コテイ</t>
    </rPh>
    <rPh sb="2" eb="4">
      <t>フサイ</t>
    </rPh>
    <phoneticPr fontId="1"/>
  </si>
  <si>
    <t>負債合計</t>
    <rPh sb="0" eb="2">
      <t>フサイ</t>
    </rPh>
    <rPh sb="2" eb="4">
      <t>ゴウケイ</t>
    </rPh>
    <phoneticPr fontId="1"/>
  </si>
  <si>
    <t>資本金（出資金）</t>
    <rPh sb="0" eb="3">
      <t>シホンキン</t>
    </rPh>
    <rPh sb="4" eb="6">
      <t>シュッシ</t>
    </rPh>
    <rPh sb="6" eb="7">
      <t>キン</t>
    </rPh>
    <phoneticPr fontId="1"/>
  </si>
  <si>
    <t>　資本準備金</t>
    <rPh sb="1" eb="3">
      <t>シホン</t>
    </rPh>
    <rPh sb="3" eb="5">
      <t>ジュンビ</t>
    </rPh>
    <rPh sb="5" eb="6">
      <t>キン</t>
    </rPh>
    <phoneticPr fontId="1"/>
  </si>
  <si>
    <t>　その他資本剰余金</t>
    <rPh sb="3" eb="4">
      <t>タ</t>
    </rPh>
    <rPh sb="4" eb="6">
      <t>シホン</t>
    </rPh>
    <rPh sb="6" eb="8">
      <t>ジョウヨ</t>
    </rPh>
    <rPh sb="8" eb="9">
      <t>キン</t>
    </rPh>
    <phoneticPr fontId="1"/>
  </si>
  <si>
    <t>利益剰余金</t>
    <rPh sb="0" eb="2">
      <t>リエキ</t>
    </rPh>
    <rPh sb="2" eb="4">
      <t>ジョウヨ</t>
    </rPh>
    <rPh sb="4" eb="5">
      <t>キン</t>
    </rPh>
    <phoneticPr fontId="1"/>
  </si>
  <si>
    <t>　利益準備金</t>
    <rPh sb="1" eb="3">
      <t>リエキ</t>
    </rPh>
    <rPh sb="3" eb="5">
      <t>ジュンビ</t>
    </rPh>
    <rPh sb="5" eb="6">
      <t>キン</t>
    </rPh>
    <phoneticPr fontId="1"/>
  </si>
  <si>
    <t>　その他利益剰余金</t>
    <rPh sb="3" eb="4">
      <t>タ</t>
    </rPh>
    <rPh sb="4" eb="6">
      <t>リエキ</t>
    </rPh>
    <rPh sb="6" eb="8">
      <t>ジョウヨ</t>
    </rPh>
    <rPh sb="8" eb="9">
      <t>キン</t>
    </rPh>
    <phoneticPr fontId="1"/>
  </si>
  <si>
    <t>評価・換算差額等</t>
    <rPh sb="0" eb="2">
      <t>ヒョウカ</t>
    </rPh>
    <rPh sb="3" eb="5">
      <t>カンサン</t>
    </rPh>
    <rPh sb="5" eb="6">
      <t>サ</t>
    </rPh>
    <rPh sb="6" eb="7">
      <t>ガク</t>
    </rPh>
    <rPh sb="7" eb="8">
      <t>トウ</t>
    </rPh>
    <phoneticPr fontId="1"/>
  </si>
  <si>
    <t>純資産合計</t>
    <rPh sb="0" eb="1">
      <t>ジュン</t>
    </rPh>
    <rPh sb="1" eb="3">
      <t>シサン</t>
    </rPh>
    <rPh sb="3" eb="5">
      <t>ゴウケイ</t>
    </rPh>
    <phoneticPr fontId="1"/>
  </si>
  <si>
    <t>負債及び純資産合計</t>
    <rPh sb="0" eb="2">
      <t>フサイ</t>
    </rPh>
    <rPh sb="2" eb="3">
      <t>オヨ</t>
    </rPh>
    <rPh sb="4" eb="5">
      <t>ジュン</t>
    </rPh>
    <rPh sb="5" eb="7">
      <t>シサン</t>
    </rPh>
    <rPh sb="7" eb="9">
      <t>ゴウケイ</t>
    </rPh>
    <phoneticPr fontId="1"/>
  </si>
  <si>
    <t>純資産</t>
    <rPh sb="0" eb="1">
      <t>ジュン</t>
    </rPh>
    <rPh sb="1" eb="3">
      <t>シサン</t>
    </rPh>
    <phoneticPr fontId="1"/>
  </si>
  <si>
    <t>売上高（事業総収益）</t>
    <rPh sb="0" eb="2">
      <t>ウリアゲ</t>
    </rPh>
    <rPh sb="2" eb="3">
      <t>タカ</t>
    </rPh>
    <rPh sb="4" eb="6">
      <t>ジギョウ</t>
    </rPh>
    <rPh sb="6" eb="7">
      <t>ソウ</t>
    </rPh>
    <rPh sb="7" eb="9">
      <t>シュウエキ</t>
    </rPh>
    <phoneticPr fontId="1"/>
  </si>
  <si>
    <t>売上原価（事業総費用）</t>
    <rPh sb="0" eb="2">
      <t>ウリアゲ</t>
    </rPh>
    <rPh sb="2" eb="4">
      <t>ゲンカ</t>
    </rPh>
    <rPh sb="5" eb="7">
      <t>ジギョウ</t>
    </rPh>
    <rPh sb="7" eb="8">
      <t>ソウ</t>
    </rPh>
    <rPh sb="8" eb="10">
      <t>ヒヨウ</t>
    </rPh>
    <phoneticPr fontId="1"/>
  </si>
  <si>
    <t>売上総利益（事業総利益）</t>
    <rPh sb="0" eb="2">
      <t>ウリアゲ</t>
    </rPh>
    <rPh sb="2" eb="3">
      <t>ソウ</t>
    </rPh>
    <rPh sb="3" eb="5">
      <t>リエキ</t>
    </rPh>
    <rPh sb="6" eb="8">
      <t>ジギョウ</t>
    </rPh>
    <rPh sb="8" eb="9">
      <t>ソウ</t>
    </rPh>
    <rPh sb="9" eb="11">
      <t>リエキ</t>
    </rPh>
    <phoneticPr fontId="1"/>
  </si>
  <si>
    <t>販売及び一般管理費
（事業管理費）</t>
    <rPh sb="0" eb="2">
      <t>ハンバイ</t>
    </rPh>
    <rPh sb="2" eb="3">
      <t>オヨ</t>
    </rPh>
    <rPh sb="4" eb="6">
      <t>イッパン</t>
    </rPh>
    <rPh sb="6" eb="9">
      <t>カンリヒ</t>
    </rPh>
    <rPh sb="11" eb="13">
      <t>ジギョウ</t>
    </rPh>
    <rPh sb="13" eb="16">
      <t>カンリヒ</t>
    </rPh>
    <phoneticPr fontId="1"/>
  </si>
  <si>
    <t>営業利益（事業利益）</t>
    <rPh sb="0" eb="2">
      <t>エイギョウ</t>
    </rPh>
    <rPh sb="2" eb="4">
      <t>リエキ</t>
    </rPh>
    <rPh sb="5" eb="7">
      <t>ジギョウ</t>
    </rPh>
    <rPh sb="7" eb="9">
      <t>リエキ</t>
    </rPh>
    <phoneticPr fontId="1"/>
  </si>
  <si>
    <t>営業外費用（事業外費用）</t>
    <rPh sb="0" eb="3">
      <t>エイギョウガイ</t>
    </rPh>
    <rPh sb="3" eb="5">
      <t>ヒヨウ</t>
    </rPh>
    <rPh sb="6" eb="8">
      <t>ジギョウ</t>
    </rPh>
    <rPh sb="8" eb="9">
      <t>ガイ</t>
    </rPh>
    <rPh sb="9" eb="11">
      <t>ヒヨウ</t>
    </rPh>
    <phoneticPr fontId="1"/>
  </si>
  <si>
    <t>経常利益</t>
    <rPh sb="0" eb="2">
      <t>ケイジョウ</t>
    </rPh>
    <rPh sb="2" eb="4">
      <t>リエキ</t>
    </rPh>
    <phoneticPr fontId="1"/>
  </si>
  <si>
    <t>特別利益</t>
    <rPh sb="0" eb="2">
      <t>トクベツ</t>
    </rPh>
    <rPh sb="2" eb="4">
      <t>リエキ</t>
    </rPh>
    <phoneticPr fontId="1"/>
  </si>
  <si>
    <t>特別損失</t>
    <rPh sb="0" eb="2">
      <t>トクベツ</t>
    </rPh>
    <rPh sb="2" eb="4">
      <t>ソンシツ</t>
    </rPh>
    <phoneticPr fontId="1"/>
  </si>
  <si>
    <t>税引前当期利益</t>
    <rPh sb="0" eb="1">
      <t>ゼイ</t>
    </rPh>
    <rPh sb="1" eb="2">
      <t>ヒ</t>
    </rPh>
    <rPh sb="2" eb="3">
      <t>マエ</t>
    </rPh>
    <rPh sb="3" eb="5">
      <t>トウキ</t>
    </rPh>
    <rPh sb="5" eb="7">
      <t>リエキ</t>
    </rPh>
    <phoneticPr fontId="1"/>
  </si>
  <si>
    <t>法人税等充当額</t>
    <rPh sb="0" eb="2">
      <t>ホウジン</t>
    </rPh>
    <rPh sb="2" eb="3">
      <t>ゼイ</t>
    </rPh>
    <rPh sb="3" eb="4">
      <t>トウ</t>
    </rPh>
    <rPh sb="4" eb="6">
      <t>ジュウトウ</t>
    </rPh>
    <rPh sb="6" eb="7">
      <t>ガク</t>
    </rPh>
    <phoneticPr fontId="1"/>
  </si>
  <si>
    <t>税引後当期利益</t>
    <rPh sb="0" eb="1">
      <t>ゼイ</t>
    </rPh>
    <rPh sb="1" eb="2">
      <t>ヒ</t>
    </rPh>
    <rPh sb="2" eb="3">
      <t>ゴ</t>
    </rPh>
    <rPh sb="3" eb="5">
      <t>トウキ</t>
    </rPh>
    <rPh sb="5" eb="7">
      <t>リエキ</t>
    </rPh>
    <phoneticPr fontId="1"/>
  </si>
  <si>
    <t>自己資本比率（％）</t>
    <rPh sb="0" eb="2">
      <t>ジコ</t>
    </rPh>
    <rPh sb="2" eb="4">
      <t>シホン</t>
    </rPh>
    <rPh sb="4" eb="6">
      <t>ヒリツ</t>
    </rPh>
    <phoneticPr fontId="1"/>
  </si>
  <si>
    <t>経常利益（①）</t>
    <rPh sb="0" eb="2">
      <t>ケイジョウ</t>
    </rPh>
    <rPh sb="2" eb="4">
      <t>リエキ</t>
    </rPh>
    <phoneticPr fontId="1"/>
  </si>
  <si>
    <t>減価償却費（②）</t>
    <rPh sb="0" eb="2">
      <t>ゲンカ</t>
    </rPh>
    <rPh sb="2" eb="4">
      <t>ショウキャク</t>
    </rPh>
    <rPh sb="4" eb="5">
      <t>ヒ</t>
    </rPh>
    <phoneticPr fontId="1"/>
  </si>
  <si>
    <t>損益計算に用いた
減価償却費の額</t>
    <rPh sb="0" eb="2">
      <t>ソンエキ</t>
    </rPh>
    <rPh sb="2" eb="4">
      <t>ケイサン</t>
    </rPh>
    <rPh sb="5" eb="6">
      <t>モチ</t>
    </rPh>
    <rPh sb="9" eb="11">
      <t>ゲンカ</t>
    </rPh>
    <rPh sb="11" eb="13">
      <t>ショウキャク</t>
    </rPh>
    <rPh sb="13" eb="14">
      <t>ヒ</t>
    </rPh>
    <rPh sb="15" eb="16">
      <t>ガク</t>
    </rPh>
    <phoneticPr fontId="1"/>
  </si>
  <si>
    <t>　経理状況の概要（直近３か年分）（様式３）</t>
    <rPh sb="1" eb="3">
      <t>ケイリ</t>
    </rPh>
    <rPh sb="3" eb="5">
      <t>ジョウキョウ</t>
    </rPh>
    <rPh sb="6" eb="8">
      <t>ガイヨウ</t>
    </rPh>
    <rPh sb="9" eb="11">
      <t>チョッキン</t>
    </rPh>
    <rPh sb="13" eb="14">
      <t>ネン</t>
    </rPh>
    <rPh sb="14" eb="15">
      <t>ブン</t>
    </rPh>
    <rPh sb="17" eb="19">
      <t>ヨウシキ</t>
    </rPh>
    <phoneticPr fontId="1"/>
  </si>
  <si>
    <t>△</t>
    <phoneticPr fontId="1"/>
  </si>
  <si>
    <t>※△の書類は、様式３の直近の事業年度において３年連続で債務超過の状態となっている場合に添付してください</t>
    <rPh sb="3" eb="5">
      <t>ショルイ</t>
    </rPh>
    <rPh sb="7" eb="9">
      <t>ヨウシキ</t>
    </rPh>
    <rPh sb="11" eb="13">
      <t>チョッキン</t>
    </rPh>
    <rPh sb="14" eb="16">
      <t>ジギョウ</t>
    </rPh>
    <rPh sb="16" eb="18">
      <t>ネンド</t>
    </rPh>
    <rPh sb="23" eb="24">
      <t>ネン</t>
    </rPh>
    <rPh sb="24" eb="26">
      <t>レンゾク</t>
    </rPh>
    <rPh sb="27" eb="29">
      <t>サイム</t>
    </rPh>
    <rPh sb="29" eb="31">
      <t>チョウカ</t>
    </rPh>
    <rPh sb="32" eb="34">
      <t>ジョウタイ</t>
    </rPh>
    <rPh sb="40" eb="42">
      <t>バアイ</t>
    </rPh>
    <rPh sb="43" eb="45">
      <t>テンプ</t>
    </rPh>
    <phoneticPr fontId="1"/>
  </si>
  <si>
    <t>労働安全対策</t>
    <rPh sb="0" eb="2">
      <t>ロウドウ</t>
    </rPh>
    <rPh sb="2" eb="4">
      <t>アンゼン</t>
    </rPh>
    <rPh sb="4" eb="6">
      <t>タイサク</t>
    </rPh>
    <phoneticPr fontId="1"/>
  </si>
  <si>
    <t>資本余剰金</t>
    <rPh sb="0" eb="2">
      <t>シホン</t>
    </rPh>
    <rPh sb="2" eb="4">
      <t>ヨジョウ</t>
    </rPh>
    <rPh sb="4" eb="5">
      <t>キン</t>
    </rPh>
    <phoneticPr fontId="1"/>
  </si>
  <si>
    <t>自己株式</t>
    <rPh sb="0" eb="2">
      <t>ジコ</t>
    </rPh>
    <rPh sb="2" eb="4">
      <t>カブシキ</t>
    </rPh>
    <phoneticPr fontId="1"/>
  </si>
  <si>
    <t>営業外収益（事業外収益）</t>
    <rPh sb="0" eb="3">
      <t>エイギョウガイ</t>
    </rPh>
    <rPh sb="3" eb="5">
      <t>シュウエキ</t>
    </rPh>
    <rPh sb="6" eb="8">
      <t>ジギョウ</t>
    </rPh>
    <rPh sb="8" eb="9">
      <t>ガイ</t>
    </rPh>
    <rPh sb="9" eb="11">
      <t>シュウエキ</t>
    </rPh>
    <phoneticPr fontId="1"/>
  </si>
  <si>
    <t>経常利益金額等（①＋②）</t>
    <rPh sb="0" eb="2">
      <t>ケイジョウ</t>
    </rPh>
    <rPh sb="2" eb="4">
      <t>リエキ</t>
    </rPh>
    <rPh sb="4" eb="5">
      <t>キン</t>
    </rPh>
    <rPh sb="5" eb="6">
      <t>ガク</t>
    </rPh>
    <rPh sb="6" eb="7">
      <t>トウ</t>
    </rPh>
    <phoneticPr fontId="1"/>
  </si>
  <si>
    <t>法人の場合</t>
    <rPh sb="0" eb="2">
      <t>ホウジン</t>
    </rPh>
    <rPh sb="3" eb="5">
      <t>バアイ</t>
    </rPh>
    <phoneticPr fontId="1"/>
  </si>
  <si>
    <t>直近の事業年度で債務超過でない</t>
    <rPh sb="0" eb="2">
      <t>チョッキン</t>
    </rPh>
    <rPh sb="3" eb="5">
      <t>ジギョウ</t>
    </rPh>
    <rPh sb="5" eb="7">
      <t>ネンド</t>
    </rPh>
    <rPh sb="8" eb="10">
      <t>サイム</t>
    </rPh>
    <rPh sb="10" eb="12">
      <t>チョウカ</t>
    </rPh>
    <phoneticPr fontId="1"/>
  </si>
  <si>
    <t>個人の場合</t>
    <rPh sb="0" eb="2">
      <t>コジン</t>
    </rPh>
    <rPh sb="3" eb="5">
      <t>バアイ</t>
    </rPh>
    <phoneticPr fontId="1"/>
  </si>
  <si>
    <t>直近の年で資産が負債を上回っている</t>
    <rPh sb="0" eb="2">
      <t>チョッキン</t>
    </rPh>
    <rPh sb="3" eb="4">
      <t>トシ</t>
    </rPh>
    <rPh sb="5" eb="7">
      <t>シサン</t>
    </rPh>
    <rPh sb="8" eb="10">
      <t>フサイ</t>
    </rPh>
    <rPh sb="11" eb="13">
      <t>ウワマワ</t>
    </rPh>
    <phoneticPr fontId="1"/>
  </si>
  <si>
    <t>造林・保育の省力化・低コスト化の取組（下記欄に具体内容記述）</t>
    <rPh sb="0" eb="2">
      <t>ゾウリン</t>
    </rPh>
    <rPh sb="3" eb="5">
      <t>ホイク</t>
    </rPh>
    <rPh sb="6" eb="9">
      <t>ショウリョクカ</t>
    </rPh>
    <rPh sb="10" eb="11">
      <t>テイ</t>
    </rPh>
    <rPh sb="14" eb="15">
      <t>カ</t>
    </rPh>
    <rPh sb="16" eb="18">
      <t>トリクミ</t>
    </rPh>
    <rPh sb="25" eb="27">
      <t>ナイヨウ</t>
    </rPh>
    <phoneticPr fontId="1"/>
  </si>
  <si>
    <t>⑦月給制の導入や休日・休暇制度の充実（下記欄に具体内容記述）</t>
    <rPh sb="19" eb="21">
      <t>カキ</t>
    </rPh>
    <rPh sb="21" eb="22">
      <t>ラン</t>
    </rPh>
    <rPh sb="23" eb="25">
      <t>グタイ</t>
    </rPh>
    <rPh sb="25" eb="27">
      <t>ナイヨウ</t>
    </rPh>
    <phoneticPr fontId="1"/>
  </si>
  <si>
    <t>⑧職員のキャリアアップ制度の導入(下記欄に具体内容記述）</t>
    <rPh sb="17" eb="19">
      <t>カキ</t>
    </rPh>
    <rPh sb="19" eb="20">
      <t>ラン</t>
    </rPh>
    <rPh sb="21" eb="23">
      <t>グタイ</t>
    </rPh>
    <rPh sb="23" eb="25">
      <t>ナイヨウ</t>
    </rPh>
    <phoneticPr fontId="1"/>
  </si>
  <si>
    <t>所得税納付状況</t>
    <rPh sb="0" eb="3">
      <t>ショトクゼイ</t>
    </rPh>
    <rPh sb="3" eb="5">
      <t>ノウフ</t>
    </rPh>
    <rPh sb="5" eb="7">
      <t>ジョウキョウ</t>
    </rPh>
    <phoneticPr fontId="1"/>
  </si>
  <si>
    <t>１　貸借対照表の要旨（法人、個人）</t>
    <rPh sb="2" eb="4">
      <t>タイシャク</t>
    </rPh>
    <rPh sb="4" eb="7">
      <t>タイショウヒョウ</t>
    </rPh>
    <rPh sb="8" eb="10">
      <t>ヨウシ</t>
    </rPh>
    <rPh sb="11" eb="13">
      <t>ホウジン</t>
    </rPh>
    <rPh sb="14" eb="16">
      <t>コジン</t>
    </rPh>
    <phoneticPr fontId="1"/>
  </si>
  <si>
    <t>２　損益計算書の要旨（法人、個人）</t>
    <rPh sb="2" eb="4">
      <t>ソンエキ</t>
    </rPh>
    <rPh sb="4" eb="7">
      <t>ケイサンショ</t>
    </rPh>
    <rPh sb="8" eb="10">
      <t>ヨウシ</t>
    </rPh>
    <rPh sb="11" eb="13">
      <t>ホウジン</t>
    </rPh>
    <rPh sb="14" eb="16">
      <t>コジン</t>
    </rPh>
    <phoneticPr fontId="1"/>
  </si>
  <si>
    <t>３　自己資本比率及び経常利益額等（法人、個人）</t>
    <rPh sb="2" eb="4">
      <t>ジコ</t>
    </rPh>
    <rPh sb="4" eb="6">
      <t>シホン</t>
    </rPh>
    <rPh sb="6" eb="8">
      <t>ヒリツ</t>
    </rPh>
    <rPh sb="8" eb="9">
      <t>オヨ</t>
    </rPh>
    <rPh sb="10" eb="12">
      <t>ケイジョウ</t>
    </rPh>
    <rPh sb="12" eb="14">
      <t>リエキ</t>
    </rPh>
    <rPh sb="14" eb="15">
      <t>ガク</t>
    </rPh>
    <rPh sb="15" eb="16">
      <t>トウ</t>
    </rPh>
    <rPh sb="17" eb="19">
      <t>ホウジン</t>
    </rPh>
    <rPh sb="20" eb="22">
      <t>コジン</t>
    </rPh>
    <phoneticPr fontId="1"/>
  </si>
  <si>
    <t>４　納税状況（個人）</t>
    <rPh sb="2" eb="4">
      <t>ノウゼイ</t>
    </rPh>
    <rPh sb="4" eb="6">
      <t>ジョウキョウ</t>
    </rPh>
    <rPh sb="7" eb="9">
      <t>コジン</t>
    </rPh>
    <phoneticPr fontId="1"/>
  </si>
  <si>
    <t>不可</t>
    <rPh sb="0" eb="2">
      <t>フカ</t>
    </rPh>
    <phoneticPr fontId="1"/>
  </si>
  <si>
    <t>育成</t>
    <rPh sb="0" eb="2">
      <t>イクセイ</t>
    </rPh>
    <phoneticPr fontId="1"/>
  </si>
  <si>
    <t>意欲</t>
    <rPh sb="0" eb="2">
      <t>イヨク</t>
    </rPh>
    <phoneticPr fontId="1"/>
  </si>
  <si>
    <t>非項目</t>
    <rPh sb="0" eb="1">
      <t>ヒ</t>
    </rPh>
    <rPh sb="1" eb="3">
      <t>コウモク</t>
    </rPh>
    <phoneticPr fontId="1"/>
  </si>
  <si>
    <t>④現場作業員等に対し、労働安全衛生法に基づく安全衛生教育を行っていること</t>
    <phoneticPr fontId="1"/>
  </si>
  <si>
    <t>納税証明書</t>
    <rPh sb="0" eb="2">
      <t>ノウゼイ</t>
    </rPh>
    <rPh sb="2" eb="5">
      <t>ショウメイショ</t>
    </rPh>
    <phoneticPr fontId="1"/>
  </si>
  <si>
    <t>○年○月○日～○年○月○日</t>
    <rPh sb="1" eb="2">
      <t>ネン</t>
    </rPh>
    <rPh sb="3" eb="4">
      <t>ガツ</t>
    </rPh>
    <rPh sb="5" eb="6">
      <t>ニチ</t>
    </rPh>
    <rPh sb="8" eb="9">
      <t>ネン</t>
    </rPh>
    <rPh sb="10" eb="11">
      <t>ガツ</t>
    </rPh>
    <rPh sb="12" eb="13">
      <t>ニチ</t>
    </rPh>
    <phoneticPr fontId="1"/>
  </si>
  <si>
    <t>○年○月○日～○年○月○日</t>
    <phoneticPr fontId="1"/>
  </si>
  <si>
    <t>③社会保険制度（健康保険、厚生年金、雇用保険）への加入</t>
    <phoneticPr fontId="1"/>
  </si>
  <si>
    <t>⑥労働災害補償保険に加入（一人親方等の特別加入を含む）</t>
    <phoneticPr fontId="1"/>
  </si>
  <si>
    <t>②業務に関連して法令に違反し、事案が重大・悪質な場合であって再発防止に向けた取組が確実に行われていると認められない者</t>
    <phoneticPr fontId="1"/>
  </si>
  <si>
    <r>
      <rPr>
        <sz val="10"/>
        <color theme="1"/>
        <rFont val="ＭＳ Ｐゴシック"/>
        <family val="3"/>
        <charset val="128"/>
        <scheme val="minor"/>
      </rPr>
      <t>直近の事業年度における貸借対照表、損益計算書又はこれらに類する書類に記載された経理状況が良好であること</t>
    </r>
    <r>
      <rPr>
        <sz val="8"/>
        <color theme="1"/>
        <rFont val="ＭＳ Ｐゴシック"/>
        <family val="2"/>
        <charset val="128"/>
        <scheme val="minor"/>
      </rPr>
      <t xml:space="preserve">
　※「経理状況が良好であること」とは、以下のとおりとする。
　・法人の場合、直近の事業年度において債務超過でないこと及び
　直近の３事業年度において経常利益金額等（損益計算書上の経常利益の金額に当該損益計算
　書上の減価償却費の額を加えて得た額）が１回以上プラスになっていること。
　・個人の場合、直近の年の資産状況において資産が負債を上回っていること及び直近３か年におい
　て所得税の納付実績が１回以上あること。
　・これらを満たさない場合、中小企業診断士又は公認会計士の経営診断書や県事業による経営
　改善指導結果を申請書に添付する等今後５年以内に健全な経営の軌道に乗ることが見込まれる
　こと。</t>
    </r>
    <rPh sb="101" eb="103">
      <t>サイム</t>
    </rPh>
    <rPh sb="103" eb="105">
      <t>チョウカ</t>
    </rPh>
    <rPh sb="110" eb="111">
      <t>オヨ</t>
    </rPh>
    <rPh sb="114" eb="116">
      <t>チョッキン</t>
    </rPh>
    <rPh sb="118" eb="120">
      <t>ジギョウ</t>
    </rPh>
    <rPh sb="120" eb="122">
      <t>ネンド</t>
    </rPh>
    <rPh sb="126" eb="128">
      <t>ケイジョウ</t>
    </rPh>
    <rPh sb="128" eb="130">
      <t>リエキ</t>
    </rPh>
    <rPh sb="130" eb="132">
      <t>キンガク</t>
    </rPh>
    <rPh sb="132" eb="133">
      <t>トウ</t>
    </rPh>
    <rPh sb="134" eb="136">
      <t>ソンエキ</t>
    </rPh>
    <rPh sb="136" eb="138">
      <t>ケイサン</t>
    </rPh>
    <rPh sb="138" eb="139">
      <t>ショ</t>
    </rPh>
    <rPh sb="139" eb="140">
      <t>ジョウ</t>
    </rPh>
    <rPh sb="141" eb="143">
      <t>ケイジョウ</t>
    </rPh>
    <rPh sb="143" eb="145">
      <t>リエキ</t>
    </rPh>
    <rPh sb="146" eb="148">
      <t>キンガク</t>
    </rPh>
    <rPh sb="149" eb="151">
      <t>トウガイ</t>
    </rPh>
    <rPh sb="151" eb="153">
      <t>ソンエキ</t>
    </rPh>
    <rPh sb="177" eb="178">
      <t>カイ</t>
    </rPh>
    <rPh sb="178" eb="180">
      <t>イジョウ</t>
    </rPh>
    <rPh sb="195" eb="197">
      <t>コジン</t>
    </rPh>
    <rPh sb="198" eb="200">
      <t>バアイ</t>
    </rPh>
    <rPh sb="201" eb="203">
      <t>チョッキン</t>
    </rPh>
    <rPh sb="204" eb="205">
      <t>トシ</t>
    </rPh>
    <rPh sb="206" eb="208">
      <t>シサン</t>
    </rPh>
    <rPh sb="208" eb="210">
      <t>ジョウキョウ</t>
    </rPh>
    <rPh sb="214" eb="216">
      <t>シサン</t>
    </rPh>
    <rPh sb="217" eb="219">
      <t>フサイ</t>
    </rPh>
    <rPh sb="220" eb="222">
      <t>ウワマワ</t>
    </rPh>
    <rPh sb="228" eb="229">
      <t>オヨ</t>
    </rPh>
    <rPh sb="230" eb="232">
      <t>チョッキン</t>
    </rPh>
    <rPh sb="234" eb="235">
      <t>ネン</t>
    </rPh>
    <rPh sb="241" eb="244">
      <t>ショトクゼイ</t>
    </rPh>
    <rPh sb="245" eb="247">
      <t>ノウフ</t>
    </rPh>
    <rPh sb="247" eb="249">
      <t>ジッセキ</t>
    </rPh>
    <rPh sb="251" eb="252">
      <t>カイ</t>
    </rPh>
    <rPh sb="252" eb="254">
      <t>イジョウ</t>
    </rPh>
    <phoneticPr fontId="1"/>
  </si>
  <si>
    <t>傷害保険</t>
    <rPh sb="0" eb="2">
      <t>ショウガイ</t>
    </rPh>
    <rPh sb="2" eb="4">
      <t>ホケン</t>
    </rPh>
    <phoneticPr fontId="1"/>
  </si>
  <si>
    <t>チッパー</t>
    <phoneticPr fontId="1"/>
  </si>
  <si>
    <r>
      <t>【一定の割合、水準】</t>
    </r>
    <r>
      <rPr>
        <sz val="9"/>
        <color theme="1"/>
        <rFont val="ＭＳ Ｐゴシック"/>
        <family val="3"/>
        <charset val="128"/>
        <scheme val="minor"/>
      </rPr>
      <t>※いずれか取り組みやすい項目</t>
    </r>
    <r>
      <rPr>
        <sz val="9"/>
        <color theme="1"/>
        <rFont val="ＭＳ Ｐゴシック"/>
        <family val="2"/>
        <charset val="128"/>
        <scheme val="minor"/>
      </rPr>
      <t xml:space="preserve">
①生産量5,000㎥/年未満は２割（５年）増加・１割（３年）増加、生産量5,000㎥/年以上は現状以上の増加
②主伐生産性11㎥/人日未満は２割（５年）向上・１割（３年）向上、主伐生産性11㎥/人日以上は現状以上の向上
③間伐生産性８㎥/人日未満は２割（５年）向上・１割（３年）向上、間伐生産性８㎥/人日以上は現状以上の向上</t>
    </r>
    <rPh sb="15" eb="16">
      <t>ト</t>
    </rPh>
    <rPh sb="17" eb="18">
      <t>ク</t>
    </rPh>
    <rPh sb="22" eb="24">
      <t>コウモク</t>
    </rPh>
    <phoneticPr fontId="1"/>
  </si>
  <si>
    <r>
      <t xml:space="preserve">素材生産又は造林・保育に関して３年以上の事業実績を有すること、又は所属する現場作業員の現場従事実績等が３年以上であること
</t>
    </r>
    <r>
      <rPr>
        <sz val="8"/>
        <color theme="1"/>
        <rFont val="ＭＳ Ｐゴシック"/>
        <family val="3"/>
        <charset val="128"/>
        <scheme val="minor"/>
      </rPr>
      <t>　※３年以上は連続ではない。</t>
    </r>
    <phoneticPr fontId="1"/>
  </si>
  <si>
    <r>
      <rPr>
        <sz val="10"/>
        <rFont val="ＭＳ Ｐゴシック"/>
        <family val="3"/>
        <charset val="128"/>
        <scheme val="minor"/>
      </rPr>
      <t>主伐及び主伐後の再造林を一体的に実施する体制を有すること</t>
    </r>
    <r>
      <rPr>
        <sz val="8"/>
        <rFont val="ＭＳ Ｐゴシック"/>
        <family val="3"/>
        <charset val="128"/>
        <scheme val="minor"/>
      </rPr>
      <t xml:space="preserve">
　※「一体的に実施する体制」とは主伐と再造林の両方を実施できる体制があることとする。
　ただし、主伐と再造林のどちらか一方を行わない民間事業者の場合は、もう一方を実施する
　他の民間事業者との連携協定、契約書等の連携した実績等により一体的に実施できる体制
　があることととする。</t>
    </r>
    <phoneticPr fontId="1"/>
  </si>
  <si>
    <t>①常時５人以上の林業就業者を雇用する事業所での雇用管理者の専任、及び専任された雇用管理者の資質向上を図るための研修受講の実施</t>
    <rPh sb="32" eb="33">
      <t>オヨ</t>
    </rPh>
    <phoneticPr fontId="1"/>
  </si>
  <si>
    <t>⑤労働安全コンサルタント等専門家による安全診断・指導等、安全対策の実施(過去５年～今後３年)</t>
    <rPh sb="36" eb="38">
      <t>カコ</t>
    </rPh>
    <rPh sb="39" eb="40">
      <t>ネン</t>
    </rPh>
    <rPh sb="41" eb="43">
      <t>コンゴ</t>
    </rPh>
    <rPh sb="44" eb="45">
      <t>ネン</t>
    </rPh>
    <phoneticPr fontId="1"/>
  </si>
  <si>
    <r>
      <rPr>
        <sz val="10"/>
        <color theme="1"/>
        <rFont val="ＭＳ Ｐゴシック"/>
        <family val="3"/>
        <charset val="128"/>
        <scheme val="minor"/>
      </rPr>
      <t>①業務に関連して法令を違反し、代表役員等や一般役員等が逮捕され、又は逮捕を経ないで公訴を提起されたときから１年間を経過していない者</t>
    </r>
    <r>
      <rPr>
        <sz val="8"/>
        <color theme="1"/>
        <rFont val="ＭＳ Ｐゴシック"/>
        <family val="2"/>
        <charset val="128"/>
        <scheme val="minor"/>
      </rPr>
      <t xml:space="preserve">
　※「代表役員等」とは、法人の代表権を有する役員若しくは個人事業主とする。
　※「一般役員等」とは、法人の役員、支配人又はその支店若しくは営業所を代表する者とする。</t>
    </r>
    <phoneticPr fontId="1"/>
  </si>
  <si>
    <r>
      <t xml:space="preserve">⑤その他森林の経営管理を適切に行うことができない又は森林の経営管理に関し不正若しくは不誠実な行為をするおそれがあると認めるに足りる相当の理由がある者
</t>
    </r>
    <r>
      <rPr>
        <sz val="8"/>
        <color theme="1"/>
        <rFont val="ＭＳ Ｐゴシック"/>
        <family val="3"/>
        <charset val="128"/>
        <scheme val="minor"/>
      </rPr>
      <t>　※「その他・・・相当の理由がある者」とは、破産手続き開始の決定を受けて復権を得ない者や暴力団員による
　不当な行為の防止等に関する法律第32条第１項各号に掲げる者等が考えられる。</t>
    </r>
    <phoneticPr fontId="1"/>
  </si>
  <si>
    <r>
      <t xml:space="preserve">法人においては常勤の役員を設置していること
</t>
    </r>
    <r>
      <rPr>
        <sz val="8"/>
        <color theme="1"/>
        <rFont val="ＭＳ Ｐゴシック"/>
        <family val="3"/>
        <charset val="128"/>
        <scheme val="minor"/>
      </rPr>
      <t>ただし、常勤の役員を設置していない法人については、森林経営管理法の施行日から起算して３年を経過した日以後最初に招集される総会等の時までに設置するよう取り組む場合には、常勤の役員が設置されているものとして扱う</t>
    </r>
    <r>
      <rPr>
        <sz val="10"/>
        <color theme="1"/>
        <rFont val="ＭＳ Ｐゴシック"/>
        <family val="2"/>
        <charset val="128"/>
        <scheme val="minor"/>
      </rPr>
      <t>。</t>
    </r>
    <phoneticPr fontId="1"/>
  </si>
  <si>
    <t>【左記２項目を満たさない場合】
経営診断書等で健全な経営が見込まれる</t>
    <rPh sb="1" eb="2">
      <t>ヒダリ</t>
    </rPh>
    <rPh sb="2" eb="3">
      <t>キ</t>
    </rPh>
    <rPh sb="4" eb="6">
      <t>コウモク</t>
    </rPh>
    <rPh sb="7" eb="8">
      <t>ミ</t>
    </rPh>
    <rPh sb="12" eb="14">
      <t>バアイ</t>
    </rPh>
    <rPh sb="16" eb="18">
      <t>ケイエイ</t>
    </rPh>
    <rPh sb="18" eb="21">
      <t>シンダンショ</t>
    </rPh>
    <rPh sb="21" eb="22">
      <t>トウ</t>
    </rPh>
    <rPh sb="23" eb="25">
      <t>ケンゼン</t>
    </rPh>
    <rPh sb="26" eb="28">
      <t>ケイエイ</t>
    </rPh>
    <rPh sb="29" eb="31">
      <t>ミコ</t>
    </rPh>
    <phoneticPr fontId="1"/>
  </si>
  <si>
    <t>直近３か年で所得税納付が１回以上</t>
    <rPh sb="0" eb="2">
      <t>チョッキン</t>
    </rPh>
    <rPh sb="4" eb="5">
      <t>ネン</t>
    </rPh>
    <rPh sb="6" eb="9">
      <t>ショトクゼイ</t>
    </rPh>
    <rPh sb="9" eb="11">
      <t>ノウフ</t>
    </rPh>
    <rPh sb="13" eb="14">
      <t>カイ</t>
    </rPh>
    <rPh sb="14" eb="16">
      <t>イジョウ</t>
    </rPh>
    <phoneticPr fontId="1"/>
  </si>
  <si>
    <r>
      <rPr>
        <sz val="10"/>
        <rFont val="ＭＳ Ｐゴシック"/>
        <family val="3"/>
        <charset val="128"/>
        <scheme val="minor"/>
      </rPr>
      <t>主伐後に適切な更新を行うこと。ただし、他者の所有する森林の主伐にあっては、事前に森林所有者に対する適切な更新の働きかけに取り組んでいること</t>
    </r>
    <r>
      <rPr>
        <sz val="8"/>
        <rFont val="ＭＳ Ｐゴシック"/>
        <family val="3"/>
        <charset val="128"/>
        <scheme val="minor"/>
      </rPr>
      <t xml:space="preserve">
　※「適切な更新」については、市町村森林整備計画や長野県主伐・再造林推進ガイドライン等
　を踏まえつつ林地生産力が比較的高く傾斜が緩やかな人工林において主伐を行う場合は再
　造林を基本とする。
　（ただし、経営管理実施権の設定を受けた森林については植栽により再造林を行う必要がある。）</t>
    </r>
    <rPh sb="95" eb="98">
      <t>ナガノケン</t>
    </rPh>
    <rPh sb="98" eb="100">
      <t>シュバツ</t>
    </rPh>
    <rPh sb="101" eb="104">
      <t>サイゾウリン</t>
    </rPh>
    <rPh sb="104" eb="106">
      <t>スイシン</t>
    </rPh>
    <phoneticPr fontId="1"/>
  </si>
  <si>
    <r>
      <rPr>
        <sz val="10"/>
        <rFont val="ＭＳ Ｐゴシック"/>
        <family val="3"/>
        <charset val="128"/>
        <scheme val="minor"/>
      </rPr>
      <t>伐採と造林の一体的かつ適切な実施に向けて民間事業者が遵守すべき行動規範の策定等を行なっていること</t>
    </r>
    <r>
      <rPr>
        <sz val="9"/>
        <rFont val="ＭＳ Ｐゴシック"/>
        <family val="3"/>
        <charset val="128"/>
        <scheme val="minor"/>
      </rPr>
      <t xml:space="preserve">
　</t>
    </r>
    <r>
      <rPr>
        <sz val="8"/>
        <rFont val="ＭＳ Ｐゴシック"/>
        <family val="3"/>
        <charset val="128"/>
        <scheme val="minor"/>
      </rPr>
      <t>※「行動規範の策定等」には民間事業者が専門家の指導等を受けつつ、個別に行動規範を
　策定することのほか、所属する業界団体や都道府県・市町村等が策定した行動規範やガイド
　ライン等の遵守を約束することを含む。
　※行動規範やガイドラインには、長野県主伐・再造林推進ガイドラインを留意することや、伐
　採前の現地確認の徹底等誤伐の未然防止を図る措置を盛り込み、遵守されていることを確
　認する体制を整備することが望ましい</t>
    </r>
    <r>
      <rPr>
        <sz val="9"/>
        <rFont val="ＭＳ Ｐゴシック"/>
        <family val="3"/>
        <charset val="128"/>
        <scheme val="minor"/>
      </rPr>
      <t>。</t>
    </r>
    <rPh sb="170" eb="173">
      <t>ナガノケン</t>
    </rPh>
    <rPh sb="173" eb="175">
      <t>シュバツ</t>
    </rPh>
    <rPh sb="176" eb="179">
      <t>サイゾウリン</t>
    </rPh>
    <rPh sb="179" eb="181">
      <t>スイシン</t>
    </rPh>
    <rPh sb="188" eb="190">
      <t>リュウイ</t>
    </rPh>
    <phoneticPr fontId="1"/>
  </si>
  <si>
    <t>直近の３事業年度で経常利益金額等が１回以上プラス</t>
    <rPh sb="0" eb="2">
      <t>チョッキン</t>
    </rPh>
    <rPh sb="4" eb="6">
      <t>ジギョウ</t>
    </rPh>
    <rPh sb="6" eb="8">
      <t>ネンド</t>
    </rPh>
    <rPh sb="9" eb="11">
      <t>ケイジョウ</t>
    </rPh>
    <rPh sb="11" eb="13">
      <t>リエキ</t>
    </rPh>
    <rPh sb="13" eb="15">
      <t>キンガク</t>
    </rPh>
    <rPh sb="15" eb="16">
      <t>トウ</t>
    </rPh>
    <rPh sb="18" eb="19">
      <t>カイ</t>
    </rPh>
    <rPh sb="19" eb="21">
      <t>イジョウ</t>
    </rPh>
    <phoneticPr fontId="1"/>
  </si>
  <si>
    <t>書類は正副２部提出すること。</t>
    <rPh sb="0" eb="2">
      <t>ショルイ</t>
    </rPh>
    <rPh sb="3" eb="5">
      <t>セイフク</t>
    </rPh>
    <rPh sb="6" eb="7">
      <t>ブ</t>
    </rPh>
    <rPh sb="7" eb="9">
      <t>テイシュツ</t>
    </rPh>
    <phoneticPr fontId="1"/>
  </si>
  <si>
    <t>(記載例)
　・月給制については、３年後を目途に導入を検討
　・月給制については検討を行うが、賞与等での補てんにより安定化を図っている
　・週休２日制を導入し、休暇制度の充実を図っている
　・有給取得率を全体の２割アップし、休暇の取りやすい環境を整備する</t>
    <rPh sb="1" eb="3">
      <t>キサイ</t>
    </rPh>
    <rPh sb="3" eb="4">
      <t>レイ</t>
    </rPh>
    <phoneticPr fontId="1"/>
  </si>
  <si>
    <t>(記載例)
　・技能職員→副班長→班長等キャリアアップ計画を策定し、昇給など給与への反映に取り組んでいる
　・経営理念や従業員に期待する役割や行動への評価基準を具体化し、適切な能力評価を実施する
　・経験年数に合わせた適切な研修を実施するとともに、十分に活躍できる環境の改善を行う
　・将来会社の主要な職員になるような経験やそれに見合う技術修得等に向けた研修に参加させる</t>
    <rPh sb="1" eb="3">
      <t>キサイ</t>
    </rPh>
    <rPh sb="3" eb="4">
      <t>レイ</t>
    </rPh>
    <rPh sb="8" eb="10">
      <t>ギノウ</t>
    </rPh>
    <rPh sb="10" eb="12">
      <t>ショクイン</t>
    </rPh>
    <rPh sb="13" eb="14">
      <t>フク</t>
    </rPh>
    <rPh sb="14" eb="16">
      <t>ハンチョウ</t>
    </rPh>
    <rPh sb="17" eb="19">
      <t>ハンチョウ</t>
    </rPh>
    <rPh sb="19" eb="20">
      <t>トウ</t>
    </rPh>
    <rPh sb="27" eb="29">
      <t>ケイカク</t>
    </rPh>
    <rPh sb="30" eb="32">
      <t>サクテイ</t>
    </rPh>
    <rPh sb="34" eb="36">
      <t>ショウキュウ</t>
    </rPh>
    <rPh sb="38" eb="40">
      <t>キュウヨ</t>
    </rPh>
    <rPh sb="42" eb="44">
      <t>ハンエイ</t>
    </rPh>
    <rPh sb="45" eb="46">
      <t>ト</t>
    </rPh>
    <rPh sb="47" eb="48">
      <t>ク</t>
    </rPh>
    <rPh sb="55" eb="57">
      <t>ケイエイ</t>
    </rPh>
    <rPh sb="170" eb="172">
      <t>シュウトク</t>
    </rPh>
    <rPh sb="174" eb="175">
      <t>ム</t>
    </rPh>
    <phoneticPr fontId="1"/>
  </si>
  <si>
    <t>月～</t>
    <rPh sb="0" eb="1">
      <t>ガツ</t>
    </rPh>
    <phoneticPr fontId="1"/>
  </si>
  <si>
    <t>月</t>
    <rPh sb="0" eb="1">
      <t>ガツ</t>
    </rPh>
    <phoneticPr fontId="1"/>
  </si>
  <si>
    <t>事業会計年度</t>
    <rPh sb="0" eb="2">
      <t>ジギョウ</t>
    </rPh>
    <rPh sb="2" eb="4">
      <t>カイケイ</t>
    </rPh>
    <rPh sb="4" eb="6">
      <t>ネンド</t>
    </rPh>
    <phoneticPr fontId="1"/>
  </si>
  <si>
    <r>
      <rPr>
        <sz val="10"/>
        <color theme="1"/>
        <rFont val="ＭＳ Ｐゴシック"/>
        <family val="3"/>
        <charset val="128"/>
        <scheme val="minor"/>
      </rPr>
      <t>主伐後に適切な更新を行うこと。ただし、他者の所有する森林の主伐にあっては、事前に森林所有者に対する適切な更新の働きかけに取り組んでいること</t>
    </r>
    <r>
      <rPr>
        <sz val="8"/>
        <color theme="1"/>
        <rFont val="ＭＳ Ｐゴシック"/>
        <family val="3"/>
        <charset val="128"/>
        <scheme val="minor"/>
      </rPr>
      <t xml:space="preserve">
　※「適切な更新」については、市町村森林整備計画や長野県主伐・再造林推進ガイドライン等
　を踏まえつつ林地生産力が比較的高く傾斜が緩やかな人工林において主伐を行う場合は再
　造林を基本とする。
　（ただし、経営管理実施権の設定を受けた森林については植栽により再造林を行う必要がある。）</t>
    </r>
    <rPh sb="95" eb="98">
      <t>ナガノケン</t>
    </rPh>
    <rPh sb="98" eb="100">
      <t>シュバツ</t>
    </rPh>
    <rPh sb="101" eb="104">
      <t>サイゾウリン</t>
    </rPh>
    <rPh sb="104" eb="106">
      <t>スイシン</t>
    </rPh>
    <phoneticPr fontId="1"/>
  </si>
  <si>
    <r>
      <rPr>
        <sz val="10"/>
        <color theme="1"/>
        <rFont val="ＭＳ Ｐゴシック"/>
        <family val="3"/>
        <charset val="128"/>
        <scheme val="minor"/>
      </rPr>
      <t>伐採と造林の一体的かつ適切な実施に向けて民間事業者が遵守すべき行動規範の策定等を行なっていること</t>
    </r>
    <r>
      <rPr>
        <sz val="9"/>
        <color theme="1"/>
        <rFont val="ＭＳ Ｐゴシック"/>
        <family val="3"/>
        <charset val="128"/>
        <scheme val="minor"/>
      </rPr>
      <t xml:space="preserve">
　</t>
    </r>
    <r>
      <rPr>
        <sz val="8"/>
        <color theme="1"/>
        <rFont val="ＭＳ Ｐゴシック"/>
        <family val="3"/>
        <charset val="128"/>
        <scheme val="minor"/>
      </rPr>
      <t>※「行動規範の策定等」には民間事業者が専門家の指導等を受けつつ、個別に行動規範を
　策定することのほか、所属する業界団体や都道府県・市町村等が策定した行動規範やガイド
　ライン等の遵守を約束することを含む。
　※行動規範やガイドラインには、長野県主伐・再造林推進ガイドラインを留意することや、伐
　採前の現地確認の徹底等誤伐の未然防止を図る措置を盛り込み、遵守されていることを確
　認する体制を整備することが望ましい</t>
    </r>
    <r>
      <rPr>
        <sz val="9"/>
        <color theme="1"/>
        <rFont val="ＭＳ Ｐゴシック"/>
        <family val="3"/>
        <charset val="128"/>
        <scheme val="minor"/>
      </rPr>
      <t>。</t>
    </r>
    <rPh sb="170" eb="173">
      <t>ナガノケン</t>
    </rPh>
    <rPh sb="173" eb="175">
      <t>シュバツ</t>
    </rPh>
    <rPh sb="176" eb="179">
      <t>サイゾウリン</t>
    </rPh>
    <rPh sb="179" eb="181">
      <t>スイシン</t>
    </rPh>
    <rPh sb="188" eb="190">
      <t>リュウイ</t>
    </rPh>
    <phoneticPr fontId="1"/>
  </si>
  <si>
    <t>初回登録年度</t>
    <rPh sb="0" eb="2">
      <t>ショカイ</t>
    </rPh>
    <rPh sb="2" eb="4">
      <t>トウロク</t>
    </rPh>
    <rPh sb="4" eb="6">
      <t>ネンド</t>
    </rPh>
    <phoneticPr fontId="1"/>
  </si>
  <si>
    <t>年度</t>
    <rPh sb="0" eb="2">
      <t>ネンド</t>
    </rPh>
    <phoneticPr fontId="1"/>
  </si>
  <si>
    <t>更新回数</t>
    <rPh sb="0" eb="2">
      <t>コウシン</t>
    </rPh>
    <rPh sb="2" eb="4">
      <t>カイスウ</t>
    </rPh>
    <phoneticPr fontId="1"/>
  </si>
  <si>
    <t>回</t>
    <rPh sb="0" eb="1">
      <t>カイ</t>
    </rPh>
    <phoneticPr fontId="1"/>
  </si>
  <si>
    <t>R1</t>
    <phoneticPr fontId="1"/>
  </si>
  <si>
    <t>現況</t>
    <rPh sb="0" eb="2">
      <t>ゲンキョウ</t>
    </rPh>
    <phoneticPr fontId="1"/>
  </si>
  <si>
    <t>R5</t>
    <phoneticPr fontId="1"/>
  </si>
  <si>
    <t>R10</t>
    <phoneticPr fontId="1"/>
  </si>
  <si>
    <t>R6</t>
    <phoneticPr fontId="1"/>
  </si>
  <si>
    <t>現況基準年度</t>
    <rPh sb="0" eb="2">
      <t>ゲンキョウ</t>
    </rPh>
    <rPh sb="2" eb="4">
      <t>キジュン</t>
    </rPh>
    <rPh sb="4" eb="6">
      <t>ネンド</t>
    </rPh>
    <phoneticPr fontId="1"/>
  </si>
  <si>
    <t>目標年度</t>
    <rPh sb="0" eb="2">
      <t>モクヒョウ</t>
    </rPh>
    <rPh sb="2" eb="4">
      <t>ネンド</t>
    </rPh>
    <phoneticPr fontId="1"/>
  </si>
  <si>
    <t>R7</t>
    <phoneticPr fontId="1"/>
  </si>
  <si>
    <t>R8</t>
    <phoneticPr fontId="1"/>
  </si>
  <si>
    <t>R9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</si>
</sst>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quot;年後&quot;"/>
    <numFmt numFmtId="178" formatCode="&quot;(&quot;0&quot;)&quot;"/>
    <numFmt numFmtId="179" formatCode="_ * #,##0_ ;_ * \-#,##0_ ;_ * &quot; &quot;_ ;_ @_ "/>
  </numFmts>
  <fonts count="23">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6"/>
      <color theme="1"/>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sz val="10"/>
      <name val="ＭＳ Ｐゴシック"/>
      <family val="3"/>
      <charset val="128"/>
      <scheme val="minor"/>
    </font>
    <font>
      <b/>
      <sz val="10"/>
      <color indexed="81"/>
      <name val="ＭＳ Ｐゴシック"/>
      <family val="3"/>
      <charset val="128"/>
    </font>
    <font>
      <b/>
      <sz val="8"/>
      <color indexed="81"/>
      <name val="ＭＳ Ｐゴシック"/>
      <family val="3"/>
      <charset val="128"/>
    </font>
    <font>
      <sz val="9"/>
      <name val="ＭＳ Ｐゴシック"/>
      <family val="3"/>
      <charset val="128"/>
      <scheme val="minor"/>
    </font>
    <font>
      <b/>
      <sz val="9"/>
      <color indexed="81"/>
      <name val="MS P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diagonalUp="1">
      <left style="hair">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hair">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bottom/>
      <diagonal/>
    </border>
    <border>
      <left/>
      <right/>
      <top style="medium">
        <color indexed="64"/>
      </top>
      <bottom style="hair">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Down="1">
      <left style="medium">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medium">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thin">
        <color indexed="64"/>
      </right>
      <top style="hair">
        <color indexed="64"/>
      </top>
      <bottom style="hair">
        <color indexed="64"/>
      </bottom>
      <diagonal style="hair">
        <color indexed="64"/>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diagonalDown="1">
      <left/>
      <right/>
      <top style="hair">
        <color indexed="64"/>
      </top>
      <bottom/>
      <diagonal style="hair">
        <color indexed="64"/>
      </diagonal>
    </border>
    <border diagonalDown="1">
      <left/>
      <right style="thin">
        <color indexed="64"/>
      </right>
      <top style="hair">
        <color indexed="64"/>
      </top>
      <bottom/>
      <diagonal style="hair">
        <color indexed="64"/>
      </diagonal>
    </border>
    <border>
      <left style="hair">
        <color indexed="64"/>
      </left>
      <right/>
      <top style="medium">
        <color indexed="64"/>
      </top>
      <bottom style="medium">
        <color indexed="64"/>
      </bottom>
      <diagonal/>
    </border>
    <border diagonalDown="1">
      <left style="medium">
        <color indexed="64"/>
      </left>
      <right/>
      <top style="hair">
        <color indexed="64"/>
      </top>
      <bottom style="medium">
        <color indexed="64"/>
      </bottom>
      <diagonal style="hair">
        <color indexed="64"/>
      </diagonal>
    </border>
    <border diagonalDown="1">
      <left/>
      <right/>
      <top style="hair">
        <color indexed="64"/>
      </top>
      <bottom style="medium">
        <color indexed="64"/>
      </bottom>
      <diagonal style="hair">
        <color indexed="64"/>
      </diagonal>
    </border>
    <border diagonalDown="1">
      <left/>
      <right style="thin">
        <color indexed="64"/>
      </right>
      <top style="hair">
        <color indexed="64"/>
      </top>
      <bottom style="medium">
        <color indexed="64"/>
      </bottom>
      <diagonal style="hair">
        <color indexed="64"/>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indexed="64"/>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indexed="64"/>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right style="hair">
        <color indexed="64"/>
      </right>
      <top/>
      <bottom style="medium">
        <color indexed="64"/>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diagonalDown="1">
      <left style="medium">
        <color indexed="64"/>
      </left>
      <right/>
      <top style="hair">
        <color indexed="64"/>
      </top>
      <bottom/>
      <diagonal style="hair">
        <color indexed="64"/>
      </diagonal>
    </border>
    <border>
      <left style="thin">
        <color theme="0"/>
      </left>
      <right/>
      <top/>
      <bottom/>
      <diagonal/>
    </border>
    <border>
      <left/>
      <right/>
      <top style="medium">
        <color indexed="64"/>
      </top>
      <bottom style="medium">
        <color indexed="64"/>
      </bottom>
      <diagonal/>
    </border>
    <border>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right style="thin">
        <color theme="0"/>
      </right>
      <top style="thin">
        <color theme="0"/>
      </top>
      <bottom style="thin">
        <color theme="0"/>
      </bottom>
      <diagonal/>
    </border>
    <border>
      <left style="hair">
        <color indexed="64"/>
      </left>
      <right style="thin">
        <color theme="0"/>
      </right>
      <top style="medium">
        <color indexed="64"/>
      </top>
      <bottom style="medium">
        <color indexed="64"/>
      </bottom>
      <diagonal/>
    </border>
    <border>
      <left/>
      <right style="hair">
        <color indexed="64"/>
      </right>
      <top style="medium">
        <color indexed="64"/>
      </top>
      <bottom style="medium">
        <color indexed="64"/>
      </bottom>
      <diagonal/>
    </border>
  </borders>
  <cellStyleXfs count="3">
    <xf numFmtId="0" fontId="0"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700">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5" fillId="0" borderId="2" xfId="0" applyFont="1" applyBorder="1">
      <alignment vertical="center"/>
    </xf>
    <xf numFmtId="0" fontId="5" fillId="0" borderId="28" xfId="0" applyFont="1" applyBorder="1">
      <alignment vertical="center"/>
    </xf>
    <xf numFmtId="0" fontId="5" fillId="0" borderId="3" xfId="0" applyFont="1" applyBorder="1">
      <alignment vertical="center"/>
    </xf>
    <xf numFmtId="0" fontId="5" fillId="0" borderId="24" xfId="0" applyFont="1" applyBorder="1">
      <alignment vertical="center"/>
    </xf>
    <xf numFmtId="0" fontId="5" fillId="0" borderId="30" xfId="0" applyFont="1" applyBorder="1">
      <alignment vertical="center"/>
    </xf>
    <xf numFmtId="0" fontId="5" fillId="0" borderId="25" xfId="0" applyFont="1" applyBorder="1">
      <alignment vertical="center"/>
    </xf>
    <xf numFmtId="0" fontId="5" fillId="0" borderId="8" xfId="0" applyFont="1" applyBorder="1">
      <alignment vertical="center"/>
    </xf>
    <xf numFmtId="0" fontId="0" fillId="0" borderId="0" xfId="0" applyBorder="1" applyAlignment="1">
      <alignment horizontal="center" vertical="center"/>
    </xf>
    <xf numFmtId="0" fontId="2" fillId="0" borderId="48" xfId="0" applyFont="1" applyBorder="1" applyAlignment="1">
      <alignment horizontal="center" vertical="center" shrinkToFit="1"/>
    </xf>
    <xf numFmtId="38" fontId="0" fillId="0" borderId="60" xfId="1" applyFont="1" applyBorder="1">
      <alignment vertical="center"/>
    </xf>
    <xf numFmtId="0" fontId="2" fillId="0" borderId="49" xfId="0" applyFont="1" applyBorder="1" applyAlignment="1">
      <alignment horizontal="center" vertical="center" shrinkToFit="1"/>
    </xf>
    <xf numFmtId="38" fontId="0" fillId="0" borderId="61" xfId="1" applyFont="1" applyBorder="1">
      <alignment vertical="center"/>
    </xf>
    <xf numFmtId="0" fontId="2" fillId="0" borderId="55" xfId="0" applyFont="1" applyBorder="1" applyAlignment="1">
      <alignment horizontal="center" vertical="center"/>
    </xf>
    <xf numFmtId="38" fontId="0" fillId="0" borderId="63" xfId="1" applyFont="1" applyBorder="1">
      <alignment vertical="center"/>
    </xf>
    <xf numFmtId="0" fontId="2" fillId="0" borderId="87" xfId="0" applyFont="1" applyBorder="1" applyAlignment="1">
      <alignment horizontal="center" vertical="center" shrinkToFit="1"/>
    </xf>
    <xf numFmtId="9" fontId="6" fillId="0" borderId="88" xfId="2" applyFont="1" applyBorder="1">
      <alignment vertical="center"/>
    </xf>
    <xf numFmtId="0" fontId="2" fillId="0" borderId="90" xfId="0" applyFont="1" applyBorder="1" applyAlignment="1">
      <alignment horizontal="center" vertical="center" shrinkToFit="1"/>
    </xf>
    <xf numFmtId="9" fontId="6" fillId="0" borderId="86" xfId="2" applyFont="1" applyBorder="1">
      <alignment vertical="center"/>
    </xf>
    <xf numFmtId="0" fontId="2" fillId="0" borderId="32" xfId="0" applyFont="1" applyBorder="1" applyAlignment="1">
      <alignment horizontal="center" vertical="center" shrinkToFit="1"/>
    </xf>
    <xf numFmtId="38" fontId="0" fillId="0" borderId="91" xfId="1" applyFont="1" applyBorder="1">
      <alignment vertical="center"/>
    </xf>
    <xf numFmtId="0" fontId="2" fillId="0" borderId="0" xfId="0" applyFont="1" applyAlignment="1">
      <alignment horizontal="center" vertical="center" shrinkToFit="1"/>
    </xf>
    <xf numFmtId="0" fontId="0" fillId="0" borderId="9" xfId="0" applyFont="1" applyBorder="1" applyAlignment="1">
      <alignment horizontal="center" vertical="center" wrapText="1" shrinkToFit="1"/>
    </xf>
    <xf numFmtId="0" fontId="4" fillId="0" borderId="9"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vertical="center"/>
    </xf>
    <xf numFmtId="38" fontId="4" fillId="0" borderId="0" xfId="1" applyFont="1" applyBorder="1" applyAlignment="1">
      <alignment vertical="center"/>
    </xf>
    <xf numFmtId="176" fontId="4" fillId="0" borderId="0" xfId="1" applyNumberFormat="1" applyFont="1" applyBorder="1" applyAlignment="1">
      <alignment vertical="center"/>
    </xf>
    <xf numFmtId="38" fontId="0" fillId="0" borderId="0" xfId="1" applyFont="1" applyBorder="1" applyAlignment="1">
      <alignment vertical="center"/>
    </xf>
    <xf numFmtId="0" fontId="0" fillId="0" borderId="58" xfId="0" applyBorder="1" applyAlignment="1">
      <alignment horizontal="center" vertical="center"/>
    </xf>
    <xf numFmtId="0" fontId="0" fillId="0" borderId="55" xfId="0" applyBorder="1">
      <alignment vertical="center"/>
    </xf>
    <xf numFmtId="0" fontId="0" fillId="0" borderId="55" xfId="0" applyBorder="1" applyAlignment="1">
      <alignment horizontal="center" vertical="center"/>
    </xf>
    <xf numFmtId="0" fontId="6" fillId="0" borderId="0" xfId="0" applyFont="1" applyFill="1" applyBorder="1">
      <alignment vertical="center"/>
    </xf>
    <xf numFmtId="0" fontId="7" fillId="0" borderId="0" xfId="0" applyFont="1" applyFill="1" applyBorder="1">
      <alignment vertical="center"/>
    </xf>
    <xf numFmtId="0" fontId="2" fillId="0" borderId="0" xfId="0" applyFont="1" applyAlignment="1">
      <alignment horizontal="center" vertical="center"/>
    </xf>
    <xf numFmtId="0" fontId="0" fillId="0" borderId="30" xfId="0" applyBorder="1" applyAlignment="1">
      <alignment horizontal="center" vertical="center"/>
    </xf>
    <xf numFmtId="0" fontId="16" fillId="0" borderId="55" xfId="0" applyFont="1" applyBorder="1">
      <alignment vertical="center"/>
    </xf>
    <xf numFmtId="0" fontId="0" fillId="0" borderId="1" xfId="0" applyBorder="1" applyAlignment="1">
      <alignment vertical="top"/>
    </xf>
    <xf numFmtId="0" fontId="0" fillId="0" borderId="2" xfId="0" applyBorder="1" applyAlignment="1">
      <alignment vertical="top"/>
    </xf>
    <xf numFmtId="0" fontId="0" fillId="0" borderId="3" xfId="0" applyBorder="1" applyAlignment="1">
      <alignment vertical="top"/>
    </xf>
    <xf numFmtId="0" fontId="2" fillId="0" borderId="50" xfId="0" applyFont="1" applyBorder="1" applyAlignment="1">
      <alignment horizontal="center" vertical="center"/>
    </xf>
    <xf numFmtId="0" fontId="3" fillId="0" borderId="48" xfId="0" applyFont="1" applyBorder="1" applyAlignment="1">
      <alignment horizontal="center" vertical="center"/>
    </xf>
    <xf numFmtId="0" fontId="3" fillId="0" borderId="128" xfId="0" applyFont="1" applyBorder="1" applyAlignment="1">
      <alignment horizontal="center" vertical="center"/>
    </xf>
    <xf numFmtId="0" fontId="3" fillId="0" borderId="50"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128" xfId="0" applyFont="1" applyBorder="1" applyAlignment="1">
      <alignment horizontal="center" vertical="center" shrinkToFit="1"/>
    </xf>
    <xf numFmtId="0" fontId="0" fillId="0" borderId="130" xfId="0" applyBorder="1">
      <alignment vertical="center"/>
    </xf>
    <xf numFmtId="0" fontId="0" fillId="0" borderId="132" xfId="0" applyBorder="1">
      <alignment vertical="center"/>
    </xf>
    <xf numFmtId="0" fontId="0" fillId="0" borderId="131" xfId="0" applyBorder="1">
      <alignment vertical="center"/>
    </xf>
    <xf numFmtId="0" fontId="0" fillId="0" borderId="133" xfId="0" applyBorder="1" applyAlignment="1">
      <alignment horizontal="center" vertical="center" shrinkToFit="1"/>
    </xf>
    <xf numFmtId="0" fontId="5" fillId="0" borderId="133" xfId="0" applyFont="1" applyBorder="1" applyAlignment="1">
      <alignment vertical="center" shrinkToFit="1"/>
    </xf>
    <xf numFmtId="0" fontId="5" fillId="0" borderId="133" xfId="0" applyFont="1" applyBorder="1" applyAlignment="1">
      <alignment horizontal="center" vertical="center" shrinkToFit="1"/>
    </xf>
    <xf numFmtId="0" fontId="0" fillId="0" borderId="133" xfId="0" applyBorder="1" applyAlignment="1">
      <alignment vertical="center" shrinkToFit="1"/>
    </xf>
    <xf numFmtId="0" fontId="0" fillId="0" borderId="131" xfId="0" applyBorder="1" applyAlignment="1">
      <alignment vertical="center" wrapText="1"/>
    </xf>
    <xf numFmtId="0" fontId="0" fillId="0" borderId="131" xfId="0" applyBorder="1" applyAlignment="1">
      <alignment vertical="center"/>
    </xf>
    <xf numFmtId="0" fontId="0" fillId="0" borderId="131" xfId="0" applyBorder="1" applyAlignment="1">
      <alignment horizontal="center" vertical="center"/>
    </xf>
    <xf numFmtId="177" fontId="7" fillId="0" borderId="131" xfId="0" applyNumberFormat="1" applyFont="1" applyBorder="1" applyAlignment="1">
      <alignment horizontal="right" vertical="center"/>
    </xf>
    <xf numFmtId="0" fontId="0" fillId="0" borderId="133" xfId="0" applyBorder="1" applyAlignment="1">
      <alignment vertical="center"/>
    </xf>
    <xf numFmtId="0" fontId="3" fillId="0" borderId="131" xfId="0" applyFont="1" applyBorder="1" applyAlignment="1">
      <alignment vertical="center"/>
    </xf>
    <xf numFmtId="0" fontId="6" fillId="0" borderId="131" xfId="0" applyFont="1" applyBorder="1" applyAlignment="1">
      <alignment horizontal="right" vertical="center"/>
    </xf>
    <xf numFmtId="0" fontId="7" fillId="0" borderId="131" xfId="0" applyFont="1" applyBorder="1" applyAlignment="1">
      <alignment horizontal="right" vertical="center"/>
    </xf>
    <xf numFmtId="0" fontId="0" fillId="0" borderId="133" xfId="0" applyBorder="1" applyAlignment="1">
      <alignment vertical="center" wrapText="1"/>
    </xf>
    <xf numFmtId="0" fontId="3" fillId="0" borderId="133" xfId="0" applyFont="1" applyBorder="1" applyAlignment="1">
      <alignment vertical="center"/>
    </xf>
    <xf numFmtId="0" fontId="6" fillId="0" borderId="133" xfId="0" applyFont="1" applyBorder="1" applyAlignment="1">
      <alignment horizontal="right" vertical="center"/>
    </xf>
    <xf numFmtId="0" fontId="7" fillId="0" borderId="133" xfId="0" applyFont="1" applyBorder="1" applyAlignment="1">
      <alignment horizontal="right" vertical="center"/>
    </xf>
    <xf numFmtId="177" fontId="0" fillId="0" borderId="131" xfId="0" applyNumberFormat="1" applyBorder="1" applyAlignment="1">
      <alignment vertical="center"/>
    </xf>
    <xf numFmtId="0" fontId="12" fillId="0" borderId="133" xfId="0" applyFont="1" applyBorder="1" applyAlignment="1">
      <alignment vertical="center"/>
    </xf>
    <xf numFmtId="177" fontId="0" fillId="0" borderId="133" xfId="0" applyNumberFormat="1" applyBorder="1" applyAlignment="1">
      <alignment vertical="center"/>
    </xf>
    <xf numFmtId="0" fontId="12" fillId="0" borderId="133" xfId="0" applyFont="1" applyBorder="1" applyAlignment="1">
      <alignment horizontal="left" vertical="center"/>
    </xf>
    <xf numFmtId="0" fontId="9" fillId="0" borderId="133" xfId="0" applyFont="1" applyBorder="1" applyAlignment="1">
      <alignment vertical="center" wrapText="1"/>
    </xf>
    <xf numFmtId="0" fontId="10" fillId="0" borderId="133" xfId="0" applyFont="1" applyBorder="1" applyAlignment="1">
      <alignment vertical="center" wrapText="1"/>
    </xf>
    <xf numFmtId="0" fontId="0" fillId="0" borderId="133" xfId="0" applyBorder="1" applyAlignment="1">
      <alignment horizontal="center" vertical="center"/>
    </xf>
    <xf numFmtId="0" fontId="12" fillId="0" borderId="134" xfId="0" applyFont="1" applyBorder="1" applyAlignment="1">
      <alignment horizontal="center" vertical="center" wrapText="1"/>
    </xf>
    <xf numFmtId="0" fontId="0" fillId="0" borderId="131" xfId="0" applyFont="1" applyBorder="1" applyAlignment="1">
      <alignment horizontal="center" vertical="center"/>
    </xf>
    <xf numFmtId="0" fontId="12" fillId="0" borderId="133" xfId="0" applyFont="1" applyBorder="1" applyAlignment="1">
      <alignment horizontal="center" vertical="center" wrapText="1"/>
    </xf>
    <xf numFmtId="0" fontId="0" fillId="0" borderId="133" xfId="0" applyFont="1" applyBorder="1" applyAlignment="1">
      <alignment horizontal="center" vertical="center"/>
    </xf>
    <xf numFmtId="0" fontId="12" fillId="0" borderId="133" xfId="0" applyFont="1" applyBorder="1" applyAlignment="1">
      <alignment horizontal="center" vertical="center"/>
    </xf>
    <xf numFmtId="177" fontId="7" fillId="0" borderId="133" xfId="0" applyNumberFormat="1" applyFont="1" applyBorder="1" applyAlignment="1">
      <alignment horizontal="right" vertical="center"/>
    </xf>
    <xf numFmtId="0" fontId="3" fillId="0" borderId="131" xfId="0" applyFont="1" applyBorder="1" applyAlignment="1">
      <alignment vertical="center" wrapText="1"/>
    </xf>
    <xf numFmtId="0" fontId="0" fillId="0" borderId="135" xfId="0" applyBorder="1">
      <alignment vertical="center"/>
    </xf>
    <xf numFmtId="0" fontId="0" fillId="0" borderId="136" xfId="0" applyBorder="1">
      <alignment vertical="center"/>
    </xf>
    <xf numFmtId="0" fontId="12" fillId="0" borderId="137" xfId="0" applyFont="1" applyBorder="1" applyAlignment="1">
      <alignment horizontal="center" vertical="center" wrapText="1"/>
    </xf>
    <xf numFmtId="0" fontId="0" fillId="0" borderId="137" xfId="0" applyBorder="1" applyAlignment="1">
      <alignment vertical="center"/>
    </xf>
    <xf numFmtId="0" fontId="12" fillId="0" borderId="135" xfId="0" applyFont="1" applyBorder="1" applyAlignment="1">
      <alignment horizontal="center" vertical="center" wrapText="1"/>
    </xf>
    <xf numFmtId="0" fontId="0" fillId="0" borderId="135" xfId="0" applyBorder="1" applyAlignment="1">
      <alignment vertical="center"/>
    </xf>
    <xf numFmtId="0" fontId="12" fillId="0" borderId="135" xfId="0" applyFont="1" applyBorder="1" applyAlignment="1">
      <alignment horizontal="center" vertical="center"/>
    </xf>
    <xf numFmtId="0" fontId="0" fillId="0" borderId="135" xfId="0" applyBorder="1" applyAlignment="1">
      <alignment horizontal="center" vertical="center"/>
    </xf>
    <xf numFmtId="177" fontId="7" fillId="0" borderId="135" xfId="0" applyNumberFormat="1" applyFont="1" applyBorder="1" applyAlignment="1">
      <alignment horizontal="right" vertical="center"/>
    </xf>
    <xf numFmtId="0" fontId="9" fillId="0" borderId="135" xfId="0" applyFont="1" applyBorder="1" applyAlignment="1">
      <alignment vertical="center" wrapText="1"/>
    </xf>
    <xf numFmtId="0" fontId="10" fillId="0" borderId="135" xfId="0" applyFont="1" applyBorder="1" applyAlignment="1">
      <alignment vertical="center" wrapText="1"/>
    </xf>
    <xf numFmtId="0" fontId="6" fillId="0" borderId="135" xfId="0" applyFont="1" applyBorder="1" applyAlignment="1">
      <alignment horizontal="right" vertical="center"/>
    </xf>
    <xf numFmtId="0" fontId="7" fillId="0" borderId="135" xfId="0" applyFont="1" applyBorder="1" applyAlignment="1">
      <alignment horizontal="right" vertical="center"/>
    </xf>
    <xf numFmtId="0" fontId="12" fillId="0" borderId="137" xfId="0" applyFont="1" applyBorder="1" applyAlignment="1">
      <alignment horizontal="left" vertical="center"/>
    </xf>
    <xf numFmtId="0" fontId="12" fillId="0" borderId="135" xfId="0" applyFont="1" applyBorder="1" applyAlignment="1">
      <alignment vertical="center"/>
    </xf>
    <xf numFmtId="177" fontId="0" fillId="0" borderId="135" xfId="0" applyNumberFormat="1" applyBorder="1" applyAlignment="1">
      <alignment vertical="center"/>
    </xf>
    <xf numFmtId="0" fontId="0" fillId="0" borderId="135" xfId="0" applyBorder="1" applyAlignment="1">
      <alignment vertical="center" wrapText="1"/>
    </xf>
    <xf numFmtId="0" fontId="3" fillId="0" borderId="135" xfId="0" applyFont="1" applyBorder="1" applyAlignment="1">
      <alignment vertical="center"/>
    </xf>
    <xf numFmtId="0" fontId="0" fillId="0" borderId="135" xfId="0" applyBorder="1" applyAlignment="1">
      <alignment horizontal="center" vertical="center" shrinkToFit="1"/>
    </xf>
    <xf numFmtId="0" fontId="5" fillId="0" borderId="135" xfId="0" applyFont="1" applyBorder="1" applyAlignment="1">
      <alignment vertical="center" shrinkToFit="1"/>
    </xf>
    <xf numFmtId="0" fontId="5" fillId="0" borderId="135" xfId="0" applyFont="1" applyBorder="1" applyAlignment="1">
      <alignment horizontal="center" vertical="center" shrinkToFit="1"/>
    </xf>
    <xf numFmtId="0" fontId="0" fillId="0" borderId="135" xfId="0" applyBorder="1" applyAlignment="1">
      <alignment vertical="center" shrinkToFit="1"/>
    </xf>
    <xf numFmtId="177" fontId="6" fillId="0" borderId="135" xfId="0" applyNumberFormat="1" applyFont="1" applyBorder="1" applyAlignment="1">
      <alignment horizontal="right" vertical="center"/>
    </xf>
    <xf numFmtId="0" fontId="6" fillId="0" borderId="137" xfId="0" applyFont="1" applyFill="1" applyBorder="1">
      <alignment vertical="center"/>
    </xf>
    <xf numFmtId="38" fontId="0" fillId="0" borderId="0" xfId="1" applyFont="1">
      <alignment vertical="center"/>
    </xf>
    <xf numFmtId="0" fontId="0" fillId="3" borderId="55" xfId="0" applyFill="1" applyBorder="1">
      <alignment vertical="center"/>
    </xf>
    <xf numFmtId="0" fontId="0" fillId="3" borderId="9" xfId="0" applyFill="1" applyBorder="1">
      <alignment vertical="center"/>
    </xf>
    <xf numFmtId="0" fontId="0" fillId="0" borderId="0" xfId="0" applyAlignment="1">
      <alignment vertical="center"/>
    </xf>
    <xf numFmtId="0" fontId="0" fillId="0" borderId="0" xfId="0" applyBorder="1" applyAlignment="1">
      <alignment vertical="center"/>
    </xf>
    <xf numFmtId="0" fontId="0" fillId="0" borderId="94" xfId="0" applyBorder="1" applyAlignment="1">
      <alignment horizontal="center" vertical="center"/>
    </xf>
    <xf numFmtId="0" fontId="3" fillId="0" borderId="94" xfId="0"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vertical="center"/>
    </xf>
    <xf numFmtId="0" fontId="2" fillId="0" borderId="62" xfId="0" applyFont="1" applyBorder="1" applyAlignment="1">
      <alignment horizontal="center" vertical="center" shrinkToFit="1"/>
    </xf>
    <xf numFmtId="0" fontId="0" fillId="0" borderId="11" xfId="0" applyBorder="1" applyAlignment="1">
      <alignment horizontal="center" vertical="center"/>
    </xf>
    <xf numFmtId="38" fontId="0" fillId="0" borderId="56" xfId="1" applyFont="1" applyBorder="1" applyAlignment="1">
      <alignment horizontal="center" vertical="center"/>
    </xf>
    <xf numFmtId="38" fontId="0" fillId="0" borderId="56" xfId="1" applyFont="1" applyBorder="1">
      <alignment vertical="center"/>
    </xf>
    <xf numFmtId="179" fontId="0" fillId="3" borderId="56" xfId="1" applyNumberFormat="1" applyFont="1" applyFill="1" applyBorder="1">
      <alignment vertical="center"/>
    </xf>
    <xf numFmtId="179" fontId="0" fillId="3" borderId="1" xfId="1" applyNumberFormat="1" applyFont="1" applyFill="1" applyBorder="1">
      <alignment vertical="center"/>
    </xf>
    <xf numFmtId="179" fontId="0" fillId="3" borderId="156" xfId="1" applyNumberFormat="1" applyFont="1" applyFill="1" applyBorder="1">
      <alignment vertical="center"/>
    </xf>
    <xf numFmtId="38" fontId="0" fillId="0" borderId="1" xfId="1" applyFont="1" applyBorder="1" applyAlignment="1">
      <alignment horizontal="center" vertical="center"/>
    </xf>
    <xf numFmtId="38" fontId="0" fillId="0" borderId="156" xfId="1" applyFont="1" applyBorder="1">
      <alignment vertical="center"/>
    </xf>
    <xf numFmtId="179" fontId="0" fillId="3" borderId="6" xfId="1" applyNumberFormat="1" applyFont="1" applyFill="1" applyBorder="1">
      <alignment vertical="center"/>
    </xf>
    <xf numFmtId="38" fontId="0" fillId="0" borderId="156" xfId="1" applyFont="1" applyBorder="1" applyAlignment="1">
      <alignment horizontal="center" vertical="center"/>
    </xf>
    <xf numFmtId="38" fontId="0" fillId="0" borderId="45" xfId="1" applyFont="1" applyBorder="1" applyAlignment="1">
      <alignment horizontal="center" vertical="center"/>
    </xf>
    <xf numFmtId="38" fontId="0" fillId="0" borderId="45" xfId="1" applyFont="1" applyBorder="1">
      <alignment vertical="center"/>
    </xf>
    <xf numFmtId="179" fontId="0" fillId="3" borderId="45" xfId="1" applyNumberFormat="1" applyFont="1" applyFill="1" applyBorder="1">
      <alignment vertical="center"/>
    </xf>
    <xf numFmtId="179" fontId="0" fillId="3" borderId="3" xfId="1" applyNumberFormat="1" applyFont="1" applyFill="1" applyBorder="1">
      <alignment vertical="center"/>
    </xf>
    <xf numFmtId="179" fontId="0" fillId="3" borderId="95" xfId="1" applyNumberFormat="1" applyFont="1" applyFill="1" applyBorder="1">
      <alignment vertical="center"/>
    </xf>
    <xf numFmtId="38" fontId="0" fillId="0" borderId="3" xfId="1" applyFont="1" applyBorder="1" applyAlignment="1">
      <alignment horizontal="center" vertical="center"/>
    </xf>
    <xf numFmtId="38" fontId="0" fillId="0" borderId="95" xfId="1" applyFont="1" applyBorder="1">
      <alignment vertical="center"/>
    </xf>
    <xf numFmtId="179" fontId="0" fillId="3" borderId="8" xfId="1" applyNumberFormat="1" applyFont="1" applyFill="1" applyBorder="1">
      <alignment vertical="center"/>
    </xf>
    <xf numFmtId="38" fontId="0" fillId="0" borderId="95" xfId="1" applyFont="1" applyBorder="1" applyAlignment="1">
      <alignment horizontal="center" vertical="center"/>
    </xf>
    <xf numFmtId="38" fontId="0" fillId="0" borderId="157" xfId="1" applyFont="1" applyBorder="1" applyAlignment="1">
      <alignment horizontal="center" vertical="center"/>
    </xf>
    <xf numFmtId="38" fontId="0" fillId="0" borderId="157" xfId="1" applyFont="1" applyBorder="1">
      <alignment vertical="center"/>
    </xf>
    <xf numFmtId="179" fontId="0" fillId="3" borderId="157" xfId="1" applyNumberFormat="1" applyFont="1" applyFill="1" applyBorder="1">
      <alignment vertical="center"/>
    </xf>
    <xf numFmtId="179" fontId="0" fillId="3" borderId="31" xfId="1" applyNumberFormat="1" applyFont="1" applyFill="1" applyBorder="1">
      <alignment vertical="center"/>
    </xf>
    <xf numFmtId="179" fontId="0" fillId="3" borderId="158" xfId="1" applyNumberFormat="1" applyFont="1" applyFill="1" applyBorder="1">
      <alignment vertical="center"/>
    </xf>
    <xf numFmtId="38" fontId="0" fillId="0" borderId="31" xfId="1" applyFont="1" applyBorder="1" applyAlignment="1">
      <alignment horizontal="center" vertical="center"/>
    </xf>
    <xf numFmtId="38" fontId="0" fillId="0" borderId="158" xfId="1" applyFont="1" applyBorder="1">
      <alignment vertical="center"/>
    </xf>
    <xf numFmtId="179" fontId="0" fillId="3" borderId="33" xfId="1" applyNumberFormat="1" applyFont="1" applyFill="1" applyBorder="1">
      <alignment vertical="center"/>
    </xf>
    <xf numFmtId="38" fontId="0" fillId="0" borderId="158" xfId="1"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94" xfId="0" applyBorder="1" applyAlignment="1">
      <alignment horizontal="center" vertical="center"/>
    </xf>
    <xf numFmtId="0" fontId="3" fillId="0" borderId="94" xfId="0"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vertical="center"/>
    </xf>
    <xf numFmtId="0" fontId="2" fillId="0" borderId="62" xfId="0" applyFont="1" applyBorder="1" applyAlignment="1">
      <alignment horizontal="center" vertical="center" shrinkToFit="1"/>
    </xf>
    <xf numFmtId="0" fontId="0" fillId="0" borderId="11" xfId="0" applyBorder="1" applyAlignment="1">
      <alignment horizontal="center" vertical="center"/>
    </xf>
    <xf numFmtId="0" fontId="10" fillId="0" borderId="135" xfId="0" applyFont="1" applyBorder="1" applyAlignment="1">
      <alignment vertical="center"/>
    </xf>
    <xf numFmtId="0" fontId="10" fillId="0" borderId="133" xfId="0" applyFont="1" applyBorder="1" applyAlignment="1">
      <alignment vertical="center"/>
    </xf>
    <xf numFmtId="0" fontId="0" fillId="2" borderId="56" xfId="0" applyFill="1" applyBorder="1">
      <alignment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4" borderId="55" xfId="0" applyFill="1" applyBorder="1">
      <alignment vertical="center"/>
    </xf>
    <xf numFmtId="0" fontId="2" fillId="0" borderId="58" xfId="0" applyFont="1" applyFill="1" applyBorder="1" applyAlignment="1">
      <alignment vertical="center" shrinkToFit="1"/>
    </xf>
    <xf numFmtId="0" fontId="2" fillId="0" borderId="17" xfId="0" applyFont="1" applyBorder="1" applyAlignment="1">
      <alignment vertical="center"/>
    </xf>
    <xf numFmtId="0" fontId="2" fillId="0" borderId="17" xfId="0" applyNumberFormat="1" applyFont="1" applyBorder="1" applyAlignment="1">
      <alignment horizontal="center" vertical="center" shrinkToFit="1"/>
    </xf>
    <xf numFmtId="0" fontId="2" fillId="0" borderId="17" xfId="0" applyNumberFormat="1" applyFont="1" applyFill="1" applyBorder="1" applyAlignment="1">
      <alignment horizontal="center" vertical="center" shrinkToFit="1"/>
    </xf>
    <xf numFmtId="0" fontId="12" fillId="0" borderId="0" xfId="0" applyFont="1" applyFill="1">
      <alignment vertical="center"/>
    </xf>
    <xf numFmtId="0" fontId="12" fillId="0" borderId="0" xfId="0" applyFont="1">
      <alignment vertical="center"/>
    </xf>
    <xf numFmtId="38" fontId="12" fillId="0" borderId="0" xfId="1" applyFont="1">
      <alignment vertical="center"/>
    </xf>
    <xf numFmtId="0" fontId="5" fillId="0" borderId="24" xfId="0" applyFont="1" applyFill="1" applyBorder="1">
      <alignment vertical="center"/>
    </xf>
    <xf numFmtId="38" fontId="12" fillId="0" borderId="6" xfId="1" applyFont="1" applyFill="1" applyBorder="1" applyAlignment="1">
      <alignment horizontal="center" vertical="center" shrinkToFit="1"/>
    </xf>
    <xf numFmtId="38" fontId="12" fillId="0" borderId="33" xfId="1" applyFont="1" applyFill="1" applyBorder="1" applyAlignment="1">
      <alignment horizontal="center" vertical="center" shrinkToFit="1"/>
    </xf>
    <xf numFmtId="38" fontId="12" fillId="0" borderId="8" xfId="1" applyFont="1" applyFill="1" applyBorder="1" applyAlignment="1">
      <alignment horizontal="center" vertical="center" shrinkToFit="1"/>
    </xf>
    <xf numFmtId="0" fontId="12" fillId="0" borderId="55" xfId="0" applyFont="1" applyFill="1" applyBorder="1">
      <alignment vertical="center"/>
    </xf>
    <xf numFmtId="0" fontId="12" fillId="0" borderId="55" xfId="0" applyFont="1" applyFill="1" applyBorder="1" applyAlignment="1">
      <alignment horizontal="center" vertical="center"/>
    </xf>
    <xf numFmtId="0" fontId="0" fillId="0" borderId="0" xfId="0" applyFont="1" applyFill="1">
      <alignment vertical="center"/>
    </xf>
    <xf numFmtId="0" fontId="0" fillId="0" borderId="0" xfId="0" applyBorder="1" applyAlignment="1">
      <alignment vertical="center"/>
    </xf>
    <xf numFmtId="0" fontId="0" fillId="0" borderId="163" xfId="0" applyBorder="1">
      <alignment vertical="center"/>
    </xf>
    <xf numFmtId="0" fontId="0" fillId="0" borderId="167" xfId="0" applyBorder="1">
      <alignment vertical="center"/>
    </xf>
    <xf numFmtId="0" fontId="5" fillId="0" borderId="165" xfId="0" applyFont="1" applyBorder="1">
      <alignment vertical="center"/>
    </xf>
    <xf numFmtId="0" fontId="3" fillId="0" borderId="166" xfId="0" applyFont="1" applyBorder="1" applyAlignment="1">
      <alignment horizontal="center" vertical="center"/>
    </xf>
    <xf numFmtId="0" fontId="5" fillId="0" borderId="168" xfId="0" applyFont="1" applyBorder="1" applyAlignment="1">
      <alignment horizontal="center" vertical="center"/>
    </xf>
    <xf numFmtId="0" fontId="5" fillId="0" borderId="168" xfId="0" applyFont="1" applyFill="1" applyBorder="1" applyAlignment="1">
      <alignment horizontal="center" vertical="center"/>
    </xf>
    <xf numFmtId="0" fontId="3" fillId="0" borderId="166" xfId="0" applyFont="1" applyFill="1" applyBorder="1" applyAlignment="1">
      <alignment horizontal="center" vertical="center"/>
    </xf>
    <xf numFmtId="0" fontId="5" fillId="0" borderId="165" xfId="0" applyFont="1" applyFill="1" applyBorder="1">
      <alignment vertical="center"/>
    </xf>
    <xf numFmtId="0" fontId="7" fillId="0" borderId="17" xfId="0" applyFont="1" applyFill="1" applyBorder="1" applyAlignment="1">
      <alignment horizontal="center"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1" fontId="6" fillId="0" borderId="37" xfId="0" applyNumberFormat="1" applyFont="1" applyBorder="1" applyAlignment="1">
      <alignment horizontal="right" vertical="top" shrinkToFit="1"/>
    </xf>
    <xf numFmtId="1" fontId="6" fillId="0" borderId="38" xfId="0" applyNumberFormat="1" applyFont="1" applyBorder="1" applyAlignment="1">
      <alignment vertical="top" shrinkToFit="1"/>
    </xf>
    <xf numFmtId="1" fontId="7" fillId="2" borderId="37" xfId="0" applyNumberFormat="1" applyFont="1" applyFill="1" applyBorder="1" applyAlignment="1">
      <alignment horizontal="right" vertical="top" shrinkToFit="1"/>
    </xf>
    <xf numFmtId="1" fontId="7" fillId="2" borderId="38" xfId="0" applyNumberFormat="1" applyFont="1" applyFill="1" applyBorder="1" applyAlignment="1">
      <alignment vertical="top" shrinkToFit="1"/>
    </xf>
    <xf numFmtId="1" fontId="7" fillId="0" borderId="37" xfId="0" applyNumberFormat="1" applyFont="1" applyBorder="1" applyAlignment="1">
      <alignment horizontal="right" vertical="top" shrinkToFit="1"/>
    </xf>
    <xf numFmtId="1" fontId="7" fillId="0" borderId="38" xfId="0" applyNumberFormat="1" applyFont="1" applyBorder="1" applyAlignment="1">
      <alignment vertical="top" shrinkToFit="1"/>
    </xf>
    <xf numFmtId="0" fontId="7" fillId="0" borderId="17" xfId="0" applyFont="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vertical="center"/>
    </xf>
    <xf numFmtId="177" fontId="6" fillId="0" borderId="72" xfId="0" applyNumberFormat="1" applyFont="1" applyBorder="1" applyAlignment="1">
      <alignment horizontal="right" vertical="center"/>
    </xf>
    <xf numFmtId="0" fontId="0" fillId="0" borderId="78" xfId="0" applyBorder="1" applyAlignment="1">
      <alignment vertical="center"/>
    </xf>
    <xf numFmtId="0" fontId="0" fillId="0" borderId="93" xfId="0" applyBorder="1" applyAlignment="1">
      <alignment vertical="center"/>
    </xf>
    <xf numFmtId="0" fontId="0" fillId="0" borderId="71" xfId="0" applyBorder="1" applyAlignment="1">
      <alignment vertical="center"/>
    </xf>
    <xf numFmtId="0" fontId="0" fillId="0" borderId="4" xfId="0" applyBorder="1" applyAlignment="1">
      <alignment vertical="top"/>
    </xf>
    <xf numFmtId="0" fontId="0" fillId="0" borderId="0" xfId="0" applyAlignment="1">
      <alignment vertical="center"/>
    </xf>
    <xf numFmtId="0" fontId="0" fillId="0" borderId="5"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6" fillId="0" borderId="1" xfId="0" applyFont="1" applyBorder="1" applyAlignment="1">
      <alignment horizontal="center" vertical="center" wrapText="1"/>
    </xf>
    <xf numFmtId="0" fontId="17" fillId="0" borderId="103" xfId="0" applyFont="1" applyBorder="1" applyAlignment="1">
      <alignment horizontal="center" vertical="center"/>
    </xf>
    <xf numFmtId="0" fontId="17" fillId="0" borderId="4" xfId="0" applyFont="1" applyBorder="1" applyAlignment="1">
      <alignment horizontal="center" vertical="center" wrapText="1"/>
    </xf>
    <xf numFmtId="0" fontId="17" fillId="0" borderId="69" xfId="0" applyFont="1" applyBorder="1" applyAlignment="1">
      <alignment horizontal="center" vertical="center"/>
    </xf>
    <xf numFmtId="0" fontId="17" fillId="0" borderId="6" xfId="0" applyFont="1" applyBorder="1" applyAlignment="1">
      <alignment vertical="center"/>
    </xf>
    <xf numFmtId="0" fontId="17" fillId="0" borderId="102" xfId="0" applyFont="1" applyBorder="1" applyAlignment="1">
      <alignment vertical="center"/>
    </xf>
    <xf numFmtId="0" fontId="15" fillId="0" borderId="150" xfId="0" applyFont="1" applyBorder="1" applyAlignment="1">
      <alignment horizontal="center" vertical="center"/>
    </xf>
    <xf numFmtId="0" fontId="14" fillId="0" borderId="55" xfId="0" applyFont="1" applyBorder="1" applyAlignment="1">
      <alignment horizontal="center" vertical="center"/>
    </xf>
    <xf numFmtId="0" fontId="17" fillId="0" borderId="106" xfId="0" applyFont="1" applyBorder="1" applyAlignment="1">
      <alignment horizontal="left" vertical="center" wrapText="1"/>
    </xf>
    <xf numFmtId="0" fontId="17" fillId="0" borderId="3" xfId="0" applyFont="1" applyBorder="1" applyAlignment="1">
      <alignment horizontal="left" vertical="center"/>
    </xf>
    <xf numFmtId="0" fontId="17" fillId="0" borderId="107" xfId="0" applyFont="1" applyBorder="1" applyAlignment="1">
      <alignment horizontal="left" vertical="center"/>
    </xf>
    <xf numFmtId="0" fontId="17" fillId="0" borderId="8" xfId="0" applyFont="1" applyBorder="1" applyAlignment="1">
      <alignment horizontal="left" vertical="center"/>
    </xf>
    <xf numFmtId="0" fontId="15" fillId="0" borderId="1" xfId="0" applyFont="1" applyBorder="1" applyAlignment="1">
      <alignment horizontal="center" vertical="center"/>
    </xf>
    <xf numFmtId="0" fontId="14" fillId="0" borderId="103" xfId="0" applyFont="1" applyBorder="1" applyAlignment="1">
      <alignment horizontal="center" vertical="center"/>
    </xf>
    <xf numFmtId="0" fontId="0" fillId="0" borderId="69" xfId="0" applyBorder="1" applyAlignment="1">
      <alignment vertical="center"/>
    </xf>
    <xf numFmtId="0" fontId="0" fillId="0" borderId="100" xfId="0" applyBorder="1" applyAlignment="1">
      <alignment vertical="center"/>
    </xf>
    <xf numFmtId="0" fontId="15" fillId="0" borderId="151" xfId="0" applyFont="1" applyBorder="1" applyAlignment="1">
      <alignment horizontal="center" vertical="center"/>
    </xf>
    <xf numFmtId="0" fontId="14" fillId="0" borderId="152" xfId="0" applyFont="1" applyBorder="1" applyAlignment="1">
      <alignment horizontal="center" vertical="center"/>
    </xf>
    <xf numFmtId="0" fontId="4" fillId="0" borderId="47" xfId="0" applyFont="1" applyBorder="1" applyAlignment="1">
      <alignment vertical="center" wrapText="1"/>
    </xf>
    <xf numFmtId="0" fontId="0" fillId="0" borderId="20" xfId="0" applyBorder="1" applyAlignment="1">
      <alignment vertical="center"/>
    </xf>
    <xf numFmtId="0" fontId="11" fillId="0" borderId="4" xfId="0" applyFont="1" applyBorder="1" applyAlignment="1">
      <alignment horizontal="center" vertical="center"/>
    </xf>
    <xf numFmtId="0" fontId="0" fillId="0" borderId="5" xfId="0" applyBorder="1" applyAlignment="1">
      <alignment horizontal="center" vertical="center"/>
    </xf>
    <xf numFmtId="0" fontId="16" fillId="0" borderId="4" xfId="0" applyFont="1" applyBorder="1" applyAlignment="1">
      <alignment horizontal="center" vertical="center"/>
    </xf>
    <xf numFmtId="0" fontId="17" fillId="0" borderId="0" xfId="0" applyFont="1" applyBorder="1" applyAlignment="1">
      <alignment horizontal="center" vertical="center"/>
    </xf>
    <xf numFmtId="0" fontId="0" fillId="0" borderId="77" xfId="0" applyBorder="1" applyAlignment="1">
      <alignment horizontal="center" vertical="center"/>
    </xf>
    <xf numFmtId="0" fontId="0" fillId="0" borderId="141" xfId="0" applyBorder="1" applyAlignment="1">
      <alignment horizontal="center" vertical="center"/>
    </xf>
    <xf numFmtId="0" fontId="0" fillId="0" borderId="70" xfId="0" applyBorder="1" applyAlignment="1">
      <alignment horizontal="center" vertical="center"/>
    </xf>
    <xf numFmtId="0" fontId="0" fillId="0" borderId="101" xfId="0" applyBorder="1" applyAlignment="1">
      <alignment horizontal="center" vertical="center"/>
    </xf>
    <xf numFmtId="0" fontId="12" fillId="0" borderId="142" xfId="0" applyFont="1" applyBorder="1" applyAlignment="1">
      <alignment horizontal="center" vertical="center"/>
    </xf>
    <xf numFmtId="0" fontId="0" fillId="0" borderId="140" xfId="0" applyBorder="1" applyAlignment="1">
      <alignment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7" fillId="0" borderId="1" xfId="0" applyFont="1" applyBorder="1" applyAlignment="1">
      <alignment vertical="center" wrapText="1"/>
    </xf>
    <xf numFmtId="0" fontId="0" fillId="0" borderId="2" xfId="0" applyBorder="1" applyAlignment="1">
      <alignment vertical="center"/>
    </xf>
    <xf numFmtId="0" fontId="7" fillId="0" borderId="4" xfId="0" applyFont="1" applyBorder="1" applyAlignment="1">
      <alignment vertical="center" wrapText="1"/>
    </xf>
    <xf numFmtId="0" fontId="0" fillId="0" borderId="0" xfId="0" applyBorder="1" applyAlignment="1">
      <alignment vertical="center"/>
    </xf>
    <xf numFmtId="0" fontId="0" fillId="0" borderId="34" xfId="0" applyBorder="1" applyAlignment="1">
      <alignment vertical="center"/>
    </xf>
    <xf numFmtId="0" fontId="0" fillId="0" borderId="22" xfId="0" applyBorder="1" applyAlignment="1">
      <alignment vertical="center"/>
    </xf>
    <xf numFmtId="0" fontId="17" fillId="0" borderId="68" xfId="0" applyFont="1" applyBorder="1" applyAlignment="1">
      <alignment horizontal="left" vertical="center" wrapText="1"/>
    </xf>
    <xf numFmtId="0" fontId="17" fillId="0" borderId="5" xfId="0" applyFont="1" applyBorder="1" applyAlignment="1">
      <alignment horizontal="left" vertical="center"/>
    </xf>
    <xf numFmtId="0" fontId="8" fillId="0" borderId="106" xfId="0" applyFont="1" applyBorder="1" applyAlignment="1">
      <alignment horizontal="left" vertical="center" wrapText="1"/>
    </xf>
    <xf numFmtId="0" fontId="8" fillId="0" borderId="3" xfId="0" applyFont="1" applyBorder="1" applyAlignment="1">
      <alignment horizontal="left" vertical="center"/>
    </xf>
    <xf numFmtId="0" fontId="8" fillId="0" borderId="107" xfId="0" applyFont="1" applyBorder="1" applyAlignment="1">
      <alignment horizontal="left" vertical="center"/>
    </xf>
    <xf numFmtId="0" fontId="8" fillId="0" borderId="8" xfId="0" applyFont="1" applyBorder="1" applyAlignment="1">
      <alignment horizontal="left" vertical="center"/>
    </xf>
    <xf numFmtId="0" fontId="16" fillId="0" borderId="153" xfId="0" applyFont="1" applyBorder="1" applyAlignment="1">
      <alignment horizontal="center" vertical="center"/>
    </xf>
    <xf numFmtId="0" fontId="17" fillId="0" borderId="154" xfId="0" applyFont="1" applyBorder="1" applyAlignment="1">
      <alignment horizontal="center" vertical="center"/>
    </xf>
    <xf numFmtId="0" fontId="17" fillId="0" borderId="155" xfId="0" applyFont="1" applyBorder="1" applyAlignment="1">
      <alignment horizontal="center" vertical="center"/>
    </xf>
    <xf numFmtId="0" fontId="4" fillId="0" borderId="1" xfId="0" applyFont="1" applyBorder="1" applyAlignment="1">
      <alignment vertical="center" wrapText="1"/>
    </xf>
    <xf numFmtId="0" fontId="0" fillId="0" borderId="103" xfId="0" applyBorder="1" applyAlignment="1">
      <alignment vertical="center"/>
    </xf>
    <xf numFmtId="0" fontId="0" fillId="0" borderId="102" xfId="0" applyBorder="1" applyAlignment="1">
      <alignment vertical="center"/>
    </xf>
    <xf numFmtId="0" fontId="0" fillId="0" borderId="68" xfId="0" applyFont="1" applyBorder="1" applyAlignment="1">
      <alignment horizontal="center" vertical="center" wrapText="1"/>
    </xf>
    <xf numFmtId="0" fontId="12" fillId="0" borderId="69" xfId="0" applyFont="1" applyBorder="1" applyAlignment="1">
      <alignment horizontal="center" vertical="center"/>
    </xf>
    <xf numFmtId="0" fontId="12" fillId="0" borderId="68" xfId="0" applyFont="1" applyBorder="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6" fillId="0" borderId="77" xfId="0" applyFont="1" applyBorder="1" applyAlignment="1">
      <alignment horizontal="center" vertical="center" wrapText="1"/>
    </xf>
    <xf numFmtId="0" fontId="0" fillId="0" borderId="68" xfId="0" applyBorder="1" applyAlignment="1">
      <alignment horizontal="center" vertical="center"/>
    </xf>
    <xf numFmtId="177" fontId="6" fillId="0" borderId="143" xfId="0" applyNumberFormat="1" applyFont="1" applyBorder="1" applyAlignment="1">
      <alignment horizontal="right" vertical="center"/>
    </xf>
    <xf numFmtId="177" fontId="7" fillId="0" borderId="78" xfId="0" applyNumberFormat="1" applyFont="1" applyBorder="1" applyAlignment="1">
      <alignment horizontal="right" vertical="center"/>
    </xf>
    <xf numFmtId="177" fontId="7" fillId="0" borderId="41" xfId="0" applyNumberFormat="1" applyFont="1" applyBorder="1" applyAlignment="1">
      <alignment horizontal="right" vertical="center"/>
    </xf>
    <xf numFmtId="177" fontId="7" fillId="0" borderId="69" xfId="0" applyNumberFormat="1" applyFont="1" applyBorder="1" applyAlignment="1">
      <alignment horizontal="right" vertical="center"/>
    </xf>
    <xf numFmtId="177" fontId="7" fillId="0" borderId="144" xfId="0" applyNumberFormat="1" applyFont="1" applyBorder="1" applyAlignment="1">
      <alignment horizontal="right" vertical="center"/>
    </xf>
    <xf numFmtId="177" fontId="7" fillId="0" borderId="71" xfId="0" applyNumberFormat="1" applyFont="1" applyBorder="1" applyAlignment="1">
      <alignment horizontal="right" vertical="center"/>
    </xf>
    <xf numFmtId="0" fontId="3" fillId="0" borderId="56" xfId="0" applyFont="1" applyBorder="1" applyAlignment="1">
      <alignment horizontal="center" vertical="center" wrapText="1"/>
    </xf>
    <xf numFmtId="0" fontId="0" fillId="0" borderId="44" xfId="0" applyBorder="1" applyAlignment="1">
      <alignment vertical="center"/>
    </xf>
    <xf numFmtId="0" fontId="16" fillId="0" borderId="147" xfId="0" applyFont="1" applyBorder="1" applyAlignment="1">
      <alignment horizontal="center" vertical="center"/>
    </xf>
    <xf numFmtId="0" fontId="17" fillId="0" borderId="148" xfId="0" applyFont="1" applyBorder="1" applyAlignment="1">
      <alignment horizontal="center" vertical="center"/>
    </xf>
    <xf numFmtId="0" fontId="17" fillId="0" borderId="149"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5" fillId="0" borderId="26" xfId="0" applyFont="1" applyBorder="1" applyAlignment="1">
      <alignment vertical="center" wrapText="1"/>
    </xf>
    <xf numFmtId="0" fontId="5" fillId="0" borderId="24" xfId="0" applyFont="1" applyBorder="1" applyAlignment="1">
      <alignment vertical="center"/>
    </xf>
    <xf numFmtId="0" fontId="5" fillId="0" borderId="65" xfId="0" applyFont="1" applyBorder="1" applyAlignment="1">
      <alignment vertical="center"/>
    </xf>
    <xf numFmtId="0" fontId="5" fillId="0" borderId="26"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05" xfId="0" applyFont="1" applyBorder="1" applyAlignment="1">
      <alignment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45" xfId="0" applyBorder="1" applyAlignment="1">
      <alignment vertical="center"/>
    </xf>
    <xf numFmtId="0" fontId="16" fillId="0" borderId="100" xfId="0" applyFont="1" applyBorder="1" applyAlignment="1">
      <alignment horizontal="center" vertical="center"/>
    </xf>
    <xf numFmtId="0" fontId="17" fillId="0" borderId="101" xfId="0" applyFont="1" applyBorder="1" applyAlignment="1">
      <alignment horizontal="center" vertical="center"/>
    </xf>
    <xf numFmtId="0" fontId="16" fillId="0" borderId="0"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6" fillId="0" borderId="96" xfId="0" applyFont="1" applyBorder="1" applyAlignment="1">
      <alignment horizontal="center" vertical="center"/>
    </xf>
    <xf numFmtId="0" fontId="17" fillId="0" borderId="97" xfId="0" applyFont="1" applyBorder="1" applyAlignment="1">
      <alignment horizontal="center" vertical="center"/>
    </xf>
    <xf numFmtId="0" fontId="0" fillId="0" borderId="55"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55" xfId="0" applyFont="1" applyBorder="1" applyAlignment="1">
      <alignment horizontal="center" vertical="center" wrapText="1"/>
    </xf>
    <xf numFmtId="0" fontId="7" fillId="0" borderId="16" xfId="0" applyFont="1" applyBorder="1" applyAlignment="1">
      <alignment vertical="center" wrapText="1"/>
    </xf>
    <xf numFmtId="0" fontId="0" fillId="0" borderId="17" xfId="0" applyBorder="1" applyAlignment="1">
      <alignment vertical="center"/>
    </xf>
    <xf numFmtId="0" fontId="0" fillId="0" borderId="104" xfId="0" applyBorder="1" applyAlignment="1">
      <alignment vertical="center"/>
    </xf>
    <xf numFmtId="0" fontId="0" fillId="0" borderId="26" xfId="0" applyBorder="1" applyAlignment="1">
      <alignment vertical="center"/>
    </xf>
    <xf numFmtId="0" fontId="0" fillId="0" borderId="24" xfId="0" applyBorder="1" applyAlignment="1">
      <alignment vertical="center"/>
    </xf>
    <xf numFmtId="0" fontId="0" fillId="0" borderId="65" xfId="0" applyBorder="1" applyAlignment="1">
      <alignment vertical="center"/>
    </xf>
    <xf numFmtId="0" fontId="4" fillId="0" borderId="26" xfId="0" applyFont="1" applyBorder="1" applyAlignment="1">
      <alignment vertical="center" wrapText="1"/>
    </xf>
    <xf numFmtId="0" fontId="3" fillId="0" borderId="4" xfId="0" applyFont="1" applyBorder="1" applyAlignment="1">
      <alignment vertical="top" wrapText="1"/>
    </xf>
    <xf numFmtId="0" fontId="6" fillId="0" borderId="7"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55" xfId="0" applyFont="1" applyBorder="1" applyAlignment="1">
      <alignment vertical="center" wrapText="1"/>
    </xf>
    <xf numFmtId="0" fontId="12" fillId="0" borderId="55" xfId="0" applyFont="1" applyBorder="1" applyAlignment="1">
      <alignment vertical="center"/>
    </xf>
    <xf numFmtId="0" fontId="18" fillId="0" borderId="16" xfId="0" applyFont="1" applyBorder="1" applyAlignment="1">
      <alignment vertical="center" wrapText="1"/>
    </xf>
    <xf numFmtId="0" fontId="0" fillId="0" borderId="69"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vertical="center"/>
    </xf>
    <xf numFmtId="0" fontId="0" fillId="0" borderId="118" xfId="0" applyBorder="1" applyAlignment="1">
      <alignment vertical="center"/>
    </xf>
    <xf numFmtId="0" fontId="18" fillId="0" borderId="26" xfId="0" applyFont="1" applyBorder="1" applyAlignment="1">
      <alignment vertical="center" wrapText="1"/>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4" xfId="0" applyBorder="1" applyAlignment="1">
      <alignment vertical="center"/>
    </xf>
    <xf numFmtId="0" fontId="0" fillId="0" borderId="95" xfId="0" applyBorder="1" applyAlignment="1">
      <alignment vertical="center"/>
    </xf>
    <xf numFmtId="0" fontId="0" fillId="0" borderId="79" xfId="0" applyBorder="1" applyAlignment="1">
      <alignment horizontal="center" vertical="center"/>
    </xf>
    <xf numFmtId="0" fontId="0" fillId="0" borderId="66" xfId="0" applyBorder="1" applyAlignment="1">
      <alignment horizontal="center" vertical="center"/>
    </xf>
    <xf numFmtId="177" fontId="6" fillId="0" borderId="119" xfId="0" applyNumberFormat="1" applyFont="1" applyBorder="1" applyAlignment="1">
      <alignment horizontal="right" vertical="center"/>
    </xf>
    <xf numFmtId="177" fontId="7" fillId="0" borderId="80" xfId="0" applyNumberFormat="1" applyFont="1" applyBorder="1" applyAlignment="1">
      <alignment horizontal="right" vertical="center"/>
    </xf>
    <xf numFmtId="177" fontId="0" fillId="0" borderId="120" xfId="0" applyNumberFormat="1" applyBorder="1" applyAlignment="1">
      <alignment vertical="center"/>
    </xf>
    <xf numFmtId="177" fontId="0" fillId="0" borderId="67" xfId="0" applyNumberFormat="1" applyBorder="1" applyAlignment="1">
      <alignment vertical="center"/>
    </xf>
    <xf numFmtId="0" fontId="18" fillId="0" borderId="6" xfId="0" applyFont="1" applyBorder="1" applyAlignment="1">
      <alignment vertical="center" wrapText="1"/>
    </xf>
    <xf numFmtId="0" fontId="0" fillId="0" borderId="71" xfId="0" applyBorder="1" applyAlignment="1">
      <alignment horizontal="center" vertical="center"/>
    </xf>
    <xf numFmtId="177" fontId="6" fillId="0" borderId="123" xfId="0" applyNumberFormat="1" applyFont="1" applyBorder="1" applyAlignment="1">
      <alignment horizontal="right" vertical="center"/>
    </xf>
    <xf numFmtId="177" fontId="7" fillId="0" borderId="95" xfId="0" applyNumberFormat="1" applyFont="1" applyBorder="1" applyAlignment="1">
      <alignment horizontal="right" vertical="center"/>
    </xf>
    <xf numFmtId="0" fontId="0" fillId="0" borderId="162" xfId="0" applyBorder="1" applyAlignment="1">
      <alignment horizontal="center" vertical="center"/>
    </xf>
    <xf numFmtId="0" fontId="0" fillId="0" borderId="121" xfId="0" applyBorder="1" applyAlignment="1">
      <alignment vertical="center"/>
    </xf>
    <xf numFmtId="0" fontId="0" fillId="0" borderId="122" xfId="0" applyBorder="1" applyAlignment="1">
      <alignment vertical="center"/>
    </xf>
    <xf numFmtId="0" fontId="3" fillId="0" borderId="116" xfId="0" applyFont="1" applyBorder="1" applyAlignment="1">
      <alignment horizontal="center" vertical="center"/>
    </xf>
    <xf numFmtId="0" fontId="3" fillId="0" borderId="124" xfId="0" applyFont="1" applyBorder="1" applyAlignment="1">
      <alignment horizontal="center" vertical="center"/>
    </xf>
    <xf numFmtId="0" fontId="0" fillId="0" borderId="125" xfId="0" applyBorder="1" applyAlignment="1">
      <alignment vertical="center"/>
    </xf>
    <xf numFmtId="0" fontId="0" fillId="0" borderId="126" xfId="0" applyBorder="1" applyAlignment="1">
      <alignment vertical="center"/>
    </xf>
    <xf numFmtId="177" fontId="3" fillId="0" borderId="123" xfId="0" applyNumberFormat="1" applyFont="1" applyBorder="1" applyAlignment="1">
      <alignment horizontal="right" vertical="center"/>
    </xf>
    <xf numFmtId="177" fontId="3" fillId="0" borderId="95" xfId="0" applyNumberFormat="1" applyFont="1" applyBorder="1" applyAlignment="1">
      <alignment horizontal="right" vertical="center"/>
    </xf>
    <xf numFmtId="0" fontId="3" fillId="0" borderId="4" xfId="0" applyFont="1" applyBorder="1" applyAlignment="1">
      <alignment vertical="center" wrapText="1"/>
    </xf>
    <xf numFmtId="0" fontId="5" fillId="0" borderId="47" xfId="0" applyFont="1" applyBorder="1" applyAlignment="1">
      <alignment vertical="center" wrapText="1"/>
    </xf>
    <xf numFmtId="0" fontId="0" fillId="0" borderId="74" xfId="0" applyBorder="1" applyAlignment="1">
      <alignment vertical="center"/>
    </xf>
    <xf numFmtId="0" fontId="16" fillId="0" borderId="56"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138" xfId="0" applyFont="1" applyBorder="1" applyAlignment="1">
      <alignment vertical="center" wrapText="1"/>
    </xf>
    <xf numFmtId="0" fontId="0" fillId="0" borderId="136" xfId="0" applyBorder="1" applyAlignment="1">
      <alignment vertical="center"/>
    </xf>
    <xf numFmtId="0" fontId="0" fillId="0" borderId="139" xfId="0" applyBorder="1" applyAlignment="1">
      <alignment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0"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8" fillId="0" borderId="1" xfId="0" applyFont="1" applyFill="1" applyBorder="1" applyAlignment="1">
      <alignment vertical="center" wrapText="1"/>
    </xf>
    <xf numFmtId="0" fontId="0" fillId="0" borderId="2" xfId="0" applyFill="1" applyBorder="1" applyAlignment="1">
      <alignment vertical="center"/>
    </xf>
    <xf numFmtId="0" fontId="0" fillId="0" borderId="103"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69" xfId="0" applyFill="1" applyBorder="1" applyAlignment="1">
      <alignment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vertical="center"/>
    </xf>
    <xf numFmtId="0" fontId="3" fillId="0" borderId="76" xfId="0" applyFont="1" applyBorder="1" applyAlignment="1">
      <alignment vertical="center"/>
    </xf>
    <xf numFmtId="0" fontId="3" fillId="0" borderId="113" xfId="0" applyFont="1" applyBorder="1" applyAlignment="1">
      <alignment horizontal="center" vertical="center"/>
    </xf>
    <xf numFmtId="0" fontId="0" fillId="0" borderId="114" xfId="0" applyBorder="1" applyAlignment="1">
      <alignment vertical="center"/>
    </xf>
    <xf numFmtId="0" fontId="0" fillId="0" borderId="115" xfId="0" applyBorder="1" applyAlignment="1">
      <alignment vertical="center"/>
    </xf>
    <xf numFmtId="0" fontId="5" fillId="0" borderId="26" xfId="0" applyFont="1" applyFill="1" applyBorder="1" applyAlignment="1">
      <alignment vertical="center" wrapText="1"/>
    </xf>
    <xf numFmtId="0" fontId="0" fillId="0" borderId="24" xfId="0" applyFill="1" applyBorder="1" applyAlignment="1">
      <alignment vertical="center"/>
    </xf>
    <xf numFmtId="0" fontId="0" fillId="0" borderId="65" xfId="0" applyFill="1" applyBorder="1" applyAlignment="1">
      <alignment vertical="center"/>
    </xf>
    <xf numFmtId="0" fontId="0" fillId="0" borderId="26" xfId="0" applyFill="1" applyBorder="1" applyAlignment="1">
      <alignment vertical="center"/>
    </xf>
    <xf numFmtId="0" fontId="3" fillId="0" borderId="94" xfId="0" applyFont="1" applyBorder="1" applyAlignment="1">
      <alignment vertical="center"/>
    </xf>
    <xf numFmtId="0" fontId="3" fillId="0" borderId="95" xfId="0" applyFont="1" applyBorder="1" applyAlignment="1">
      <alignment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177" fontId="3" fillId="0" borderId="29" xfId="0" applyNumberFormat="1" applyFont="1" applyBorder="1" applyAlignment="1">
      <alignment horizontal="right" vertical="center"/>
    </xf>
    <xf numFmtId="177" fontId="3" fillId="0" borderId="25" xfId="0" applyNumberFormat="1" applyFont="1" applyBorder="1" applyAlignment="1">
      <alignment horizontal="right"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0" fillId="0" borderId="9" xfId="0" applyFont="1" applyBorder="1" applyAlignment="1">
      <alignment vertical="center" wrapText="1"/>
    </xf>
    <xf numFmtId="0" fontId="12" fillId="0" borderId="10" xfId="0" applyFont="1" applyBorder="1" applyAlignment="1">
      <alignment vertical="center" wrapText="1"/>
    </xf>
    <xf numFmtId="0" fontId="12" fillId="0" borderId="10" xfId="0" applyFont="1" applyBorder="1" applyAlignment="1">
      <alignment vertical="center"/>
    </xf>
    <xf numFmtId="0" fontId="12" fillId="0" borderId="11" xfId="0" applyFont="1" applyBorder="1" applyAlignment="1">
      <alignment vertical="center"/>
    </xf>
    <xf numFmtId="0" fontId="3" fillId="0" borderId="1" xfId="0" applyFont="1" applyFill="1" applyBorder="1" applyAlignment="1">
      <alignment vertical="center" wrapText="1"/>
    </xf>
    <xf numFmtId="0" fontId="12" fillId="0" borderId="2" xfId="0" applyFont="1" applyFill="1" applyBorder="1" applyAlignment="1">
      <alignment vertical="center"/>
    </xf>
    <xf numFmtId="0" fontId="12" fillId="0" borderId="103" xfId="0" applyFont="1" applyFill="1" applyBorder="1" applyAlignment="1">
      <alignment vertical="center"/>
    </xf>
    <xf numFmtId="0" fontId="12" fillId="0" borderId="4" xfId="0" applyFont="1" applyFill="1" applyBorder="1" applyAlignment="1">
      <alignment vertical="center"/>
    </xf>
    <xf numFmtId="0" fontId="12" fillId="0" borderId="0" xfId="0" applyFont="1" applyFill="1" applyBorder="1" applyAlignment="1">
      <alignment vertical="center"/>
    </xf>
    <xf numFmtId="0" fontId="12" fillId="0" borderId="69" xfId="0" applyFont="1" applyFill="1" applyBorder="1" applyAlignment="1">
      <alignment vertical="center"/>
    </xf>
    <xf numFmtId="0" fontId="12" fillId="0" borderId="6" xfId="0" applyFont="1" applyFill="1" applyBorder="1" applyAlignment="1">
      <alignment vertical="center"/>
    </xf>
    <xf numFmtId="0" fontId="12" fillId="0" borderId="7" xfId="0" applyFont="1" applyFill="1" applyBorder="1" applyAlignment="1">
      <alignment vertical="center"/>
    </xf>
    <xf numFmtId="0" fontId="12" fillId="0" borderId="102" xfId="0" applyFont="1" applyFill="1" applyBorder="1" applyAlignment="1">
      <alignment vertical="center"/>
    </xf>
    <xf numFmtId="0" fontId="0" fillId="0" borderId="68" xfId="0" applyBorder="1" applyAlignment="1">
      <alignment vertical="center"/>
    </xf>
    <xf numFmtId="0" fontId="0" fillId="0" borderId="70" xfId="0" applyBorder="1" applyAlignment="1">
      <alignment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177" fontId="6" fillId="0" borderId="2" xfId="0" applyNumberFormat="1" applyFont="1" applyBorder="1" applyAlignment="1">
      <alignment horizontal="right" vertical="center"/>
    </xf>
    <xf numFmtId="177" fontId="0" fillId="0" borderId="3" xfId="0" applyNumberFormat="1" applyBorder="1" applyAlignment="1">
      <alignment vertical="center"/>
    </xf>
    <xf numFmtId="177" fontId="6" fillId="0" borderId="0" xfId="0" applyNumberFormat="1" applyFont="1" applyBorder="1" applyAlignment="1">
      <alignment horizontal="right" vertical="center"/>
    </xf>
    <xf numFmtId="177" fontId="0" fillId="0" borderId="5" xfId="0" applyNumberFormat="1" applyBorder="1" applyAlignment="1">
      <alignment vertical="center"/>
    </xf>
    <xf numFmtId="177" fontId="0" fillId="0" borderId="0" xfId="0" applyNumberFormat="1" applyBorder="1" applyAlignment="1">
      <alignment vertical="center"/>
    </xf>
    <xf numFmtId="177" fontId="0" fillId="0" borderId="7" xfId="0" applyNumberFormat="1" applyBorder="1" applyAlignment="1">
      <alignment vertical="center"/>
    </xf>
    <xf numFmtId="177" fontId="0" fillId="0" borderId="8" xfId="0" applyNumberFormat="1" applyBorder="1" applyAlignment="1">
      <alignment vertical="center"/>
    </xf>
    <xf numFmtId="0" fontId="0" fillId="0" borderId="36" xfId="0" applyBorder="1" applyAlignment="1">
      <alignment vertical="center"/>
    </xf>
    <xf numFmtId="0" fontId="0" fillId="0" borderId="42" xfId="0" applyBorder="1" applyAlignment="1">
      <alignment vertical="center"/>
    </xf>
    <xf numFmtId="0" fontId="0" fillId="0" borderId="40" xfId="0" applyBorder="1" applyAlignment="1">
      <alignment vertical="center"/>
    </xf>
    <xf numFmtId="177" fontId="6" fillId="0" borderId="20" xfId="0" applyNumberFormat="1" applyFont="1" applyBorder="1" applyAlignment="1">
      <alignment horizontal="right" vertical="center"/>
    </xf>
    <xf numFmtId="177" fontId="7" fillId="0" borderId="46" xfId="0" applyNumberFormat="1" applyFont="1" applyBorder="1" applyAlignment="1">
      <alignment horizontal="right" vertical="center"/>
    </xf>
    <xf numFmtId="177" fontId="7" fillId="0" borderId="5" xfId="0" applyNumberFormat="1" applyFont="1" applyBorder="1" applyAlignment="1">
      <alignment horizontal="right" vertical="center"/>
    </xf>
    <xf numFmtId="0" fontId="16" fillId="0" borderId="96" xfId="0" applyFont="1" applyBorder="1" applyAlignment="1">
      <alignment horizontal="center"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0" xfId="0" applyFont="1" applyBorder="1" applyAlignment="1">
      <alignment vertical="center" wrapText="1"/>
    </xf>
    <xf numFmtId="0" fontId="9" fillId="0" borderId="1" xfId="0" applyFont="1" applyBorder="1" applyAlignment="1">
      <alignment vertical="center" wrapText="1"/>
    </xf>
    <xf numFmtId="0" fontId="9" fillId="0" borderId="4" xfId="0" applyFont="1" applyBorder="1" applyAlignment="1">
      <alignment vertical="center" wrapText="1"/>
    </xf>
    <xf numFmtId="0" fontId="0" fillId="0" borderId="78" xfId="0" applyBorder="1" applyAlignment="1">
      <alignment horizontal="center" vertical="center"/>
    </xf>
    <xf numFmtId="0" fontId="0" fillId="0" borderId="28" xfId="0" applyBorder="1" applyAlignment="1">
      <alignment vertical="center"/>
    </xf>
    <xf numFmtId="0" fontId="0" fillId="0" borderId="38" xfId="0" applyBorder="1" applyAlignment="1">
      <alignment vertical="center"/>
    </xf>
    <xf numFmtId="177" fontId="6" fillId="0" borderId="27" xfId="0" applyNumberFormat="1" applyFont="1" applyBorder="1" applyAlignment="1">
      <alignment horizontal="right" vertical="center"/>
    </xf>
    <xf numFmtId="177" fontId="7" fillId="0" borderId="3" xfId="0" applyNumberFormat="1" applyFont="1" applyBorder="1" applyAlignment="1">
      <alignment horizontal="right" vertical="center"/>
    </xf>
    <xf numFmtId="177" fontId="6" fillId="0" borderId="41" xfId="0" applyNumberFormat="1" applyFont="1" applyBorder="1" applyAlignment="1">
      <alignment horizontal="right" vertical="center"/>
    </xf>
    <xf numFmtId="177" fontId="0" fillId="0" borderId="37" xfId="0" applyNumberFormat="1" applyBorder="1" applyAlignment="1">
      <alignment vertical="center"/>
    </xf>
    <xf numFmtId="177" fontId="0" fillId="0" borderId="23" xfId="0" applyNumberFormat="1" applyBorder="1" applyAlignment="1">
      <alignment vertical="center"/>
    </xf>
    <xf numFmtId="0" fontId="7" fillId="0" borderId="4" xfId="0" applyFont="1" applyFill="1" applyBorder="1" applyAlignment="1">
      <alignment vertical="center" wrapText="1"/>
    </xf>
    <xf numFmtId="0" fontId="3" fillId="0" borderId="4" xfId="0" applyFont="1"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4" fillId="0" borderId="16" xfId="0" applyFont="1" applyBorder="1" applyAlignment="1">
      <alignment vertical="center" wrapText="1"/>
    </xf>
    <xf numFmtId="177" fontId="6" fillId="0" borderId="59" xfId="0" applyNumberFormat="1" applyFont="1" applyBorder="1" applyAlignment="1">
      <alignment horizontal="right" vertical="center"/>
    </xf>
    <xf numFmtId="177" fontId="7" fillId="0" borderId="18" xfId="0" applyNumberFormat="1" applyFont="1" applyBorder="1" applyAlignment="1">
      <alignment horizontal="right" vertical="center"/>
    </xf>
    <xf numFmtId="0" fontId="5" fillId="0" borderId="4" xfId="0" applyFont="1" applyBorder="1" applyAlignment="1">
      <alignment vertical="top" wrapText="1"/>
    </xf>
    <xf numFmtId="0" fontId="3" fillId="0" borderId="1" xfId="0" applyFont="1" applyBorder="1" applyAlignment="1">
      <alignment horizontal="center" vertical="center" wrapText="1"/>
    </xf>
    <xf numFmtId="0" fontId="0" fillId="0" borderId="3" xfId="0" applyBorder="1" applyAlignment="1">
      <alignment vertical="center"/>
    </xf>
    <xf numFmtId="0" fontId="4" fillId="0" borderId="79" xfId="0" applyFont="1" applyBorder="1" applyAlignment="1">
      <alignment horizontal="center" vertical="center"/>
    </xf>
    <xf numFmtId="0" fontId="5" fillId="0" borderId="80"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177" fontId="6" fillId="0" borderId="29" xfId="0" applyNumberFormat="1" applyFont="1" applyBorder="1" applyAlignment="1">
      <alignment horizontal="right" vertical="center"/>
    </xf>
    <xf numFmtId="177" fontId="7" fillId="0" borderId="25" xfId="0" applyNumberFormat="1" applyFont="1" applyBorder="1" applyAlignment="1">
      <alignment horizontal="right" vertical="center"/>
    </xf>
    <xf numFmtId="0" fontId="0" fillId="0" borderId="76" xfId="0" applyBorder="1" applyAlignment="1">
      <alignment vertical="center"/>
    </xf>
    <xf numFmtId="0" fontId="0" fillId="0" borderId="83" xfId="0" applyBorder="1" applyAlignment="1">
      <alignment horizontal="center" vertical="center"/>
    </xf>
    <xf numFmtId="0" fontId="0" fillId="0" borderId="81" xfId="0" applyBorder="1" applyAlignment="1">
      <alignment horizontal="center" vertical="center"/>
    </xf>
    <xf numFmtId="177" fontId="6" fillId="0" borderId="35" xfId="0" applyNumberFormat="1"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105" xfId="0" applyBorder="1" applyAlignment="1">
      <alignment vertical="center"/>
    </xf>
    <xf numFmtId="0" fontId="0" fillId="0" borderId="67" xfId="0" applyBorder="1" applyAlignment="1">
      <alignment horizontal="center" vertical="center"/>
    </xf>
    <xf numFmtId="0" fontId="0" fillId="0" borderId="107" xfId="0" applyBorder="1" applyAlignment="1">
      <alignment horizontal="center" vertical="center"/>
    </xf>
    <xf numFmtId="177" fontId="7" fillId="0" borderId="39" xfId="0" applyNumberFormat="1" applyFont="1" applyBorder="1" applyAlignment="1">
      <alignment horizontal="right" vertical="center"/>
    </xf>
    <xf numFmtId="177" fontId="7" fillId="0" borderId="8" xfId="0" applyNumberFormat="1" applyFont="1" applyBorder="1" applyAlignment="1">
      <alignment horizontal="right" vertical="center"/>
    </xf>
    <xf numFmtId="177" fontId="6" fillId="0" borderId="25" xfId="0" applyNumberFormat="1" applyFont="1" applyBorder="1" applyAlignment="1">
      <alignment horizontal="right" vertical="center"/>
    </xf>
    <xf numFmtId="0" fontId="5" fillId="0" borderId="0" xfId="0" applyFont="1" applyBorder="1" applyAlignment="1">
      <alignment vertical="center" shrinkToFit="1"/>
    </xf>
    <xf numFmtId="0" fontId="5" fillId="0" borderId="42" xfId="0" applyFont="1" applyBorder="1" applyAlignment="1">
      <alignment vertical="center" shrinkToFit="1"/>
    </xf>
    <xf numFmtId="0" fontId="5" fillId="0" borderId="37"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3" xfId="0" applyFont="1" applyBorder="1" applyAlignment="1">
      <alignment horizontal="center" vertical="center" shrinkToFit="1"/>
    </xf>
    <xf numFmtId="0" fontId="0" fillId="0" borderId="1" xfId="0" applyBorder="1" applyAlignment="1">
      <alignment vertical="center" wrapText="1"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4" fillId="0" borderId="2" xfId="0" applyFont="1" applyBorder="1" applyAlignment="1">
      <alignment vertical="center" shrinkToFit="1"/>
    </xf>
    <xf numFmtId="0" fontId="4" fillId="0" borderId="28" xfId="0" applyFont="1" applyBorder="1" applyAlignment="1">
      <alignment vertical="center" shrinkToFit="1"/>
    </xf>
    <xf numFmtId="0" fontId="5" fillId="0" borderId="24" xfId="0" applyFont="1" applyBorder="1" applyAlignment="1">
      <alignment vertical="center" shrinkToFit="1"/>
    </xf>
    <xf numFmtId="0" fontId="5" fillId="0" borderId="29"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vertical="center" shrinkToFit="1"/>
    </xf>
    <xf numFmtId="0" fontId="5" fillId="0" borderId="30" xfId="0" applyFont="1" applyBorder="1" applyAlignment="1">
      <alignment vertical="center" shrinkToFit="1"/>
    </xf>
    <xf numFmtId="0" fontId="5" fillId="0" borderId="7" xfId="0" applyFont="1" applyBorder="1" applyAlignment="1">
      <alignment vertical="center" shrinkToFit="1"/>
    </xf>
    <xf numFmtId="0" fontId="5" fillId="0" borderId="39"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6" xfId="0" applyFont="1" applyBorder="1" applyAlignment="1">
      <alignment vertical="center" shrinkToFit="1"/>
    </xf>
    <xf numFmtId="0" fontId="5" fillId="0" borderId="40" xfId="0" applyFont="1" applyBorder="1" applyAlignment="1">
      <alignment vertical="center" shrinkToFit="1"/>
    </xf>
    <xf numFmtId="0" fontId="0" fillId="0" borderId="9" xfId="0" applyBorder="1" applyAlignment="1">
      <alignment horizontal="center" vertical="center" wrapText="1"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2" xfId="0" applyBorder="1" applyAlignment="1">
      <alignment vertical="center" shrinkToFit="1"/>
    </xf>
    <xf numFmtId="0" fontId="0" fillId="0" borderId="0" xfId="0" applyBorder="1" applyAlignment="1">
      <alignment vertical="center" shrinkToFit="1"/>
    </xf>
    <xf numFmtId="0" fontId="0" fillId="0" borderId="7" xfId="0" applyBorder="1" applyAlignment="1">
      <alignment vertical="center" shrinkToFit="1"/>
    </xf>
    <xf numFmtId="0" fontId="5" fillId="0" borderId="1" xfId="0" applyFont="1" applyBorder="1" applyAlignment="1">
      <alignment vertical="center" shrinkToFit="1"/>
    </xf>
    <xf numFmtId="0" fontId="5" fillId="0" borderId="41"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Border="1" applyAlignment="1">
      <alignment vertical="center" shrinkToFit="1"/>
    </xf>
    <xf numFmtId="0" fontId="5" fillId="0" borderId="51" xfId="0" applyFont="1" applyBorder="1" applyAlignment="1">
      <alignment vertical="center" shrinkToFit="1"/>
    </xf>
    <xf numFmtId="0" fontId="5" fillId="0" borderId="52" xfId="0" applyFont="1"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0" fontId="5" fillId="0" borderId="7" xfId="0" applyFont="1" applyBorder="1" applyAlignment="1">
      <alignment horizontal="center" vertical="center" shrinkToFit="1"/>
    </xf>
    <xf numFmtId="0" fontId="5" fillId="0" borderId="33" xfId="0" applyFont="1" applyBorder="1" applyAlignment="1">
      <alignment horizontal="center" vertical="center" shrinkToFit="1"/>
    </xf>
    <xf numFmtId="0" fontId="5" fillId="2" borderId="33" xfId="0" applyFont="1" applyFill="1" applyBorder="1" applyAlignment="1">
      <alignment horizontal="center"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0" fillId="0" borderId="34" xfId="0" applyBorder="1" applyAlignment="1">
      <alignment horizontal="center" vertical="center" shrinkToFit="1"/>
    </xf>
    <xf numFmtId="0" fontId="0" fillId="0" borderId="22" xfId="0" applyBorder="1" applyAlignment="1">
      <alignment horizontal="center" vertical="center" shrinkToFit="1"/>
    </xf>
    <xf numFmtId="0" fontId="0" fillId="0" borderId="38" xfId="0" applyBorder="1" applyAlignment="1">
      <alignment horizontal="center" vertical="center" shrinkToFit="1"/>
    </xf>
    <xf numFmtId="0" fontId="0" fillId="0" borderId="37" xfId="0" applyBorder="1" applyAlignment="1">
      <alignment horizontal="center" vertical="center" shrinkToFi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5" fillId="0" borderId="9" xfId="0" applyFont="1" applyBorder="1" applyAlignment="1">
      <alignment vertical="center" shrinkToFit="1"/>
    </xf>
    <xf numFmtId="0" fontId="5" fillId="0" borderId="11" xfId="0" applyFont="1" applyBorder="1" applyAlignment="1">
      <alignment vertical="center" shrinkToFit="1"/>
    </xf>
    <xf numFmtId="0" fontId="5" fillId="0" borderId="2" xfId="0" applyFont="1" applyBorder="1" applyAlignment="1">
      <alignment horizontal="center" vertical="center" shrinkToFit="1"/>
    </xf>
    <xf numFmtId="0" fontId="5" fillId="0" borderId="31" xfId="0" applyFont="1" applyBorder="1" applyAlignment="1">
      <alignment horizontal="center" vertical="center" shrinkToFit="1"/>
    </xf>
    <xf numFmtId="0" fontId="5" fillId="2" borderId="31" xfId="0" applyFont="1" applyFill="1" applyBorder="1" applyAlignment="1">
      <alignment horizontal="center" vertical="center" shrinkToFit="1"/>
    </xf>
    <xf numFmtId="0" fontId="4"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0" fillId="0" borderId="35" xfId="0" applyBorder="1" applyAlignment="1">
      <alignment horizontal="center" vertical="center" shrinkToFit="1"/>
    </xf>
    <xf numFmtId="0" fontId="0" fillId="0" borderId="20" xfId="0" applyBorder="1" applyAlignment="1">
      <alignment horizontal="center" vertical="center" shrinkToFit="1"/>
    </xf>
    <xf numFmtId="0" fontId="0" fillId="0" borderId="36" xfId="0" applyBorder="1" applyAlignment="1">
      <alignment horizontal="center" vertical="center" shrinkToFit="1"/>
    </xf>
    <xf numFmtId="0" fontId="4" fillId="0" borderId="0" xfId="0" applyFont="1" applyBorder="1" applyAlignment="1">
      <alignment vertical="center" shrinkToFit="1"/>
    </xf>
    <xf numFmtId="0" fontId="4" fillId="0" borderId="10" xfId="0" applyFont="1" applyBorder="1" applyAlignment="1">
      <alignment vertical="center" shrinkToFit="1"/>
    </xf>
    <xf numFmtId="0" fontId="5" fillId="0" borderId="10" xfId="0" applyFont="1" applyBorder="1" applyAlignment="1">
      <alignment vertical="center" shrinkToFit="1"/>
    </xf>
    <xf numFmtId="0" fontId="0" fillId="0" borderId="6" xfId="0" applyBorder="1" applyAlignment="1">
      <alignment horizontal="center" vertical="center" shrinkToFit="1"/>
    </xf>
    <xf numFmtId="0" fontId="0" fillId="0" borderId="40" xfId="0" applyBorder="1" applyAlignment="1">
      <alignment horizontal="center" vertical="center" shrinkToFit="1"/>
    </xf>
    <xf numFmtId="0" fontId="0" fillId="0" borderId="39" xfId="0" applyBorder="1" applyAlignment="1">
      <alignment horizontal="center" vertical="center" shrinkToFit="1"/>
    </xf>
    <xf numFmtId="0" fontId="0" fillId="0" borderId="7" xfId="0" applyBorder="1" applyAlignment="1">
      <alignment horizontal="center" vertical="center" shrinkToFit="1"/>
    </xf>
    <xf numFmtId="0" fontId="4" fillId="0" borderId="9" xfId="0" applyFont="1" applyBorder="1" applyAlignment="1">
      <alignment vertical="center" wrapText="1"/>
    </xf>
    <xf numFmtId="0" fontId="5" fillId="0" borderId="11" xfId="0" applyFont="1" applyBorder="1" applyAlignment="1">
      <alignment vertical="center" wrapTex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0" borderId="6" xfId="0" applyFont="1" applyBorder="1" applyAlignment="1">
      <alignment horizontal="center" vertical="center" shrinkToFit="1"/>
    </xf>
    <xf numFmtId="178" fontId="5" fillId="0" borderId="7" xfId="0" applyNumberFormat="1" applyFont="1" applyBorder="1" applyAlignment="1">
      <alignment horizontal="center" vertical="center" shrinkToFit="1"/>
    </xf>
    <xf numFmtId="178" fontId="0" fillId="0" borderId="40" xfId="0" applyNumberFormat="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0" borderId="10" xfId="0" applyFont="1" applyBorder="1" applyAlignment="1">
      <alignment vertical="center" wrapText="1"/>
    </xf>
    <xf numFmtId="0" fontId="5" fillId="0" borderId="32" xfId="0" applyFont="1" applyBorder="1" applyAlignment="1">
      <alignment horizontal="center" vertical="center" shrinkToFit="1"/>
    </xf>
    <xf numFmtId="0" fontId="5" fillId="0" borderId="108" xfId="0" applyFont="1" applyBorder="1" applyAlignment="1">
      <alignment horizontal="center" vertical="center" shrinkToFit="1"/>
    </xf>
    <xf numFmtId="0" fontId="5" fillId="0" borderId="109" xfId="0" applyFont="1" applyBorder="1" applyAlignment="1">
      <alignment horizontal="center" vertical="center" shrinkToFit="1"/>
    </xf>
    <xf numFmtId="0" fontId="5" fillId="0" borderId="2" xfId="0" applyFont="1" applyBorder="1" applyAlignment="1">
      <alignment vertical="center"/>
    </xf>
    <xf numFmtId="0" fontId="5" fillId="0" borderId="27" xfId="0" applyFont="1" applyBorder="1" applyAlignment="1">
      <alignment vertical="center"/>
    </xf>
    <xf numFmtId="0" fontId="5" fillId="0" borderId="29" xfId="0" applyFont="1" applyBorder="1" applyAlignment="1">
      <alignment vertical="center" shrinkToFit="1"/>
    </xf>
    <xf numFmtId="0" fontId="5" fillId="0" borderId="29" xfId="0" applyFont="1" applyBorder="1" applyAlignment="1">
      <alignment vertical="center"/>
    </xf>
    <xf numFmtId="0" fontId="5" fillId="0" borderId="7" xfId="0" applyFont="1" applyBorder="1" applyAlignment="1">
      <alignment vertical="center"/>
    </xf>
    <xf numFmtId="38" fontId="2" fillId="0" borderId="48" xfId="1" applyFont="1" applyBorder="1" applyAlignment="1">
      <alignment horizontal="center" vertical="center" shrinkToFit="1"/>
    </xf>
    <xf numFmtId="0" fontId="2" fillId="0" borderId="47" xfId="0" applyFont="1" applyBorder="1" applyAlignment="1">
      <alignment vertical="center"/>
    </xf>
    <xf numFmtId="38" fontId="2" fillId="0" borderId="49" xfId="1" applyFont="1" applyBorder="1" applyAlignment="1">
      <alignment horizontal="center" vertical="center" shrinkToFit="1"/>
    </xf>
    <xf numFmtId="38" fontId="2" fillId="2" borderId="49" xfId="1" applyFont="1" applyFill="1" applyBorder="1" applyAlignment="1">
      <alignment horizontal="center" vertical="center" shrinkToFit="1"/>
    </xf>
    <xf numFmtId="0" fontId="2" fillId="0" borderId="26" xfId="0" applyFont="1" applyBorder="1" applyAlignment="1">
      <alignment vertical="center"/>
    </xf>
    <xf numFmtId="0" fontId="2" fillId="0" borderId="24" xfId="0" applyFont="1" applyBorder="1" applyAlignment="1">
      <alignment vertical="center"/>
    </xf>
    <xf numFmtId="38" fontId="2" fillId="2" borderId="48" xfId="1" applyFont="1" applyFill="1" applyBorder="1" applyAlignment="1">
      <alignment horizontal="center" vertical="center" shrinkToFit="1"/>
    </xf>
    <xf numFmtId="0" fontId="2" fillId="0" borderId="4" xfId="0" applyFont="1" applyBorder="1" applyAlignment="1">
      <alignment vertical="center"/>
    </xf>
    <xf numFmtId="0" fontId="2" fillId="0" borderId="0" xfId="0" applyFont="1" applyBorder="1" applyAlignment="1">
      <alignment vertical="center"/>
    </xf>
    <xf numFmtId="38" fontId="2" fillId="0" borderId="62" xfId="1" applyFont="1" applyBorder="1" applyAlignment="1">
      <alignment horizontal="center" vertical="center" shrinkToFit="1"/>
    </xf>
    <xf numFmtId="0" fontId="2" fillId="0" borderId="34" xfId="0" applyFont="1" applyBorder="1" applyAlignment="1">
      <alignment vertical="center"/>
    </xf>
    <xf numFmtId="0" fontId="2" fillId="0" borderId="22" xfId="0" applyFont="1" applyBorder="1" applyAlignment="1">
      <alignment vertical="center"/>
    </xf>
    <xf numFmtId="38" fontId="2" fillId="2" borderId="62" xfId="1" applyFont="1" applyFill="1" applyBorder="1" applyAlignment="1">
      <alignment horizontal="center" vertical="center" shrinkToFit="1"/>
    </xf>
    <xf numFmtId="38" fontId="2" fillId="0" borderId="87" xfId="1" applyFont="1" applyBorder="1" applyAlignment="1">
      <alignment horizontal="center" vertical="center" shrinkToFit="1"/>
    </xf>
    <xf numFmtId="0" fontId="2" fillId="0" borderId="70" xfId="0" applyFont="1" applyBorder="1" applyAlignment="1">
      <alignment vertical="center"/>
    </xf>
    <xf numFmtId="0" fontId="2" fillId="0" borderId="93" xfId="0" applyFont="1" applyBorder="1" applyAlignment="1">
      <alignment vertical="center"/>
    </xf>
    <xf numFmtId="176" fontId="2" fillId="0" borderId="90" xfId="1" applyNumberFormat="1" applyFont="1" applyBorder="1" applyAlignment="1">
      <alignment horizontal="center" vertical="center" shrinkToFit="1"/>
    </xf>
    <xf numFmtId="38" fontId="2" fillId="2" borderId="90" xfId="1" applyFont="1" applyFill="1" applyBorder="1" applyAlignment="1">
      <alignment horizontal="center" vertical="center" shrinkToFit="1"/>
    </xf>
    <xf numFmtId="0" fontId="2" fillId="0" borderId="79" xfId="0" applyFont="1" applyBorder="1" applyAlignment="1">
      <alignment vertical="center"/>
    </xf>
    <xf numFmtId="0" fontId="2" fillId="0" borderId="92" xfId="0" applyFont="1" applyBorder="1" applyAlignment="1">
      <alignment vertical="center"/>
    </xf>
    <xf numFmtId="38" fontId="2" fillId="2" borderId="87" xfId="1" applyFont="1" applyFill="1" applyBorder="1" applyAlignment="1">
      <alignment horizontal="center" vertical="center" shrinkToFit="1"/>
    </xf>
    <xf numFmtId="38" fontId="2" fillId="0" borderId="32" xfId="1" applyFont="1" applyBorder="1" applyAlignment="1">
      <alignment horizontal="center" vertical="center" shrinkToFit="1"/>
    </xf>
    <xf numFmtId="38" fontId="2" fillId="2" borderId="32" xfId="1" applyFont="1" applyFill="1" applyBorder="1" applyAlignment="1">
      <alignment horizontal="center" vertical="center" shrinkToFit="1"/>
    </xf>
    <xf numFmtId="0" fontId="2" fillId="0" borderId="66" xfId="0" applyFont="1" applyBorder="1" applyAlignment="1">
      <alignment vertical="center"/>
    </xf>
    <xf numFmtId="0" fontId="2" fillId="0" borderId="89" xfId="0" applyFont="1" applyBorder="1" applyAlignment="1">
      <alignment vertical="center"/>
    </xf>
    <xf numFmtId="176" fontId="2" fillId="2" borderId="90" xfId="1" applyNumberFormat="1" applyFont="1" applyFill="1" applyBorder="1" applyAlignment="1">
      <alignment horizontal="center" vertical="center" shrinkToFit="1"/>
    </xf>
    <xf numFmtId="0" fontId="2" fillId="0" borderId="77" xfId="0" applyFont="1" applyBorder="1" applyAlignment="1">
      <alignment vertical="center"/>
    </xf>
    <xf numFmtId="0" fontId="2" fillId="0" borderId="72" xfId="0" applyFont="1" applyBorder="1" applyAlignment="1">
      <alignmen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4" fillId="0" borderId="16" xfId="0" applyFont="1" applyBorder="1" applyAlignment="1">
      <alignment vertical="center"/>
    </xf>
    <xf numFmtId="0" fontId="5" fillId="0" borderId="17" xfId="0" applyFont="1" applyBorder="1" applyAlignment="1">
      <alignment vertical="center"/>
    </xf>
    <xf numFmtId="0" fontId="2" fillId="0" borderId="58"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58" xfId="0" applyFont="1" applyFill="1" applyBorder="1" applyAlignment="1">
      <alignment vertical="center" shrinkToFit="1"/>
    </xf>
    <xf numFmtId="0" fontId="2" fillId="0" borderId="59" xfId="0" applyFont="1" applyFill="1" applyBorder="1" applyAlignment="1">
      <alignment vertical="center" shrinkToFit="1"/>
    </xf>
    <xf numFmtId="0" fontId="2" fillId="0" borderId="20" xfId="0" applyFont="1" applyBorder="1" applyAlignment="1">
      <alignment vertical="center"/>
    </xf>
    <xf numFmtId="0" fontId="2" fillId="0" borderId="47" xfId="0" applyFont="1" applyBorder="1" applyAlignment="1">
      <alignment vertical="center" wrapText="1"/>
    </xf>
    <xf numFmtId="0" fontId="0" fillId="0" borderId="46" xfId="0" applyBorder="1" applyAlignment="1">
      <alignment vertical="center"/>
    </xf>
    <xf numFmtId="0" fontId="2" fillId="0" borderId="4" xfId="0" applyFont="1" applyBorder="1" applyAlignment="1">
      <alignment vertical="center" wrapText="1"/>
    </xf>
    <xf numFmtId="0" fontId="2" fillId="0" borderId="36" xfId="0" applyFont="1" applyBorder="1" applyAlignment="1">
      <alignment vertical="center"/>
    </xf>
    <xf numFmtId="0" fontId="2" fillId="0" borderId="38" xfId="0" applyFont="1" applyBorder="1" applyAlignment="1">
      <alignment vertical="center"/>
    </xf>
    <xf numFmtId="0" fontId="2" fillId="0" borderId="49" xfId="0" applyFont="1" applyBorder="1" applyAlignment="1">
      <alignment horizontal="center" vertical="center" shrinkToFit="1"/>
    </xf>
    <xf numFmtId="0" fontId="2" fillId="0" borderId="62" xfId="0" applyFont="1" applyBorder="1" applyAlignment="1">
      <alignment horizontal="center" vertical="center" shrinkToFit="1"/>
    </xf>
    <xf numFmtId="0" fontId="6" fillId="0" borderId="61" xfId="0" applyFont="1" applyBorder="1" applyAlignment="1">
      <alignment horizontal="center" vertical="center"/>
    </xf>
    <xf numFmtId="0" fontId="6" fillId="0" borderId="63" xfId="0" applyFont="1" applyBorder="1" applyAlignment="1">
      <alignment horizontal="center" vertical="center"/>
    </xf>
    <xf numFmtId="0" fontId="0" fillId="0" borderId="25" xfId="0" applyBorder="1" applyAlignment="1">
      <alignment vertical="center"/>
    </xf>
    <xf numFmtId="0" fontId="3" fillId="0" borderId="48" xfId="0" applyFont="1" applyBorder="1" applyAlignment="1">
      <alignment vertical="center" shrinkToFit="1"/>
    </xf>
    <xf numFmtId="0" fontId="0" fillId="0" borderId="48" xfId="0" applyBorder="1" applyAlignment="1">
      <alignment vertical="center" shrinkToFit="1"/>
    </xf>
    <xf numFmtId="0" fontId="0" fillId="0" borderId="60" xfId="0" applyBorder="1" applyAlignment="1">
      <alignment vertical="center" shrinkToFit="1"/>
    </xf>
    <xf numFmtId="0" fontId="0" fillId="0" borderId="23" xfId="0" applyBorder="1" applyAlignment="1">
      <alignment vertical="center"/>
    </xf>
    <xf numFmtId="0" fontId="2" fillId="2" borderId="32" xfId="0" applyFont="1" applyFill="1" applyBorder="1" applyAlignment="1">
      <alignment horizontal="center" vertical="center" shrinkToFit="1"/>
    </xf>
    <xf numFmtId="0" fontId="2" fillId="2" borderId="49" xfId="0" applyFont="1" applyFill="1" applyBorder="1" applyAlignment="1">
      <alignment horizontal="center" vertical="center" shrinkToFit="1"/>
    </xf>
    <xf numFmtId="0" fontId="5" fillId="0" borderId="29" xfId="0" applyFont="1" applyFill="1" applyBorder="1" applyAlignment="1">
      <alignment vertical="center"/>
    </xf>
    <xf numFmtId="0" fontId="5" fillId="0" borderId="24" xfId="0" applyFont="1" applyFill="1" applyBorder="1" applyAlignment="1">
      <alignment vertical="center"/>
    </xf>
    <xf numFmtId="0" fontId="7" fillId="0" borderId="59" xfId="0" applyFont="1" applyFill="1" applyBorder="1" applyAlignment="1">
      <alignment horizontal="right" vertical="center" shrinkToFit="1"/>
    </xf>
    <xf numFmtId="0" fontId="7" fillId="0" borderId="17" xfId="0" applyFont="1" applyFill="1" applyBorder="1" applyAlignment="1">
      <alignment horizontal="right" vertical="center" shrinkToFi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xf>
    <xf numFmtId="0" fontId="3" fillId="0" borderId="128" xfId="0" applyFont="1" applyBorder="1" applyAlignment="1">
      <alignment vertical="center" shrinkToFit="1"/>
    </xf>
    <xf numFmtId="0" fontId="0" fillId="0" borderId="128" xfId="0" applyBorder="1" applyAlignment="1">
      <alignment vertical="center" shrinkToFit="1"/>
    </xf>
    <xf numFmtId="0" fontId="0" fillId="0" borderId="129" xfId="0" applyBorder="1" applyAlignment="1">
      <alignment vertical="center" shrinkToFit="1"/>
    </xf>
    <xf numFmtId="0" fontId="0" fillId="0" borderId="56" xfId="0" applyBorder="1" applyAlignment="1">
      <alignment horizontal="center" vertical="center"/>
    </xf>
    <xf numFmtId="0" fontId="0" fillId="0" borderId="44"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7" xfId="0" applyBorder="1" applyAlignment="1">
      <alignment vertical="center"/>
    </xf>
    <xf numFmtId="0" fontId="0" fillId="0" borderId="45" xfId="0" applyBorder="1" applyAlignment="1">
      <alignment horizontal="center" vertical="center"/>
    </xf>
    <xf numFmtId="0" fontId="6" fillId="0" borderId="1" xfId="0" applyFont="1" applyBorder="1" applyAlignment="1">
      <alignment vertical="center" wrapText="1"/>
    </xf>
    <xf numFmtId="0" fontId="7" fillId="0" borderId="2" xfId="0" applyFont="1" applyBorder="1" applyAlignment="1">
      <alignment vertical="center"/>
    </xf>
    <xf numFmtId="0" fontId="7" fillId="0" borderId="28"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42"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40" xfId="0" applyFont="1" applyBorder="1" applyAlignment="1">
      <alignment vertical="center"/>
    </xf>
    <xf numFmtId="0" fontId="3" fillId="0" borderId="50" xfId="0" applyFont="1" applyBorder="1" applyAlignment="1">
      <alignment vertical="center" shrinkToFit="1"/>
    </xf>
    <xf numFmtId="0" fontId="0" fillId="0" borderId="50" xfId="0" applyBorder="1" applyAlignment="1">
      <alignment vertical="center" shrinkToFit="1"/>
    </xf>
    <xf numFmtId="0" fontId="0" fillId="0" borderId="127" xfId="0" applyBorder="1" applyAlignment="1">
      <alignment vertical="center" shrinkToFit="1"/>
    </xf>
    <xf numFmtId="0" fontId="5" fillId="0" borderId="94" xfId="0" applyFont="1" applyFill="1" applyBorder="1" applyAlignment="1">
      <alignment horizontal="center" vertical="center"/>
    </xf>
    <xf numFmtId="0" fontId="5" fillId="0" borderId="169" xfId="0" applyFont="1" applyFill="1" applyBorder="1" applyAlignment="1">
      <alignment horizontal="center" vertical="center"/>
    </xf>
    <xf numFmtId="0" fontId="5" fillId="0" borderId="164" xfId="0" applyFont="1" applyFill="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4"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16" fillId="0" borderId="1" xfId="0" applyFont="1" applyBorder="1" applyAlignment="1">
      <alignment vertical="center" wrapText="1"/>
    </xf>
    <xf numFmtId="0" fontId="17" fillId="0" borderId="103" xfId="0" applyFont="1" applyBorder="1" applyAlignment="1">
      <alignment vertical="center"/>
    </xf>
    <xf numFmtId="0" fontId="17" fillId="0" borderId="4" xfId="0" applyFont="1" applyBorder="1" applyAlignment="1">
      <alignment vertical="center" wrapText="1"/>
    </xf>
    <xf numFmtId="0" fontId="17" fillId="0" borderId="69" xfId="0" applyFont="1" applyBorder="1" applyAlignment="1">
      <alignment vertical="center"/>
    </xf>
    <xf numFmtId="0" fontId="21" fillId="0" borderId="1" xfId="0" applyFont="1" applyBorder="1" applyAlignment="1">
      <alignment vertical="center" wrapText="1"/>
    </xf>
    <xf numFmtId="0" fontId="10" fillId="0" borderId="2" xfId="0" applyFont="1" applyBorder="1" applyAlignment="1">
      <alignment vertical="center"/>
    </xf>
    <xf numFmtId="0" fontId="10" fillId="0" borderId="103" xfId="0" applyFont="1" applyBorder="1" applyAlignment="1">
      <alignment vertical="center"/>
    </xf>
    <xf numFmtId="0" fontId="10" fillId="0" borderId="4" xfId="0" applyFont="1" applyBorder="1" applyAlignment="1">
      <alignment vertical="center"/>
    </xf>
    <xf numFmtId="0" fontId="10" fillId="0" borderId="0" xfId="0" applyFont="1" applyBorder="1" applyAlignment="1">
      <alignment vertical="center"/>
    </xf>
    <xf numFmtId="0" fontId="10" fillId="0" borderId="69"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102" xfId="0" applyFont="1" applyBorder="1" applyAlignment="1">
      <alignment vertical="center"/>
    </xf>
    <xf numFmtId="0" fontId="21" fillId="0" borderId="56" xfId="0" applyFont="1" applyBorder="1" applyAlignment="1">
      <alignment horizontal="center" vertical="center" wrapText="1"/>
    </xf>
    <xf numFmtId="0" fontId="10" fillId="0" borderId="44" xfId="0" applyFont="1" applyBorder="1" applyAlignment="1">
      <alignment vertical="center"/>
    </xf>
    <xf numFmtId="0" fontId="10" fillId="0" borderId="45" xfId="0" applyFont="1" applyBorder="1" applyAlignment="1">
      <alignment vertical="center"/>
    </xf>
    <xf numFmtId="0" fontId="4" fillId="0" borderId="94" xfId="0" applyFont="1" applyBorder="1" applyAlignment="1">
      <alignment horizontal="center" vertical="center"/>
    </xf>
    <xf numFmtId="0" fontId="5" fillId="0" borderId="164" xfId="0" applyFont="1" applyBorder="1" applyAlignment="1">
      <alignment horizontal="center" vertical="center"/>
    </xf>
    <xf numFmtId="0" fontId="5" fillId="0" borderId="94" xfId="0" applyFont="1" applyBorder="1" applyAlignment="1">
      <alignment horizontal="center" vertical="center"/>
    </xf>
    <xf numFmtId="0" fontId="5" fillId="0" borderId="169" xfId="0" applyFont="1" applyBorder="1" applyAlignment="1">
      <alignment horizontal="center" vertical="center"/>
    </xf>
    <xf numFmtId="0" fontId="6" fillId="0" borderId="59" xfId="0" applyFont="1" applyFill="1" applyBorder="1" applyAlignment="1">
      <alignment horizontal="right" vertical="center" shrinkToFit="1"/>
    </xf>
    <xf numFmtId="0" fontId="0" fillId="0" borderId="2" xfId="0" applyBorder="1" applyAlignment="1">
      <alignment horizontal="center" vertical="center"/>
    </xf>
    <xf numFmtId="0" fontId="0" fillId="3" borderId="9" xfId="0" applyFill="1" applyBorder="1" applyAlignment="1">
      <alignment vertical="center"/>
    </xf>
    <xf numFmtId="0" fontId="0" fillId="3" borderId="145" xfId="0" applyFill="1" applyBorder="1" applyAlignment="1">
      <alignment vertical="center" wrapText="1"/>
    </xf>
    <xf numFmtId="0" fontId="0" fillId="3" borderId="146" xfId="0" applyFill="1" applyBorder="1" applyAlignment="1">
      <alignment vertical="center"/>
    </xf>
    <xf numFmtId="0" fontId="0" fillId="0" borderId="55" xfId="0" applyBorder="1" applyAlignment="1">
      <alignment vertical="center"/>
    </xf>
    <xf numFmtId="0" fontId="0" fillId="3" borderId="55" xfId="0" applyFill="1" applyBorder="1" applyAlignment="1">
      <alignment vertical="center"/>
    </xf>
    <xf numFmtId="0" fontId="0" fillId="0" borderId="3" xfId="0" applyBorder="1" applyAlignment="1">
      <alignment horizontal="center" vertical="center"/>
    </xf>
    <xf numFmtId="0" fontId="0" fillId="0" borderId="145" xfId="0" applyBorder="1" applyAlignment="1">
      <alignment vertical="center"/>
    </xf>
    <xf numFmtId="0" fontId="0" fillId="0" borderId="146" xfId="0" applyBorder="1" applyAlignment="1">
      <alignment vertical="center"/>
    </xf>
    <xf numFmtId="0" fontId="0" fillId="3" borderId="11" xfId="0" applyFill="1" applyBorder="1" applyAlignment="1">
      <alignment vertical="center"/>
    </xf>
    <xf numFmtId="0" fontId="0" fillId="0" borderId="8" xfId="0" applyBorder="1" applyAlignment="1">
      <alignment horizontal="center" vertical="center"/>
    </xf>
    <xf numFmtId="0" fontId="0" fillId="0" borderId="145" xfId="0" applyFont="1" applyBorder="1" applyAlignment="1">
      <alignment vertical="center" wrapText="1"/>
    </xf>
    <xf numFmtId="0" fontId="12" fillId="0" borderId="146" xfId="0" applyFont="1" applyBorder="1" applyAlignment="1">
      <alignment vertical="center"/>
    </xf>
    <xf numFmtId="0" fontId="0" fillId="3" borderId="145" xfId="0" applyFill="1" applyBorder="1" applyAlignment="1">
      <alignment vertical="center"/>
    </xf>
    <xf numFmtId="0" fontId="0" fillId="0" borderId="55" xfId="0" applyBorder="1" applyAlignment="1">
      <alignment vertical="center" textRotation="255"/>
    </xf>
    <xf numFmtId="0" fontId="0" fillId="0" borderId="9" xfId="0" applyBorder="1" applyAlignment="1">
      <alignment vertical="center" textRotation="255"/>
    </xf>
    <xf numFmtId="0" fontId="0" fillId="0" borderId="55" xfId="0" applyBorder="1" applyAlignment="1">
      <alignment vertical="center" wrapText="1"/>
    </xf>
    <xf numFmtId="0" fontId="0" fillId="0" borderId="55" xfId="0"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140805</xdr:colOff>
      <xdr:row>2</xdr:row>
      <xdr:rowOff>124239</xdr:rowOff>
    </xdr:from>
    <xdr:to>
      <xdr:col>10</xdr:col>
      <xdr:colOff>173935</xdr:colOff>
      <xdr:row>5</xdr:row>
      <xdr:rowOff>41413</xdr:rowOff>
    </xdr:to>
    <xdr:sp macro="" textlink="">
      <xdr:nvSpPr>
        <xdr:cNvPr id="6" name="1 つの角を切り取った四角形 5">
          <a:extLst>
            <a:ext uri="{FF2B5EF4-FFF2-40B4-BE49-F238E27FC236}">
              <a16:creationId xmlns:a16="http://schemas.microsoft.com/office/drawing/2014/main" id="{00000000-0008-0000-0100-000006000000}"/>
            </a:ext>
          </a:extLst>
        </xdr:cNvPr>
        <xdr:cNvSpPr/>
      </xdr:nvSpPr>
      <xdr:spPr>
        <a:xfrm>
          <a:off x="2769705" y="152814"/>
          <a:ext cx="1795255" cy="631549"/>
        </a:xfrm>
        <a:prstGeom prst="snip1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（記載例）</a:t>
          </a:r>
        </a:p>
      </xdr:txBody>
    </xdr:sp>
    <xdr:clientData/>
  </xdr:twoCellAnchor>
  <xdr:twoCellAnchor>
    <xdr:from>
      <xdr:col>8</xdr:col>
      <xdr:colOff>347869</xdr:colOff>
      <xdr:row>15</xdr:row>
      <xdr:rowOff>115955</xdr:rowOff>
    </xdr:from>
    <xdr:to>
      <xdr:col>14</xdr:col>
      <xdr:colOff>281609</xdr:colOff>
      <xdr:row>26</xdr:row>
      <xdr:rowOff>66260</xdr:rowOff>
    </xdr:to>
    <xdr:sp macro="" textlink="">
      <xdr:nvSpPr>
        <xdr:cNvPr id="2" name="テキスト ボックス 1">
          <a:extLst>
            <a:ext uri="{FF2B5EF4-FFF2-40B4-BE49-F238E27FC236}">
              <a16:creationId xmlns:a16="http://schemas.microsoft.com/office/drawing/2014/main" id="{471C6AC2-964A-4AC3-813D-6FF47F7A2E08}"/>
            </a:ext>
          </a:extLst>
        </xdr:cNvPr>
        <xdr:cNvSpPr txBox="1"/>
      </xdr:nvSpPr>
      <xdr:spPr>
        <a:xfrm>
          <a:off x="4058478" y="3511825"/>
          <a:ext cx="1871870" cy="2592457"/>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網掛け箇所（１～４年目）は状況報告書提出時に記載</a:t>
          </a:r>
          <a:endParaRPr kumimoji="1" lang="en-US" altLang="ja-JP" sz="1100"/>
        </a:p>
        <a:p>
          <a:r>
            <a:rPr kumimoji="1" lang="ja-JP" altLang="en-US" sz="1100"/>
            <a:t>該当年度の実績を記載の上、状況報告書を毎年提出</a:t>
          </a:r>
          <a:endParaRPr kumimoji="1" lang="en-US" altLang="ja-JP" sz="1100"/>
        </a:p>
        <a:p>
          <a:endParaRPr kumimoji="1" lang="en-US" altLang="ja-JP" sz="1100"/>
        </a:p>
        <a:p>
          <a:r>
            <a:rPr kumimoji="1" lang="ja-JP" altLang="en-US" sz="1100"/>
            <a:t>最終年度は、目標の数値を実績に朱書きして状況報告書を提出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F196"/>
  <sheetViews>
    <sheetView tabSelected="1" view="pageBreakPreview" zoomScale="115" zoomScaleNormal="100" zoomScaleSheetLayoutView="115" workbookViewId="0">
      <selection activeCell="B3" sqref="B3:B4"/>
    </sheetView>
  </sheetViews>
  <sheetFormatPr defaultRowHeight="13.5"/>
  <cols>
    <col min="1" max="1" width="1" style="51" customWidth="1"/>
    <col min="2" max="2" width="14.625" customWidth="1"/>
    <col min="3" max="3" width="9.625" customWidth="1"/>
    <col min="4" max="10" width="4.625" customWidth="1"/>
    <col min="11" max="18" width="4" customWidth="1"/>
    <col min="19" max="19" width="5.375" customWidth="1"/>
    <col min="20" max="20" width="0.625" style="51" customWidth="1"/>
    <col min="21" max="21" width="0.625" customWidth="1"/>
    <col min="24" max="24" width="9.75" customWidth="1"/>
    <col min="25" max="32" width="3" customWidth="1"/>
  </cols>
  <sheetData>
    <row r="1" spans="1:32" ht="6.95" customHeight="1" thickBot="1"/>
    <row r="2" spans="1:32" s="53" customFormat="1" ht="15" customHeight="1" thickBot="1">
      <c r="A2" s="52"/>
      <c r="J2" s="179"/>
      <c r="K2" s="649" t="s">
        <v>283</v>
      </c>
      <c r="L2" s="651"/>
      <c r="M2" s="651"/>
      <c r="N2" s="184"/>
      <c r="O2" s="185" t="s">
        <v>284</v>
      </c>
      <c r="P2" s="649" t="s">
        <v>285</v>
      </c>
      <c r="Q2" s="650"/>
      <c r="R2" s="186"/>
      <c r="S2" s="185" t="s">
        <v>286</v>
      </c>
      <c r="T2" s="180"/>
    </row>
    <row r="3" spans="1:32" ht="18.95" customHeight="1">
      <c r="B3" s="652" t="s">
        <v>85</v>
      </c>
      <c r="C3" s="245"/>
      <c r="D3" s="245"/>
      <c r="E3" s="245"/>
      <c r="F3" s="245"/>
      <c r="G3" s="245"/>
      <c r="H3" s="245"/>
      <c r="I3" s="245"/>
      <c r="J3" s="245"/>
      <c r="K3" s="654" t="s">
        <v>5</v>
      </c>
      <c r="L3" s="655"/>
      <c r="M3" s="656"/>
      <c r="N3" s="657" t="s">
        <v>185</v>
      </c>
      <c r="O3" s="657"/>
      <c r="P3" s="247"/>
      <c r="Q3" s="247"/>
      <c r="R3" s="247"/>
      <c r="S3" s="205"/>
    </row>
    <row r="4" spans="1:32" ht="18.95" customHeight="1">
      <c r="B4" s="653"/>
      <c r="C4" s="247"/>
      <c r="D4" s="247"/>
      <c r="E4" s="247"/>
      <c r="F4" s="247"/>
      <c r="G4" s="247"/>
      <c r="H4" s="247"/>
      <c r="I4" s="247"/>
      <c r="J4" s="247"/>
      <c r="K4" s="618"/>
      <c r="L4" s="619"/>
      <c r="M4" s="620"/>
      <c r="N4" s="658" t="s">
        <v>186</v>
      </c>
      <c r="O4" s="659"/>
      <c r="P4" s="458"/>
      <c r="Q4" s="458"/>
      <c r="R4" s="458"/>
      <c r="S4" s="660"/>
    </row>
    <row r="5" spans="1:32" ht="18.95" customHeight="1">
      <c r="B5" s="612" t="s">
        <v>84</v>
      </c>
      <c r="C5" s="27" t="s">
        <v>0</v>
      </c>
      <c r="D5" s="245"/>
      <c r="E5" s="245"/>
      <c r="F5" s="245"/>
      <c r="G5" s="245"/>
      <c r="H5" s="245"/>
      <c r="I5" s="245"/>
      <c r="J5" s="446"/>
      <c r="K5" s="615" t="s">
        <v>6</v>
      </c>
      <c r="L5" s="616"/>
      <c r="M5" s="617"/>
      <c r="N5" s="621" t="s">
        <v>185</v>
      </c>
      <c r="O5" s="622"/>
      <c r="P5" s="307"/>
      <c r="Q5" s="307"/>
      <c r="R5" s="307"/>
      <c r="S5" s="623"/>
    </row>
    <row r="6" spans="1:32" ht="18.95" customHeight="1">
      <c r="B6" s="613"/>
      <c r="C6" s="624" t="s">
        <v>1</v>
      </c>
      <c r="D6" s="309"/>
      <c r="E6" s="310"/>
      <c r="F6" s="310"/>
      <c r="G6" s="310"/>
      <c r="H6" s="310"/>
      <c r="I6" s="310"/>
      <c r="J6" s="601"/>
      <c r="K6" s="618"/>
      <c r="L6" s="619"/>
      <c r="M6" s="620"/>
      <c r="N6" s="627" t="s">
        <v>186</v>
      </c>
      <c r="O6" s="627"/>
      <c r="P6" s="208"/>
      <c r="Q6" s="208"/>
      <c r="R6" s="208"/>
      <c r="S6" s="209"/>
    </row>
    <row r="7" spans="1:32" ht="18.95" customHeight="1">
      <c r="B7" s="613"/>
      <c r="C7" s="625"/>
      <c r="D7" s="247"/>
      <c r="E7" s="247"/>
      <c r="F7" s="247"/>
      <c r="G7" s="247"/>
      <c r="H7" s="247"/>
      <c r="I7" s="247"/>
      <c r="J7" s="205"/>
      <c r="K7" s="637" t="s">
        <v>179</v>
      </c>
      <c r="L7" s="638"/>
      <c r="M7" s="639"/>
      <c r="N7" s="45"/>
      <c r="O7" s="646" t="s">
        <v>169</v>
      </c>
      <c r="P7" s="647"/>
      <c r="Q7" s="48"/>
      <c r="R7" s="646" t="s">
        <v>170</v>
      </c>
      <c r="S7" s="648"/>
    </row>
    <row r="8" spans="1:32" ht="18.95" customHeight="1">
      <c r="B8" s="613"/>
      <c r="C8" s="626"/>
      <c r="D8" s="310"/>
      <c r="E8" s="310"/>
      <c r="F8" s="310"/>
      <c r="G8" s="310"/>
      <c r="H8" s="310"/>
      <c r="I8" s="310"/>
      <c r="J8" s="601"/>
      <c r="K8" s="640"/>
      <c r="L8" s="641"/>
      <c r="M8" s="642"/>
      <c r="N8" s="46"/>
      <c r="O8" s="602" t="s">
        <v>171</v>
      </c>
      <c r="P8" s="603"/>
      <c r="Q8" s="49"/>
      <c r="R8" s="602" t="s">
        <v>172</v>
      </c>
      <c r="S8" s="604"/>
    </row>
    <row r="9" spans="1:32" ht="18.95" customHeight="1">
      <c r="B9" s="613"/>
      <c r="C9" s="28" t="s">
        <v>2</v>
      </c>
      <c r="D9" s="310"/>
      <c r="E9" s="310"/>
      <c r="F9" s="310"/>
      <c r="G9" s="310"/>
      <c r="H9" s="310"/>
      <c r="I9" s="310"/>
      <c r="J9" s="601"/>
      <c r="K9" s="640"/>
      <c r="L9" s="641"/>
      <c r="M9" s="642"/>
      <c r="N9" s="46"/>
      <c r="O9" s="602" t="s">
        <v>173</v>
      </c>
      <c r="P9" s="603"/>
      <c r="Q9" s="49"/>
      <c r="R9" s="602" t="s">
        <v>174</v>
      </c>
      <c r="S9" s="604"/>
    </row>
    <row r="10" spans="1:32" ht="18.95" customHeight="1">
      <c r="B10" s="613"/>
      <c r="C10" s="29" t="s">
        <v>3</v>
      </c>
      <c r="D10" s="249"/>
      <c r="E10" s="249"/>
      <c r="F10" s="249"/>
      <c r="G10" s="249"/>
      <c r="H10" s="249"/>
      <c r="I10" s="249"/>
      <c r="J10" s="605"/>
      <c r="K10" s="640"/>
      <c r="L10" s="641"/>
      <c r="M10" s="642"/>
      <c r="N10" s="46"/>
      <c r="O10" s="602" t="s">
        <v>175</v>
      </c>
      <c r="P10" s="603"/>
      <c r="Q10" s="49"/>
      <c r="R10" s="602" t="s">
        <v>176</v>
      </c>
      <c r="S10" s="604"/>
    </row>
    <row r="11" spans="1:32" ht="18.95" customHeight="1">
      <c r="B11" s="614"/>
      <c r="C11" s="157" t="s">
        <v>4</v>
      </c>
      <c r="D11" s="208"/>
      <c r="E11" s="208"/>
      <c r="F11" s="208"/>
      <c r="G11" s="208"/>
      <c r="H11" s="208"/>
      <c r="I11" s="208"/>
      <c r="J11" s="209"/>
      <c r="K11" s="643"/>
      <c r="L11" s="644"/>
      <c r="M11" s="645"/>
      <c r="N11" s="47"/>
      <c r="O11" s="628" t="s">
        <v>177</v>
      </c>
      <c r="P11" s="629"/>
      <c r="Q11" s="50"/>
      <c r="R11" s="628" t="s">
        <v>178</v>
      </c>
      <c r="S11" s="630"/>
    </row>
    <row r="12" spans="1:32" ht="18.95" customHeight="1">
      <c r="B12" s="26" t="s">
        <v>104</v>
      </c>
      <c r="C12" s="631" t="s">
        <v>114</v>
      </c>
      <c r="D12" s="632"/>
      <c r="E12" s="632"/>
      <c r="F12" s="632"/>
      <c r="G12" s="632"/>
      <c r="H12" s="633"/>
      <c r="I12" s="634"/>
      <c r="J12" s="632"/>
      <c r="K12" s="631" t="s">
        <v>113</v>
      </c>
      <c r="L12" s="276"/>
      <c r="M12" s="276"/>
      <c r="N12" s="276"/>
      <c r="O12" s="276"/>
      <c r="P12" s="276"/>
      <c r="Q12" s="635"/>
      <c r="R12" s="634"/>
      <c r="S12" s="636"/>
    </row>
    <row r="13" spans="1:32" ht="18.95" customHeight="1">
      <c r="B13" s="582" t="s">
        <v>106</v>
      </c>
      <c r="C13" s="585" t="s">
        <v>292</v>
      </c>
      <c r="D13" s="586"/>
      <c r="E13" s="166"/>
      <c r="F13" s="165" t="s">
        <v>284</v>
      </c>
      <c r="G13" s="587" t="s">
        <v>102</v>
      </c>
      <c r="H13" s="588"/>
      <c r="I13" s="589" t="s">
        <v>293</v>
      </c>
      <c r="J13" s="590"/>
      <c r="K13" s="167"/>
      <c r="L13" s="164" t="s">
        <v>284</v>
      </c>
      <c r="M13" s="610" t="s">
        <v>280</v>
      </c>
      <c r="N13" s="611"/>
      <c r="O13" s="611"/>
      <c r="P13" s="187"/>
      <c r="Q13" s="188" t="s">
        <v>278</v>
      </c>
      <c r="R13" s="187"/>
      <c r="S13" s="189" t="s">
        <v>279</v>
      </c>
      <c r="X13" s="151"/>
      <c r="Y13" s="151"/>
      <c r="Z13" s="151"/>
      <c r="AA13" s="151"/>
      <c r="AB13" s="151"/>
      <c r="AC13" s="151"/>
      <c r="AD13" s="151"/>
      <c r="AE13" s="151"/>
      <c r="AF13" s="151"/>
    </row>
    <row r="14" spans="1:32" ht="18.95" customHeight="1">
      <c r="B14" s="583"/>
      <c r="C14" s="555" t="s">
        <v>100</v>
      </c>
      <c r="D14" s="591"/>
      <c r="E14" s="595"/>
      <c r="F14" s="597" t="s">
        <v>101</v>
      </c>
      <c r="G14" s="597" t="s">
        <v>288</v>
      </c>
      <c r="H14" s="597"/>
      <c r="I14" s="606" t="s">
        <v>95</v>
      </c>
      <c r="J14" s="606"/>
      <c r="K14" s="606" t="s">
        <v>96</v>
      </c>
      <c r="L14" s="606"/>
      <c r="M14" s="607" t="s">
        <v>97</v>
      </c>
      <c r="N14" s="607"/>
      <c r="O14" s="607" t="s">
        <v>98</v>
      </c>
      <c r="P14" s="607"/>
      <c r="Q14" s="597" t="s">
        <v>94</v>
      </c>
      <c r="R14" s="597"/>
      <c r="S14" s="599" t="s">
        <v>99</v>
      </c>
      <c r="X14" s="151"/>
      <c r="Y14" s="151"/>
      <c r="Z14" s="151"/>
      <c r="AA14" s="151"/>
      <c r="AB14" s="151"/>
      <c r="AC14" s="151"/>
      <c r="AD14" s="151"/>
      <c r="AE14" s="151"/>
      <c r="AF14" s="151"/>
    </row>
    <row r="15" spans="1:32" ht="18.95" customHeight="1">
      <c r="B15" s="583"/>
      <c r="C15" s="564"/>
      <c r="D15" s="565"/>
      <c r="E15" s="596"/>
      <c r="F15" s="598"/>
      <c r="G15" s="190"/>
      <c r="H15" s="191" t="s">
        <v>284</v>
      </c>
      <c r="I15" s="192"/>
      <c r="J15" s="193" t="s">
        <v>284</v>
      </c>
      <c r="K15" s="192"/>
      <c r="L15" s="193" t="s">
        <v>284</v>
      </c>
      <c r="M15" s="192"/>
      <c r="N15" s="193" t="s">
        <v>284</v>
      </c>
      <c r="O15" s="192"/>
      <c r="P15" s="193" t="s">
        <v>284</v>
      </c>
      <c r="Q15" s="194"/>
      <c r="R15" s="195" t="s">
        <v>284</v>
      </c>
      <c r="S15" s="600"/>
      <c r="X15" s="178"/>
      <c r="Y15" s="178"/>
      <c r="Z15" s="178"/>
      <c r="AA15" s="178"/>
      <c r="AB15" s="178"/>
      <c r="AC15" s="178"/>
      <c r="AD15" s="178"/>
      <c r="AE15" s="178"/>
      <c r="AF15" s="178"/>
    </row>
    <row r="16" spans="1:32" ht="18.95" customHeight="1" thickBot="1">
      <c r="B16" s="583"/>
      <c r="C16" s="555" t="s">
        <v>47</v>
      </c>
      <c r="D16" s="591"/>
      <c r="E16" s="591"/>
      <c r="F16" s="15" t="s">
        <v>90</v>
      </c>
      <c r="G16" s="556"/>
      <c r="H16" s="556"/>
      <c r="I16" s="557"/>
      <c r="J16" s="557"/>
      <c r="K16" s="557"/>
      <c r="L16" s="557"/>
      <c r="M16" s="557"/>
      <c r="N16" s="557"/>
      <c r="O16" s="557"/>
      <c r="P16" s="557"/>
      <c r="Q16" s="556"/>
      <c r="R16" s="556"/>
      <c r="S16" s="16"/>
      <c r="V16" t="s">
        <v>158</v>
      </c>
      <c r="X16" s="30"/>
      <c r="Y16" s="30"/>
      <c r="Z16" s="155"/>
      <c r="AA16" s="155"/>
      <c r="AB16" s="155"/>
      <c r="AC16" s="31"/>
      <c r="AD16" s="31"/>
      <c r="AE16" s="30"/>
      <c r="AF16" s="30"/>
    </row>
    <row r="17" spans="2:32" ht="18.95" customHeight="1">
      <c r="B17" s="583"/>
      <c r="C17" s="580" t="s">
        <v>30</v>
      </c>
      <c r="D17" s="581"/>
      <c r="E17" s="581"/>
      <c r="F17" s="19" t="s">
        <v>91</v>
      </c>
      <c r="G17" s="567"/>
      <c r="H17" s="567"/>
      <c r="I17" s="574"/>
      <c r="J17" s="574"/>
      <c r="K17" s="574"/>
      <c r="L17" s="574"/>
      <c r="M17" s="574"/>
      <c r="N17" s="574"/>
      <c r="O17" s="574"/>
      <c r="P17" s="574"/>
      <c r="Q17" s="567"/>
      <c r="R17" s="567"/>
      <c r="S17" s="20" t="e">
        <f>Q17/G17</f>
        <v>#DIV/0!</v>
      </c>
      <c r="V17" s="154" t="e">
        <f>IF(S17&gt;=120%,"○","　")</f>
        <v>#DIV/0!</v>
      </c>
      <c r="X17" s="30"/>
      <c r="Y17" s="30"/>
      <c r="Z17" s="155"/>
      <c r="AA17" s="155"/>
      <c r="AB17" s="155"/>
      <c r="AC17" s="31"/>
      <c r="AD17" s="31"/>
      <c r="AE17" s="30"/>
      <c r="AF17" s="30"/>
    </row>
    <row r="18" spans="2:32" ht="18.95" customHeight="1" thickBot="1">
      <c r="B18" s="583"/>
      <c r="C18" s="577" t="s">
        <v>32</v>
      </c>
      <c r="D18" s="578"/>
      <c r="E18" s="578"/>
      <c r="F18" s="21" t="s">
        <v>92</v>
      </c>
      <c r="G18" s="570"/>
      <c r="H18" s="570"/>
      <c r="I18" s="579"/>
      <c r="J18" s="579"/>
      <c r="K18" s="579"/>
      <c r="L18" s="579"/>
      <c r="M18" s="579"/>
      <c r="N18" s="579"/>
      <c r="O18" s="579"/>
      <c r="P18" s="579"/>
      <c r="Q18" s="570"/>
      <c r="R18" s="570"/>
      <c r="S18" s="22" t="e">
        <f>Q18/G18</f>
        <v>#DIV/0!</v>
      </c>
      <c r="V18" s="154" t="e">
        <f>IF(S18&gt;=120%,"○","　")</f>
        <v>#DIV/0!</v>
      </c>
      <c r="X18" s="30"/>
      <c r="Y18" s="30"/>
      <c r="Z18" s="155"/>
      <c r="AA18" s="155"/>
      <c r="AB18" s="155"/>
      <c r="AC18" s="32"/>
      <c r="AD18" s="32"/>
      <c r="AE18" s="30"/>
      <c r="AF18" s="30"/>
    </row>
    <row r="19" spans="2:32" ht="18.95" customHeight="1" thickBot="1">
      <c r="B19" s="583"/>
      <c r="C19" s="561" t="s">
        <v>48</v>
      </c>
      <c r="D19" s="562"/>
      <c r="E19" s="562"/>
      <c r="F19" s="23" t="s">
        <v>90</v>
      </c>
      <c r="G19" s="575"/>
      <c r="H19" s="575"/>
      <c r="I19" s="576"/>
      <c r="J19" s="576"/>
      <c r="K19" s="576"/>
      <c r="L19" s="576"/>
      <c r="M19" s="576"/>
      <c r="N19" s="576"/>
      <c r="O19" s="576"/>
      <c r="P19" s="576"/>
      <c r="Q19" s="575"/>
      <c r="R19" s="575"/>
      <c r="S19" s="24"/>
      <c r="X19" s="30"/>
      <c r="Y19" s="30"/>
      <c r="Z19" s="155"/>
      <c r="AA19" s="155"/>
      <c r="AB19" s="155"/>
      <c r="AC19" s="31"/>
      <c r="AD19" s="31"/>
      <c r="AE19" s="30"/>
      <c r="AF19" s="30"/>
    </row>
    <row r="20" spans="2:32" ht="18.95" customHeight="1">
      <c r="B20" s="583"/>
      <c r="C20" s="572" t="s">
        <v>31</v>
      </c>
      <c r="D20" s="573"/>
      <c r="E20" s="573"/>
      <c r="F20" s="19" t="s">
        <v>91</v>
      </c>
      <c r="G20" s="567"/>
      <c r="H20" s="567"/>
      <c r="I20" s="574"/>
      <c r="J20" s="574"/>
      <c r="K20" s="574"/>
      <c r="L20" s="574"/>
      <c r="M20" s="574"/>
      <c r="N20" s="574"/>
      <c r="O20" s="574"/>
      <c r="P20" s="574"/>
      <c r="Q20" s="567"/>
      <c r="R20" s="567"/>
      <c r="S20" s="20" t="e">
        <f>Q20/G20</f>
        <v>#DIV/0!</v>
      </c>
      <c r="V20" s="154" t="e">
        <f>IF(S20&gt;=120%,"○","　")</f>
        <v>#DIV/0!</v>
      </c>
      <c r="X20" s="30"/>
      <c r="Y20" s="30"/>
      <c r="Z20" s="155"/>
      <c r="AA20" s="155"/>
      <c r="AB20" s="155"/>
      <c r="AC20" s="31"/>
      <c r="AD20" s="31"/>
      <c r="AE20" s="30"/>
      <c r="AF20" s="30"/>
    </row>
    <row r="21" spans="2:32" ht="18.95" customHeight="1" thickBot="1">
      <c r="B21" s="583"/>
      <c r="C21" s="568" t="s">
        <v>33</v>
      </c>
      <c r="D21" s="569"/>
      <c r="E21" s="569"/>
      <c r="F21" s="21" t="s">
        <v>92</v>
      </c>
      <c r="G21" s="570"/>
      <c r="H21" s="570"/>
      <c r="I21" s="571"/>
      <c r="J21" s="571"/>
      <c r="K21" s="571"/>
      <c r="L21" s="571"/>
      <c r="M21" s="571"/>
      <c r="N21" s="571"/>
      <c r="O21" s="571"/>
      <c r="P21" s="571"/>
      <c r="Q21" s="570"/>
      <c r="R21" s="570"/>
      <c r="S21" s="22" t="e">
        <f>Q21/G21</f>
        <v>#DIV/0!</v>
      </c>
      <c r="V21" s="154" t="e">
        <f>IF(S21&gt;=120%,"○","　")</f>
        <v>#DIV/0!</v>
      </c>
      <c r="X21" s="30"/>
      <c r="Y21" s="30"/>
      <c r="Z21" s="155"/>
      <c r="AA21" s="155"/>
      <c r="AB21" s="155"/>
      <c r="AC21" s="32"/>
      <c r="AD21" s="32"/>
      <c r="AE21" s="30"/>
      <c r="AF21" s="30"/>
    </row>
    <row r="22" spans="2:32" ht="18.95" customHeight="1">
      <c r="B22" s="583"/>
      <c r="C22" s="564" t="s">
        <v>7</v>
      </c>
      <c r="D22" s="565"/>
      <c r="E22" s="565"/>
      <c r="F22" s="156" t="s">
        <v>90</v>
      </c>
      <c r="G22" s="563"/>
      <c r="H22" s="563"/>
      <c r="I22" s="566"/>
      <c r="J22" s="566"/>
      <c r="K22" s="566"/>
      <c r="L22" s="566"/>
      <c r="M22" s="566"/>
      <c r="N22" s="566"/>
      <c r="O22" s="566"/>
      <c r="P22" s="566"/>
      <c r="Q22" s="563"/>
      <c r="R22" s="563"/>
      <c r="S22" s="18"/>
      <c r="X22" s="30"/>
      <c r="Y22" s="30"/>
      <c r="Z22" s="155"/>
      <c r="AA22" s="155"/>
      <c r="AB22" s="155"/>
      <c r="AC22" s="31"/>
      <c r="AD22" s="31"/>
      <c r="AE22" s="30"/>
      <c r="AF22" s="30"/>
    </row>
    <row r="23" spans="2:32" ht="18.95" customHeight="1">
      <c r="B23" s="583"/>
      <c r="C23" s="561" t="s">
        <v>8</v>
      </c>
      <c r="D23" s="562"/>
      <c r="E23" s="562"/>
      <c r="F23" s="13" t="s">
        <v>90</v>
      </c>
      <c r="G23" s="554"/>
      <c r="H23" s="554"/>
      <c r="I23" s="560"/>
      <c r="J23" s="560"/>
      <c r="K23" s="560"/>
      <c r="L23" s="560"/>
      <c r="M23" s="560"/>
      <c r="N23" s="560"/>
      <c r="O23" s="560"/>
      <c r="P23" s="560"/>
      <c r="Q23" s="554"/>
      <c r="R23" s="554"/>
      <c r="S23" s="14"/>
      <c r="X23" s="30"/>
      <c r="Y23" s="30"/>
      <c r="Z23" s="155"/>
      <c r="AA23" s="155"/>
      <c r="AB23" s="155"/>
      <c r="AC23" s="31"/>
      <c r="AD23" s="31"/>
      <c r="AE23" s="30"/>
      <c r="AF23" s="30"/>
    </row>
    <row r="24" spans="2:32" ht="18.95" customHeight="1">
      <c r="B24" s="583"/>
      <c r="C24" s="558" t="s">
        <v>9</v>
      </c>
      <c r="D24" s="559"/>
      <c r="E24" s="559"/>
      <c r="F24" s="13" t="s">
        <v>90</v>
      </c>
      <c r="G24" s="554"/>
      <c r="H24" s="554"/>
      <c r="I24" s="560"/>
      <c r="J24" s="560"/>
      <c r="K24" s="560"/>
      <c r="L24" s="560"/>
      <c r="M24" s="560"/>
      <c r="N24" s="560"/>
      <c r="O24" s="560"/>
      <c r="P24" s="560"/>
      <c r="Q24" s="554"/>
      <c r="R24" s="554"/>
      <c r="S24" s="14"/>
      <c r="X24" s="30"/>
      <c r="Y24" s="30"/>
      <c r="Z24" s="155"/>
      <c r="AA24" s="155"/>
      <c r="AB24" s="155"/>
      <c r="AC24" s="31"/>
      <c r="AD24" s="31"/>
      <c r="AE24" s="30"/>
      <c r="AF24" s="30"/>
    </row>
    <row r="25" spans="2:32" ht="18.95" customHeight="1">
      <c r="B25" s="583"/>
      <c r="C25" s="561" t="s">
        <v>10</v>
      </c>
      <c r="D25" s="562"/>
      <c r="E25" s="562"/>
      <c r="F25" s="13" t="s">
        <v>91</v>
      </c>
      <c r="G25" s="554"/>
      <c r="H25" s="554"/>
      <c r="I25" s="560"/>
      <c r="J25" s="560"/>
      <c r="K25" s="560"/>
      <c r="L25" s="560"/>
      <c r="M25" s="560"/>
      <c r="N25" s="560"/>
      <c r="O25" s="560"/>
      <c r="P25" s="560"/>
      <c r="Q25" s="554"/>
      <c r="R25" s="554"/>
      <c r="S25" s="14"/>
      <c r="X25" s="30"/>
      <c r="Y25" s="30"/>
      <c r="Z25" s="155"/>
      <c r="AA25" s="155"/>
      <c r="AB25" s="155"/>
      <c r="AC25" s="31"/>
      <c r="AD25" s="31"/>
      <c r="AE25" s="30"/>
      <c r="AF25" s="30"/>
    </row>
    <row r="26" spans="2:32" ht="18.95" customHeight="1">
      <c r="B26" s="583"/>
      <c r="C26" s="558" t="s">
        <v>12</v>
      </c>
      <c r="D26" s="559"/>
      <c r="E26" s="559"/>
      <c r="F26" s="13" t="s">
        <v>93</v>
      </c>
      <c r="G26" s="554"/>
      <c r="H26" s="554"/>
      <c r="I26" s="560"/>
      <c r="J26" s="560"/>
      <c r="K26" s="560"/>
      <c r="L26" s="560"/>
      <c r="M26" s="560"/>
      <c r="N26" s="560"/>
      <c r="O26" s="560"/>
      <c r="P26" s="560"/>
      <c r="Q26" s="554"/>
      <c r="R26" s="554"/>
      <c r="S26" s="14"/>
      <c r="X26" s="30"/>
      <c r="Y26" s="30"/>
      <c r="Z26" s="155"/>
      <c r="AA26" s="155"/>
      <c r="AB26" s="155"/>
      <c r="AC26" s="31"/>
      <c r="AD26" s="31"/>
      <c r="AE26" s="30"/>
      <c r="AF26" s="30"/>
    </row>
    <row r="27" spans="2:32" ht="18.95" customHeight="1">
      <c r="B27" s="583"/>
      <c r="C27" s="555" t="s">
        <v>11</v>
      </c>
      <c r="D27" s="229"/>
      <c r="E27" s="229"/>
      <c r="F27" s="15"/>
      <c r="G27" s="556"/>
      <c r="H27" s="556"/>
      <c r="I27" s="557"/>
      <c r="J27" s="557"/>
      <c r="K27" s="557"/>
      <c r="L27" s="557"/>
      <c r="M27" s="557"/>
      <c r="N27" s="557"/>
      <c r="O27" s="557"/>
      <c r="P27" s="557"/>
      <c r="Q27" s="556"/>
      <c r="R27" s="556"/>
      <c r="S27" s="16"/>
      <c r="X27" s="30"/>
      <c r="Y27" s="151"/>
      <c r="Z27" s="155"/>
      <c r="AA27" s="151"/>
      <c r="AB27" s="151"/>
      <c r="AC27" s="33"/>
      <c r="AD27" s="33"/>
      <c r="AE27" s="30"/>
      <c r="AF27" s="151"/>
    </row>
    <row r="28" spans="2:32" ht="18.95" customHeight="1">
      <c r="B28" s="583"/>
      <c r="C28" s="592" t="s">
        <v>262</v>
      </c>
      <c r="D28" s="229"/>
      <c r="E28" s="229"/>
      <c r="F28" s="229"/>
      <c r="G28" s="229"/>
      <c r="H28" s="229"/>
      <c r="I28" s="229"/>
      <c r="J28" s="229"/>
      <c r="K28" s="229"/>
      <c r="L28" s="229"/>
      <c r="M28" s="229"/>
      <c r="N28" s="229"/>
      <c r="O28" s="229"/>
      <c r="P28" s="229"/>
      <c r="Q28" s="229"/>
      <c r="R28" s="229"/>
      <c r="S28" s="593"/>
    </row>
    <row r="29" spans="2:32" ht="18.95" customHeight="1">
      <c r="B29" s="583"/>
      <c r="C29" s="594"/>
      <c r="D29" s="247"/>
      <c r="E29" s="247"/>
      <c r="F29" s="247"/>
      <c r="G29" s="247"/>
      <c r="H29" s="247"/>
      <c r="I29" s="247"/>
      <c r="J29" s="247"/>
      <c r="K29" s="247"/>
      <c r="L29" s="247"/>
      <c r="M29" s="247"/>
      <c r="N29" s="247"/>
      <c r="O29" s="247"/>
      <c r="P29" s="247"/>
      <c r="Q29" s="247"/>
      <c r="R29" s="247"/>
      <c r="S29" s="205"/>
    </row>
    <row r="30" spans="2:32" ht="18.95" customHeight="1">
      <c r="B30" s="584"/>
      <c r="C30" s="207"/>
      <c r="D30" s="208"/>
      <c r="E30" s="208"/>
      <c r="F30" s="208"/>
      <c r="G30" s="208"/>
      <c r="H30" s="208"/>
      <c r="I30" s="208"/>
      <c r="J30" s="208"/>
      <c r="K30" s="208"/>
      <c r="L30" s="208"/>
      <c r="M30" s="208"/>
      <c r="N30" s="208"/>
      <c r="O30" s="208"/>
      <c r="P30" s="208"/>
      <c r="Q30" s="208"/>
      <c r="R30" s="208"/>
      <c r="S30" s="209"/>
    </row>
    <row r="31" spans="2:32" ht="18.95" customHeight="1">
      <c r="B31" s="514" t="s">
        <v>107</v>
      </c>
      <c r="C31" s="536" t="s">
        <v>13</v>
      </c>
      <c r="D31" s="549" t="s">
        <v>56</v>
      </c>
      <c r="E31" s="549"/>
      <c r="F31" s="549"/>
      <c r="G31" s="5"/>
      <c r="H31" s="5" t="s">
        <v>29</v>
      </c>
      <c r="I31" s="550" t="s">
        <v>20</v>
      </c>
      <c r="J31" s="549"/>
      <c r="K31" s="549"/>
      <c r="L31" s="5"/>
      <c r="M31" s="6" t="s">
        <v>29</v>
      </c>
      <c r="N31" s="549" t="s">
        <v>14</v>
      </c>
      <c r="O31" s="549"/>
      <c r="P31" s="549"/>
      <c r="Q31" s="5"/>
      <c r="R31" s="5" t="s">
        <v>29</v>
      </c>
      <c r="S31" s="7"/>
      <c r="T31"/>
    </row>
    <row r="32" spans="2:32" ht="18.95" customHeight="1">
      <c r="B32" s="515"/>
      <c r="C32" s="545"/>
      <c r="D32" s="285" t="s">
        <v>15</v>
      </c>
      <c r="E32" s="283"/>
      <c r="F32" s="283"/>
      <c r="G32" s="8"/>
      <c r="H32" s="8" t="s">
        <v>29</v>
      </c>
      <c r="I32" s="551" t="s">
        <v>19</v>
      </c>
      <c r="J32" s="479"/>
      <c r="K32" s="479"/>
      <c r="L32" s="8"/>
      <c r="M32" s="9" t="s">
        <v>29</v>
      </c>
      <c r="N32" s="479" t="s">
        <v>16</v>
      </c>
      <c r="O32" s="479"/>
      <c r="P32" s="479"/>
      <c r="Q32" s="8"/>
      <c r="R32" s="8" t="s">
        <v>29</v>
      </c>
      <c r="S32" s="10"/>
      <c r="T32"/>
    </row>
    <row r="33" spans="2:27" ht="18.95" customHeight="1">
      <c r="B33" s="515"/>
      <c r="C33" s="545"/>
      <c r="D33" s="285" t="s">
        <v>18</v>
      </c>
      <c r="E33" s="283"/>
      <c r="F33" s="283"/>
      <c r="G33" s="8"/>
      <c r="H33" s="8" t="s">
        <v>29</v>
      </c>
      <c r="I33" s="552" t="s">
        <v>17</v>
      </c>
      <c r="J33" s="283"/>
      <c r="K33" s="283"/>
      <c r="L33" s="8"/>
      <c r="M33" s="9" t="s">
        <v>29</v>
      </c>
      <c r="N33" s="608" t="s">
        <v>261</v>
      </c>
      <c r="O33" s="609"/>
      <c r="P33" s="609"/>
      <c r="Q33" s="171"/>
      <c r="R33" s="171" t="s">
        <v>29</v>
      </c>
      <c r="S33" s="10"/>
      <c r="T33"/>
    </row>
    <row r="34" spans="2:27" ht="18.95" customHeight="1">
      <c r="B34" s="516"/>
      <c r="C34" s="537"/>
      <c r="D34" s="553" t="s">
        <v>11</v>
      </c>
      <c r="E34" s="553"/>
      <c r="F34" s="553"/>
      <c r="G34" s="553"/>
      <c r="H34" s="553"/>
      <c r="I34" s="553"/>
      <c r="J34" s="553"/>
      <c r="K34" s="553"/>
      <c r="L34" s="553"/>
      <c r="M34" s="553"/>
      <c r="N34" s="553"/>
      <c r="O34" s="553"/>
      <c r="P34" s="553"/>
      <c r="Q34" s="553"/>
      <c r="R34" s="553"/>
      <c r="S34" s="11"/>
      <c r="T34"/>
      <c r="W34" s="25"/>
      <c r="X34" s="39"/>
      <c r="Y34" s="39"/>
      <c r="Z34" s="39"/>
      <c r="AA34" s="39"/>
    </row>
    <row r="35" spans="2:27" ht="18.95" customHeight="1">
      <c r="B35" s="514" t="s">
        <v>21</v>
      </c>
      <c r="C35" s="536" t="s">
        <v>22</v>
      </c>
      <c r="D35" s="519" t="s">
        <v>109</v>
      </c>
      <c r="E35" s="519"/>
      <c r="F35" s="519"/>
      <c r="G35" s="519"/>
      <c r="H35" s="520" t="s">
        <v>23</v>
      </c>
      <c r="I35" s="520"/>
      <c r="J35" s="520"/>
      <c r="K35" s="520"/>
      <c r="L35" s="520" t="s">
        <v>24</v>
      </c>
      <c r="M35" s="520"/>
      <c r="N35" s="520"/>
      <c r="O35" s="520"/>
      <c r="P35" s="538" t="s">
        <v>25</v>
      </c>
      <c r="Q35" s="538"/>
      <c r="R35" s="538"/>
      <c r="S35" s="539"/>
      <c r="T35"/>
      <c r="W35" s="25"/>
      <c r="X35" s="39"/>
      <c r="Y35" s="39"/>
      <c r="Z35" s="39"/>
      <c r="AA35" s="39"/>
    </row>
    <row r="36" spans="2:27" ht="18.95" customHeight="1">
      <c r="B36" s="515"/>
      <c r="C36" s="537"/>
      <c r="D36" s="540"/>
      <c r="E36" s="535"/>
      <c r="F36" s="541"/>
      <c r="G36" s="542"/>
      <c r="H36" s="504"/>
      <c r="I36" s="504"/>
      <c r="J36" s="504"/>
      <c r="K36" s="504"/>
      <c r="L36" s="504"/>
      <c r="M36" s="504"/>
      <c r="N36" s="504"/>
      <c r="O36" s="504"/>
      <c r="P36" s="543">
        <f>D36+H36+L36</f>
        <v>0</v>
      </c>
      <c r="Q36" s="543"/>
      <c r="R36" s="543"/>
      <c r="S36" s="544"/>
      <c r="T36"/>
      <c r="W36" s="25"/>
      <c r="X36" s="39"/>
      <c r="Y36" s="39"/>
      <c r="Z36" s="39"/>
      <c r="AA36" s="39"/>
    </row>
    <row r="37" spans="2:27" ht="18.95" customHeight="1">
      <c r="B37" s="515"/>
      <c r="C37" s="545" t="s">
        <v>108</v>
      </c>
      <c r="D37" s="523" t="s">
        <v>34</v>
      </c>
      <c r="E37" s="523"/>
      <c r="F37" s="523"/>
      <c r="G37" s="523"/>
      <c r="H37" s="546" t="s">
        <v>35</v>
      </c>
      <c r="I37" s="546"/>
      <c r="J37" s="546"/>
      <c r="K37" s="496"/>
      <c r="L37" s="547" t="s">
        <v>36</v>
      </c>
      <c r="M37" s="520"/>
      <c r="N37" s="520"/>
      <c r="O37" s="520"/>
      <c r="P37" s="519" t="s">
        <v>37</v>
      </c>
      <c r="Q37" s="519"/>
      <c r="R37" s="519"/>
      <c r="S37" s="470"/>
      <c r="T37"/>
      <c r="V37" s="154" t="s">
        <v>152</v>
      </c>
      <c r="W37" s="25" t="s">
        <v>153</v>
      </c>
      <c r="X37" s="39"/>
      <c r="Y37" s="39"/>
      <c r="Z37" s="39"/>
      <c r="AA37" s="39"/>
    </row>
    <row r="38" spans="2:27" ht="18.95" customHeight="1">
      <c r="B38" s="516"/>
      <c r="C38" s="537"/>
      <c r="D38" s="503"/>
      <c r="E38" s="503"/>
      <c r="F38" s="503"/>
      <c r="G38" s="503"/>
      <c r="H38" s="504"/>
      <c r="I38" s="504"/>
      <c r="J38" s="504"/>
      <c r="K38" s="485"/>
      <c r="L38" s="548"/>
      <c r="M38" s="504"/>
      <c r="N38" s="504"/>
      <c r="O38" s="504"/>
      <c r="P38" s="503"/>
      <c r="Q38" s="503"/>
      <c r="R38" s="503"/>
      <c r="S38" s="486"/>
      <c r="T38"/>
      <c r="V38" s="154" t="str">
        <f>IF(D38+H38=L36,"○","×")</f>
        <v>○</v>
      </c>
      <c r="W38" s="154" t="str">
        <f>IF(L38+P38=L36,"○","×")</f>
        <v>○</v>
      </c>
      <c r="X38" s="39"/>
      <c r="Y38" s="39"/>
      <c r="Z38" s="39"/>
      <c r="AA38" s="39"/>
    </row>
    <row r="39" spans="2:27" ht="18.95" customHeight="1">
      <c r="B39" s="514" t="s">
        <v>26</v>
      </c>
      <c r="C39" s="517" t="s">
        <v>27</v>
      </c>
      <c r="D39" s="519" t="s">
        <v>38</v>
      </c>
      <c r="E39" s="519"/>
      <c r="F39" s="520" t="s">
        <v>39</v>
      </c>
      <c r="G39" s="520"/>
      <c r="H39" s="520" t="s">
        <v>40</v>
      </c>
      <c r="I39" s="520"/>
      <c r="J39" s="520" t="s">
        <v>41</v>
      </c>
      <c r="K39" s="520"/>
      <c r="L39" s="520" t="s">
        <v>42</v>
      </c>
      <c r="M39" s="520"/>
      <c r="N39" s="520" t="s">
        <v>43</v>
      </c>
      <c r="O39" s="520"/>
      <c r="P39" s="521" t="s">
        <v>44</v>
      </c>
      <c r="Q39" s="521"/>
      <c r="R39" s="499"/>
      <c r="S39" s="500"/>
      <c r="T39"/>
      <c r="V39" s="154" t="s">
        <v>154</v>
      </c>
      <c r="W39" s="25"/>
      <c r="X39" s="39"/>
      <c r="Y39" s="39"/>
      <c r="Z39" s="39"/>
      <c r="AA39" s="39"/>
    </row>
    <row r="40" spans="2:27" ht="18.95" customHeight="1">
      <c r="B40" s="515"/>
      <c r="C40" s="518"/>
      <c r="D40" s="503"/>
      <c r="E40" s="503"/>
      <c r="F40" s="504"/>
      <c r="G40" s="504"/>
      <c r="H40" s="504"/>
      <c r="I40" s="504"/>
      <c r="J40" s="504"/>
      <c r="K40" s="504"/>
      <c r="L40" s="504"/>
      <c r="M40" s="504"/>
      <c r="N40" s="504"/>
      <c r="O40" s="504"/>
      <c r="P40" s="505">
        <f>SUM(D40:O40)</f>
        <v>0</v>
      </c>
      <c r="Q40" s="505"/>
      <c r="R40" s="501"/>
      <c r="S40" s="502"/>
      <c r="T40"/>
      <c r="V40" s="154" t="str">
        <f>IF(D40+F40+H40+J40+L40+N40=L36,"○","×")</f>
        <v>○</v>
      </c>
      <c r="W40" s="25"/>
      <c r="X40" s="39"/>
      <c r="Y40" s="39"/>
      <c r="Z40" s="39"/>
      <c r="AA40" s="39"/>
    </row>
    <row r="41" spans="2:27" ht="18.95" customHeight="1">
      <c r="B41" s="515"/>
      <c r="C41" s="530" t="s">
        <v>28</v>
      </c>
      <c r="D41" s="473" t="s">
        <v>50</v>
      </c>
      <c r="E41" s="493"/>
      <c r="F41" s="493"/>
      <c r="G41" s="508" t="s">
        <v>51</v>
      </c>
      <c r="H41" s="493"/>
      <c r="I41" s="509"/>
      <c r="J41" s="493" t="s">
        <v>52</v>
      </c>
      <c r="K41" s="493"/>
      <c r="L41" s="493"/>
      <c r="M41" s="508" t="s">
        <v>53</v>
      </c>
      <c r="N41" s="493"/>
      <c r="O41" s="509"/>
      <c r="P41" s="493" t="s">
        <v>54</v>
      </c>
      <c r="Q41" s="493"/>
      <c r="R41" s="493"/>
      <c r="S41" s="474"/>
      <c r="T41"/>
      <c r="W41" s="25"/>
      <c r="X41" s="39"/>
      <c r="Y41" s="39"/>
      <c r="Z41" s="39"/>
      <c r="AA41" s="39"/>
    </row>
    <row r="42" spans="2:27" ht="18.95" customHeight="1">
      <c r="B42" s="515"/>
      <c r="C42" s="531"/>
      <c r="D42" s="510"/>
      <c r="E42" s="511"/>
      <c r="F42" s="512"/>
      <c r="G42" s="513"/>
      <c r="H42" s="511"/>
      <c r="I42" s="512"/>
      <c r="J42" s="513"/>
      <c r="K42" s="511"/>
      <c r="L42" s="512"/>
      <c r="M42" s="513"/>
      <c r="N42" s="511"/>
      <c r="O42" s="512"/>
      <c r="P42" s="506"/>
      <c r="Q42" s="506"/>
      <c r="R42" s="506"/>
      <c r="S42" s="507"/>
      <c r="T42"/>
      <c r="W42" s="25"/>
      <c r="X42" s="39"/>
      <c r="Y42" s="39"/>
      <c r="Z42" s="39"/>
      <c r="AA42" s="39"/>
    </row>
    <row r="43" spans="2:27" ht="18.95" customHeight="1">
      <c r="B43" s="515"/>
      <c r="C43" s="531"/>
      <c r="D43" s="522" t="s">
        <v>45</v>
      </c>
      <c r="E43" s="523"/>
      <c r="F43" s="524" t="s">
        <v>49</v>
      </c>
      <c r="G43" s="525"/>
      <c r="H43" s="523" t="s">
        <v>46</v>
      </c>
      <c r="I43" s="523"/>
      <c r="J43" s="526" t="s">
        <v>55</v>
      </c>
      <c r="K43" s="527"/>
      <c r="L43" s="527"/>
      <c r="M43" s="528"/>
      <c r="N43" s="529" t="s">
        <v>11</v>
      </c>
      <c r="O43" s="465"/>
      <c r="P43" s="465"/>
      <c r="Q43" s="465"/>
      <c r="R43" s="1"/>
      <c r="S43" s="2"/>
      <c r="T43"/>
      <c r="W43" s="25"/>
      <c r="X43" s="39"/>
      <c r="Y43" s="39"/>
      <c r="Z43" s="39"/>
      <c r="AA43" s="39"/>
    </row>
    <row r="44" spans="2:27" ht="18.95" customHeight="1">
      <c r="B44" s="516"/>
      <c r="C44" s="518"/>
      <c r="D44" s="532"/>
      <c r="E44" s="533"/>
      <c r="F44" s="534"/>
      <c r="G44" s="533"/>
      <c r="H44" s="535"/>
      <c r="I44" s="535"/>
      <c r="J44" s="534"/>
      <c r="K44" s="535"/>
      <c r="L44" s="535"/>
      <c r="M44" s="533"/>
      <c r="N44" s="494"/>
      <c r="O44" s="494"/>
      <c r="P44" s="494"/>
      <c r="Q44" s="494"/>
      <c r="R44" s="3"/>
      <c r="S44" s="4"/>
      <c r="T44"/>
      <c r="W44" s="25"/>
      <c r="X44" s="39"/>
      <c r="Y44" s="39"/>
      <c r="Z44" s="39"/>
      <c r="AA44" s="39"/>
    </row>
    <row r="45" spans="2:27" ht="18.95" customHeight="1">
      <c r="B45" s="489" t="s">
        <v>71</v>
      </c>
      <c r="C45" s="477" t="s">
        <v>57</v>
      </c>
      <c r="D45" s="477"/>
      <c r="E45" s="477"/>
      <c r="F45" s="469"/>
      <c r="G45" s="470"/>
      <c r="H45" s="471" t="s">
        <v>149</v>
      </c>
      <c r="I45" s="492"/>
      <c r="J45" s="495" t="s">
        <v>62</v>
      </c>
      <c r="K45" s="477"/>
      <c r="L45" s="469"/>
      <c r="M45" s="470"/>
      <c r="N45" s="471" t="s">
        <v>150</v>
      </c>
      <c r="O45" s="472"/>
      <c r="P45" s="477" t="s">
        <v>66</v>
      </c>
      <c r="Q45" s="478"/>
      <c r="R45" s="469"/>
      <c r="S45" s="470"/>
      <c r="T45"/>
      <c r="W45" s="25"/>
      <c r="X45" s="39"/>
      <c r="Y45" s="39"/>
      <c r="Z45" s="39"/>
      <c r="AA45" s="39"/>
    </row>
    <row r="46" spans="2:27" ht="18.95" customHeight="1">
      <c r="B46" s="490"/>
      <c r="C46" s="479" t="s">
        <v>58</v>
      </c>
      <c r="D46" s="479"/>
      <c r="E46" s="479"/>
      <c r="F46" s="480"/>
      <c r="G46" s="481"/>
      <c r="H46" s="473"/>
      <c r="I46" s="493"/>
      <c r="J46" s="482" t="s">
        <v>63</v>
      </c>
      <c r="K46" s="479"/>
      <c r="L46" s="480"/>
      <c r="M46" s="481"/>
      <c r="N46" s="473"/>
      <c r="O46" s="474"/>
      <c r="P46" s="479" t="s">
        <v>67</v>
      </c>
      <c r="Q46" s="483"/>
      <c r="R46" s="480"/>
      <c r="S46" s="481"/>
      <c r="T46"/>
      <c r="W46" s="25"/>
      <c r="X46" s="39"/>
      <c r="Y46" s="39"/>
      <c r="Z46" s="39"/>
      <c r="AA46" s="39"/>
    </row>
    <row r="47" spans="2:27" ht="18.95" customHeight="1">
      <c r="B47" s="490"/>
      <c r="C47" s="465" t="s">
        <v>59</v>
      </c>
      <c r="D47" s="465"/>
      <c r="E47" s="465"/>
      <c r="F47" s="496"/>
      <c r="G47" s="497"/>
      <c r="H47" s="473"/>
      <c r="I47" s="493"/>
      <c r="J47" s="498" t="s">
        <v>64</v>
      </c>
      <c r="K47" s="465"/>
      <c r="L47" s="496"/>
      <c r="M47" s="497"/>
      <c r="N47" s="473"/>
      <c r="O47" s="474"/>
      <c r="P47" s="465" t="s">
        <v>68</v>
      </c>
      <c r="Q47" s="466"/>
      <c r="R47" s="467"/>
      <c r="S47" s="468"/>
      <c r="T47"/>
      <c r="X47" s="150"/>
      <c r="Y47" s="150"/>
      <c r="Z47" s="150"/>
      <c r="AA47" s="150"/>
    </row>
    <row r="48" spans="2:27" ht="18.95" customHeight="1">
      <c r="B48" s="490"/>
      <c r="C48" s="479" t="s">
        <v>60</v>
      </c>
      <c r="D48" s="479"/>
      <c r="E48" s="479"/>
      <c r="F48" s="480"/>
      <c r="G48" s="481"/>
      <c r="H48" s="473"/>
      <c r="I48" s="493"/>
      <c r="J48" s="482" t="s">
        <v>65</v>
      </c>
      <c r="K48" s="479"/>
      <c r="L48" s="480"/>
      <c r="M48" s="481"/>
      <c r="N48" s="473"/>
      <c r="O48" s="474"/>
      <c r="P48" s="479" t="s">
        <v>69</v>
      </c>
      <c r="Q48" s="483"/>
      <c r="R48" s="467"/>
      <c r="S48" s="468"/>
      <c r="T48"/>
    </row>
    <row r="49" spans="1:24" ht="18.95" customHeight="1">
      <c r="B49" s="491"/>
      <c r="C49" s="484" t="s">
        <v>61</v>
      </c>
      <c r="D49" s="484"/>
      <c r="E49" s="484"/>
      <c r="F49" s="485"/>
      <c r="G49" s="486"/>
      <c r="H49" s="475"/>
      <c r="I49" s="494"/>
      <c r="J49" s="487" t="s">
        <v>260</v>
      </c>
      <c r="K49" s="484"/>
      <c r="L49" s="485"/>
      <c r="M49" s="486"/>
      <c r="N49" s="475"/>
      <c r="O49" s="476"/>
      <c r="P49" s="484" t="s">
        <v>11</v>
      </c>
      <c r="Q49" s="488"/>
      <c r="R49" s="485"/>
      <c r="S49" s="486"/>
      <c r="T49"/>
    </row>
    <row r="50" spans="1:24" s="84" customFormat="1" ht="5.0999999999999996" customHeight="1">
      <c r="A50" s="52"/>
      <c r="B50" s="102"/>
      <c r="C50" s="103"/>
      <c r="D50" s="103"/>
      <c r="E50" s="103"/>
      <c r="F50" s="104"/>
      <c r="G50" s="104"/>
      <c r="H50" s="105"/>
      <c r="I50" s="105"/>
      <c r="J50" s="103"/>
      <c r="K50" s="103"/>
      <c r="L50" s="104"/>
      <c r="M50" s="104"/>
      <c r="N50" s="105"/>
      <c r="O50" s="105"/>
      <c r="P50" s="103"/>
      <c r="Q50" s="103"/>
      <c r="R50" s="104"/>
      <c r="S50" s="104"/>
      <c r="T50" s="52"/>
    </row>
    <row r="51" spans="1:24" s="53" customFormat="1" ht="5.0999999999999996" customHeight="1">
      <c r="A51" s="84"/>
      <c r="B51" s="54"/>
      <c r="C51" s="55"/>
      <c r="D51" s="55"/>
      <c r="E51" s="55"/>
      <c r="F51" s="56"/>
      <c r="G51" s="56"/>
      <c r="H51" s="57"/>
      <c r="I51" s="57"/>
      <c r="J51" s="55"/>
      <c r="K51" s="55"/>
      <c r="L51" s="56"/>
      <c r="M51" s="56"/>
      <c r="N51" s="57"/>
      <c r="O51" s="57"/>
      <c r="P51" s="55"/>
      <c r="Q51" s="55"/>
      <c r="R51" s="56"/>
      <c r="S51" s="56"/>
      <c r="T51" s="84"/>
    </row>
    <row r="52" spans="1:24" ht="18.95" customHeight="1" thickBot="1">
      <c r="B52" s="17" t="s">
        <v>74</v>
      </c>
      <c r="C52" s="445" t="s">
        <v>75</v>
      </c>
      <c r="D52" s="245"/>
      <c r="E52" s="245"/>
      <c r="F52" s="245"/>
      <c r="G52" s="245"/>
      <c r="H52" s="245"/>
      <c r="I52" s="245"/>
      <c r="J52" s="245"/>
      <c r="K52" s="245"/>
      <c r="L52" s="245"/>
      <c r="M52" s="245"/>
      <c r="N52" s="446"/>
      <c r="O52" s="301" t="s">
        <v>111</v>
      </c>
      <c r="P52" s="302"/>
      <c r="Q52" s="351" t="s">
        <v>73</v>
      </c>
      <c r="R52" s="359"/>
      <c r="S52" s="360"/>
      <c r="V52" s="154" t="s">
        <v>155</v>
      </c>
      <c r="W52" s="154" t="s">
        <v>156</v>
      </c>
      <c r="X52" s="154" t="s">
        <v>248</v>
      </c>
    </row>
    <row r="53" spans="1:24" ht="18.95" customHeight="1">
      <c r="B53" s="438" t="s">
        <v>110</v>
      </c>
      <c r="C53" s="441" t="s">
        <v>120</v>
      </c>
      <c r="D53" s="307"/>
      <c r="E53" s="307"/>
      <c r="F53" s="307"/>
      <c r="G53" s="307"/>
      <c r="H53" s="307"/>
      <c r="I53" s="307"/>
      <c r="J53" s="307"/>
      <c r="K53" s="307"/>
      <c r="L53" s="307"/>
      <c r="M53" s="307"/>
      <c r="N53" s="308"/>
      <c r="O53" s="447"/>
      <c r="P53" s="448"/>
      <c r="Q53" s="12"/>
      <c r="R53" s="433"/>
      <c r="S53" s="420"/>
      <c r="V53" s="154" t="str">
        <f>IF(O53="○","○","　")</f>
        <v>　</v>
      </c>
      <c r="W53" s="154" t="str">
        <f>IF(O53="○","○",IF(Q53="○","○"," "))</f>
        <v xml:space="preserve"> </v>
      </c>
      <c r="X53" s="154" t="str">
        <f>IF(O53="○","-",IF(Q53="○","-","該当"))</f>
        <v>該当</v>
      </c>
    </row>
    <row r="54" spans="1:24" ht="18.95" customHeight="1">
      <c r="B54" s="439"/>
      <c r="C54" s="282" t="s">
        <v>115</v>
      </c>
      <c r="D54" s="310"/>
      <c r="E54" s="310"/>
      <c r="F54" s="310"/>
      <c r="G54" s="310"/>
      <c r="H54" s="310"/>
      <c r="I54" s="310"/>
      <c r="J54" s="310"/>
      <c r="K54" s="310"/>
      <c r="L54" s="310"/>
      <c r="M54" s="310"/>
      <c r="N54" s="311"/>
      <c r="O54" s="449"/>
      <c r="P54" s="450"/>
      <c r="Q54" s="40"/>
      <c r="R54" s="451"/>
      <c r="S54" s="452"/>
      <c r="V54" s="154" t="str">
        <f t="shared" ref="V54:V59" si="0">IF(O54="○","○","　")</f>
        <v>　</v>
      </c>
      <c r="W54" s="154" t="str">
        <f t="shared" ref="W54:W59" si="1">IF(O54="○","○",IF(Q54="○","○"," "))</f>
        <v xml:space="preserve"> </v>
      </c>
      <c r="X54" s="154" t="str">
        <f t="shared" ref="X54:X59" si="2">IF(O54="○","-",IF(Q54="○","-","該当"))</f>
        <v>該当</v>
      </c>
    </row>
    <row r="55" spans="1:24" ht="18.95" customHeight="1">
      <c r="B55" s="439"/>
      <c r="C55" s="282" t="s">
        <v>116</v>
      </c>
      <c r="D55" s="310"/>
      <c r="E55" s="310"/>
      <c r="F55" s="310"/>
      <c r="G55" s="310"/>
      <c r="H55" s="310"/>
      <c r="I55" s="310"/>
      <c r="J55" s="310"/>
      <c r="K55" s="310"/>
      <c r="L55" s="310"/>
      <c r="M55" s="310"/>
      <c r="N55" s="311"/>
      <c r="O55" s="449"/>
      <c r="P55" s="450"/>
      <c r="Q55" s="40"/>
      <c r="R55" s="451"/>
      <c r="S55" s="464"/>
      <c r="V55" s="154" t="str">
        <f t="shared" si="0"/>
        <v>　</v>
      </c>
      <c r="W55" s="154" t="str">
        <f t="shared" si="1"/>
        <v xml:space="preserve"> </v>
      </c>
      <c r="X55" s="154" t="str">
        <f t="shared" si="2"/>
        <v>該当</v>
      </c>
    </row>
    <row r="56" spans="1:24" ht="18.95" customHeight="1">
      <c r="B56" s="439"/>
      <c r="C56" s="282" t="s">
        <v>117</v>
      </c>
      <c r="D56" s="310"/>
      <c r="E56" s="310"/>
      <c r="F56" s="310"/>
      <c r="G56" s="310"/>
      <c r="H56" s="310"/>
      <c r="I56" s="310"/>
      <c r="J56" s="310"/>
      <c r="K56" s="310"/>
      <c r="L56" s="310"/>
      <c r="M56" s="310"/>
      <c r="N56" s="311"/>
      <c r="O56" s="449"/>
      <c r="P56" s="450"/>
      <c r="Q56" s="12"/>
      <c r="R56" s="451"/>
      <c r="S56" s="452"/>
      <c r="V56" s="154" t="str">
        <f t="shared" si="0"/>
        <v>　</v>
      </c>
      <c r="W56" s="154" t="str">
        <f t="shared" si="1"/>
        <v xml:space="preserve"> </v>
      </c>
      <c r="X56" s="154" t="str">
        <f t="shared" si="2"/>
        <v>該当</v>
      </c>
    </row>
    <row r="57" spans="1:24" ht="18.95" customHeight="1">
      <c r="B57" s="439"/>
      <c r="C57" s="349" t="s">
        <v>118</v>
      </c>
      <c r="D57" s="229"/>
      <c r="E57" s="229"/>
      <c r="F57" s="229"/>
      <c r="G57" s="229"/>
      <c r="H57" s="229"/>
      <c r="I57" s="229"/>
      <c r="J57" s="229"/>
      <c r="K57" s="229"/>
      <c r="L57" s="229"/>
      <c r="M57" s="229"/>
      <c r="N57" s="453"/>
      <c r="O57" s="449"/>
      <c r="P57" s="450"/>
      <c r="Q57" s="454"/>
      <c r="R57" s="456"/>
      <c r="S57" s="419"/>
      <c r="V57" s="154" t="str">
        <f t="shared" si="0"/>
        <v>　</v>
      </c>
      <c r="W57" s="154" t="str">
        <f t="shared" si="1"/>
        <v xml:space="preserve"> </v>
      </c>
      <c r="X57" s="154" t="str">
        <f t="shared" si="2"/>
        <v>該当</v>
      </c>
    </row>
    <row r="58" spans="1:24" ht="18.95" customHeight="1">
      <c r="B58" s="439"/>
      <c r="C58" s="248"/>
      <c r="D58" s="249"/>
      <c r="E58" s="249"/>
      <c r="F58" s="249"/>
      <c r="G58" s="249"/>
      <c r="H58" s="249"/>
      <c r="I58" s="249"/>
      <c r="J58" s="249"/>
      <c r="K58" s="249"/>
      <c r="L58" s="249"/>
      <c r="M58" s="249"/>
      <c r="N58" s="350"/>
      <c r="O58" s="449"/>
      <c r="P58" s="450"/>
      <c r="Q58" s="455"/>
      <c r="R58" s="271"/>
      <c r="S58" s="420"/>
      <c r="V58" s="154"/>
      <c r="W58" s="154"/>
      <c r="X58" s="154"/>
    </row>
    <row r="59" spans="1:24" ht="18.95" customHeight="1">
      <c r="B59" s="439"/>
      <c r="C59" s="282" t="s">
        <v>119</v>
      </c>
      <c r="D59" s="310"/>
      <c r="E59" s="310"/>
      <c r="F59" s="310"/>
      <c r="G59" s="310"/>
      <c r="H59" s="310"/>
      <c r="I59" s="310"/>
      <c r="J59" s="310"/>
      <c r="K59" s="310"/>
      <c r="L59" s="310"/>
      <c r="M59" s="310"/>
      <c r="N59" s="311"/>
      <c r="O59" s="449"/>
      <c r="P59" s="450"/>
      <c r="Q59" s="268"/>
      <c r="R59" s="456"/>
      <c r="S59" s="419"/>
      <c r="V59" s="154" t="str">
        <f t="shared" si="0"/>
        <v>　</v>
      </c>
      <c r="W59" s="154" t="str">
        <f t="shared" si="1"/>
        <v xml:space="preserve"> </v>
      </c>
      <c r="X59" s="154" t="str">
        <f t="shared" si="2"/>
        <v>該当</v>
      </c>
    </row>
    <row r="60" spans="1:24" ht="18.95" customHeight="1" thickBot="1">
      <c r="B60" s="440"/>
      <c r="C60" s="457"/>
      <c r="D60" s="458"/>
      <c r="E60" s="458"/>
      <c r="F60" s="458"/>
      <c r="G60" s="458"/>
      <c r="H60" s="458"/>
      <c r="I60" s="458"/>
      <c r="J60" s="458"/>
      <c r="K60" s="458"/>
      <c r="L60" s="458"/>
      <c r="M60" s="458"/>
      <c r="N60" s="459"/>
      <c r="O60" s="330"/>
      <c r="P60" s="460"/>
      <c r="Q60" s="461"/>
      <c r="R60" s="462"/>
      <c r="S60" s="463"/>
      <c r="V60" s="154"/>
      <c r="W60" s="154"/>
      <c r="X60" s="154"/>
    </row>
    <row r="61" spans="1:24" s="84" customFormat="1" ht="5.0999999999999996" customHeight="1">
      <c r="A61" s="52"/>
      <c r="B61" s="100"/>
      <c r="C61" s="89"/>
      <c r="D61" s="89"/>
      <c r="E61" s="89"/>
      <c r="F61" s="89"/>
      <c r="G61" s="89"/>
      <c r="H61" s="89"/>
      <c r="I61" s="89"/>
      <c r="J61" s="89"/>
      <c r="K61" s="89"/>
      <c r="L61" s="89"/>
      <c r="M61" s="89"/>
      <c r="N61" s="89"/>
      <c r="O61" s="91"/>
      <c r="P61" s="91"/>
      <c r="Q61" s="89"/>
      <c r="R61" s="92"/>
      <c r="S61" s="92"/>
      <c r="T61" s="52"/>
      <c r="V61" s="91"/>
      <c r="W61" s="91"/>
      <c r="X61" s="91"/>
    </row>
    <row r="62" spans="1:24" s="53" customFormat="1" ht="5.0999999999999996" customHeight="1">
      <c r="A62" s="84"/>
      <c r="B62" s="58"/>
      <c r="C62" s="62"/>
      <c r="D62" s="62"/>
      <c r="E62" s="62"/>
      <c r="F62" s="62"/>
      <c r="G62" s="62"/>
      <c r="H62" s="62"/>
      <c r="I62" s="62"/>
      <c r="J62" s="62"/>
      <c r="K62" s="62"/>
      <c r="L62" s="62"/>
      <c r="M62" s="62"/>
      <c r="N62" s="62"/>
      <c r="O62" s="60"/>
      <c r="P62" s="60"/>
      <c r="Q62" s="59"/>
      <c r="R62" s="61"/>
      <c r="S62" s="61"/>
      <c r="T62" s="84"/>
    </row>
    <row r="63" spans="1:24" ht="18.95" customHeight="1" thickBot="1">
      <c r="B63" s="17" t="s">
        <v>74</v>
      </c>
      <c r="C63" s="437" t="s">
        <v>75</v>
      </c>
      <c r="D63" s="204"/>
      <c r="E63" s="204"/>
      <c r="F63" s="204"/>
      <c r="G63" s="204"/>
      <c r="H63" s="204"/>
      <c r="I63" s="204"/>
      <c r="J63" s="204"/>
      <c r="K63" s="204"/>
      <c r="L63" s="204"/>
      <c r="M63" s="204"/>
      <c r="N63" s="205"/>
      <c r="O63" s="301" t="s">
        <v>111</v>
      </c>
      <c r="P63" s="302"/>
      <c r="Q63" s="351" t="s">
        <v>73</v>
      </c>
      <c r="R63" s="359"/>
      <c r="S63" s="360"/>
      <c r="V63" s="154" t="s">
        <v>155</v>
      </c>
      <c r="W63" s="154" t="s">
        <v>156</v>
      </c>
      <c r="X63" s="154" t="s">
        <v>248</v>
      </c>
    </row>
    <row r="64" spans="1:24" ht="18.95" customHeight="1" thickBot="1">
      <c r="B64" s="438" t="s">
        <v>151</v>
      </c>
      <c r="C64" s="441" t="s">
        <v>240</v>
      </c>
      <c r="D64" s="307"/>
      <c r="E64" s="307"/>
      <c r="F64" s="307"/>
      <c r="G64" s="307"/>
      <c r="H64" s="307"/>
      <c r="I64" s="307"/>
      <c r="J64" s="307"/>
      <c r="K64" s="307"/>
      <c r="L64" s="307"/>
      <c r="M64" s="307"/>
      <c r="N64" s="308"/>
      <c r="O64" s="325"/>
      <c r="P64" s="326"/>
      <c r="Q64" s="34"/>
      <c r="R64" s="442"/>
      <c r="S64" s="443"/>
      <c r="V64" s="154" t="str">
        <f t="shared" ref="V64" si="3">IF(O64="○","○","　")</f>
        <v>　</v>
      </c>
      <c r="W64" s="154" t="str">
        <f t="shared" ref="W64" si="4">IF(O64="○","○",IF(Q64="○","○"," "))</f>
        <v xml:space="preserve"> </v>
      </c>
      <c r="X64" s="154" t="str">
        <f t="shared" ref="X64" si="5">IF(O64="○","-",IF(Q64="○","-","該当"))</f>
        <v>該当</v>
      </c>
    </row>
    <row r="65" spans="1:24" ht="18.95" customHeight="1">
      <c r="B65" s="439"/>
      <c r="C65" s="348" t="s">
        <v>77</v>
      </c>
      <c r="D65" s="204"/>
      <c r="E65" s="204"/>
      <c r="F65" s="204"/>
      <c r="G65" s="204"/>
      <c r="H65" s="204"/>
      <c r="I65" s="204"/>
      <c r="J65" s="204"/>
      <c r="K65" s="204"/>
      <c r="L65" s="204"/>
      <c r="M65" s="204"/>
      <c r="N65" s="204"/>
      <c r="O65" s="204"/>
      <c r="P65" s="204"/>
      <c r="Q65" s="204"/>
      <c r="R65" s="204"/>
      <c r="S65" s="205"/>
    </row>
    <row r="66" spans="1:24" ht="18.95" customHeight="1">
      <c r="B66" s="439"/>
      <c r="C66" s="444"/>
      <c r="D66" s="247"/>
      <c r="E66" s="247"/>
      <c r="F66" s="247"/>
      <c r="G66" s="247"/>
      <c r="H66" s="247"/>
      <c r="I66" s="247"/>
      <c r="J66" s="247"/>
      <c r="K66" s="247"/>
      <c r="L66" s="247"/>
      <c r="M66" s="247"/>
      <c r="N66" s="247"/>
      <c r="O66" s="247"/>
      <c r="P66" s="247"/>
      <c r="Q66" s="247"/>
      <c r="R66" s="247"/>
      <c r="S66" s="205"/>
    </row>
    <row r="67" spans="1:24" ht="18.95" customHeight="1">
      <c r="B67" s="439"/>
      <c r="C67" s="206"/>
      <c r="D67" s="247"/>
      <c r="E67" s="247"/>
      <c r="F67" s="247"/>
      <c r="G67" s="247"/>
      <c r="H67" s="247"/>
      <c r="I67" s="247"/>
      <c r="J67" s="247"/>
      <c r="K67" s="247"/>
      <c r="L67" s="247"/>
      <c r="M67" s="247"/>
      <c r="N67" s="247"/>
      <c r="O67" s="247"/>
      <c r="P67" s="247"/>
      <c r="Q67" s="247"/>
      <c r="R67" s="247"/>
      <c r="S67" s="205"/>
    </row>
    <row r="68" spans="1:24" ht="18.95" customHeight="1">
      <c r="B68" s="439"/>
      <c r="C68" s="206"/>
      <c r="D68" s="247"/>
      <c r="E68" s="247"/>
      <c r="F68" s="247"/>
      <c r="G68" s="247"/>
      <c r="H68" s="247"/>
      <c r="I68" s="247"/>
      <c r="J68" s="247"/>
      <c r="K68" s="247"/>
      <c r="L68" s="247"/>
      <c r="M68" s="247"/>
      <c r="N68" s="247"/>
      <c r="O68" s="247"/>
      <c r="P68" s="247"/>
      <c r="Q68" s="247"/>
      <c r="R68" s="247"/>
      <c r="S68" s="205"/>
    </row>
    <row r="69" spans="1:24" ht="18.95" customHeight="1">
      <c r="B69" s="440"/>
      <c r="C69" s="207"/>
      <c r="D69" s="208"/>
      <c r="E69" s="208"/>
      <c r="F69" s="208"/>
      <c r="G69" s="208"/>
      <c r="H69" s="208"/>
      <c r="I69" s="208"/>
      <c r="J69" s="208"/>
      <c r="K69" s="208"/>
      <c r="L69" s="208"/>
      <c r="M69" s="208"/>
      <c r="N69" s="208"/>
      <c r="O69" s="208"/>
      <c r="P69" s="208"/>
      <c r="Q69" s="208"/>
      <c r="R69" s="208"/>
      <c r="S69" s="209"/>
    </row>
    <row r="70" spans="1:24" s="84" customFormat="1" ht="5.0999999999999996" customHeight="1">
      <c r="A70" s="52"/>
      <c r="B70" s="100"/>
      <c r="C70" s="100"/>
      <c r="D70" s="101"/>
      <c r="E70" s="89"/>
      <c r="F70" s="89"/>
      <c r="G70" s="89"/>
      <c r="H70" s="89"/>
      <c r="I70" s="89"/>
      <c r="J70" s="89"/>
      <c r="K70" s="89"/>
      <c r="L70" s="89"/>
      <c r="M70" s="89"/>
      <c r="N70" s="89"/>
      <c r="O70" s="91"/>
      <c r="P70" s="91"/>
      <c r="Q70" s="89"/>
      <c r="R70" s="95"/>
      <c r="S70" s="96"/>
      <c r="T70" s="52"/>
    </row>
    <row r="71" spans="1:24" s="53" customFormat="1" ht="5.0999999999999996" customHeight="1">
      <c r="A71" s="84"/>
      <c r="B71" s="66"/>
      <c r="C71" s="66"/>
      <c r="D71" s="67"/>
      <c r="E71" s="62"/>
      <c r="F71" s="62"/>
      <c r="G71" s="62"/>
      <c r="H71" s="62"/>
      <c r="I71" s="62"/>
      <c r="J71" s="62"/>
      <c r="K71" s="62"/>
      <c r="L71" s="62"/>
      <c r="M71" s="62"/>
      <c r="N71" s="62"/>
      <c r="O71" s="60"/>
      <c r="P71" s="60"/>
      <c r="Q71" s="62"/>
      <c r="R71" s="68"/>
      <c r="S71" s="69"/>
      <c r="T71" s="84"/>
    </row>
    <row r="72" spans="1:24" ht="18.95" customHeight="1" thickBot="1">
      <c r="B72" s="17" t="s">
        <v>74</v>
      </c>
      <c r="C72" s="275" t="s">
        <v>75</v>
      </c>
      <c r="D72" s="276"/>
      <c r="E72" s="276"/>
      <c r="F72" s="276"/>
      <c r="G72" s="276"/>
      <c r="H72" s="276"/>
      <c r="I72" s="276"/>
      <c r="J72" s="276"/>
      <c r="K72" s="276"/>
      <c r="L72" s="276"/>
      <c r="M72" s="276"/>
      <c r="N72" s="295"/>
      <c r="O72" s="301" t="s">
        <v>111</v>
      </c>
      <c r="P72" s="302"/>
      <c r="Q72" s="351" t="s">
        <v>73</v>
      </c>
      <c r="R72" s="359"/>
      <c r="S72" s="360"/>
      <c r="V72" s="154" t="s">
        <v>155</v>
      </c>
      <c r="W72" s="154" t="s">
        <v>156</v>
      </c>
      <c r="X72" s="154" t="s">
        <v>248</v>
      </c>
    </row>
    <row r="73" spans="1:24" ht="18.95" customHeight="1">
      <c r="B73" s="390" t="s">
        <v>70</v>
      </c>
      <c r="C73" s="426" t="s">
        <v>264</v>
      </c>
      <c r="D73" s="245"/>
      <c r="E73" s="245"/>
      <c r="F73" s="245"/>
      <c r="G73" s="245"/>
      <c r="H73" s="245"/>
      <c r="I73" s="245"/>
      <c r="J73" s="245"/>
      <c r="K73" s="245"/>
      <c r="L73" s="245"/>
      <c r="M73" s="245"/>
      <c r="N73" s="260"/>
      <c r="O73" s="234"/>
      <c r="P73" s="428"/>
      <c r="Q73" s="429"/>
      <c r="R73" s="431"/>
      <c r="S73" s="432"/>
      <c r="V73" s="154" t="str">
        <f t="shared" ref="V73" si="6">IF(O73="○","○","　")</f>
        <v>　</v>
      </c>
      <c r="W73" s="154" t="str">
        <f t="shared" ref="W73" si="7">IF(O73="○","○",IF(Q73="○","○"," "))</f>
        <v xml:space="preserve"> </v>
      </c>
      <c r="X73" s="154" t="str">
        <f t="shared" ref="X73" si="8">IF(O73="○","-",IF(Q73="○","-","該当"))</f>
        <v>該当</v>
      </c>
    </row>
    <row r="74" spans="1:24" ht="18.95" customHeight="1">
      <c r="B74" s="425"/>
      <c r="C74" s="427"/>
      <c r="D74" s="247"/>
      <c r="E74" s="247"/>
      <c r="F74" s="247"/>
      <c r="G74" s="247"/>
      <c r="H74" s="247"/>
      <c r="I74" s="247"/>
      <c r="J74" s="247"/>
      <c r="K74" s="247"/>
      <c r="L74" s="247"/>
      <c r="M74" s="247"/>
      <c r="N74" s="224"/>
      <c r="O74" s="268"/>
      <c r="P74" s="320"/>
      <c r="Q74" s="416"/>
      <c r="R74" s="433"/>
      <c r="S74" s="420"/>
    </row>
    <row r="75" spans="1:24" ht="18.95" customHeight="1">
      <c r="B75" s="391"/>
      <c r="C75" s="206"/>
      <c r="D75" s="247"/>
      <c r="E75" s="247"/>
      <c r="F75" s="247"/>
      <c r="G75" s="247"/>
      <c r="H75" s="247"/>
      <c r="I75" s="247"/>
      <c r="J75" s="247"/>
      <c r="K75" s="247"/>
      <c r="L75" s="247"/>
      <c r="M75" s="247"/>
      <c r="N75" s="224"/>
      <c r="O75" s="268"/>
      <c r="P75" s="320"/>
      <c r="Q75" s="416"/>
      <c r="R75" s="433"/>
      <c r="S75" s="420"/>
    </row>
    <row r="76" spans="1:24" ht="18.95" customHeight="1" thickBot="1">
      <c r="B76" s="391"/>
      <c r="C76" s="248"/>
      <c r="D76" s="249"/>
      <c r="E76" s="249"/>
      <c r="F76" s="249"/>
      <c r="G76" s="249"/>
      <c r="H76" s="249"/>
      <c r="I76" s="249"/>
      <c r="J76" s="249"/>
      <c r="K76" s="249"/>
      <c r="L76" s="249"/>
      <c r="M76" s="249"/>
      <c r="N76" s="350"/>
      <c r="O76" s="404"/>
      <c r="P76" s="202"/>
      <c r="Q76" s="430"/>
      <c r="R76" s="434"/>
      <c r="S76" s="435"/>
    </row>
    <row r="77" spans="1:24" ht="18.95" customHeight="1">
      <c r="B77" s="391"/>
      <c r="C77" s="436" t="s">
        <v>281</v>
      </c>
      <c r="D77" s="398"/>
      <c r="E77" s="398"/>
      <c r="F77" s="398"/>
      <c r="G77" s="398"/>
      <c r="H77" s="398"/>
      <c r="I77" s="398"/>
      <c r="J77" s="398"/>
      <c r="K77" s="398"/>
      <c r="L77" s="398"/>
      <c r="M77" s="398"/>
      <c r="N77" s="399"/>
      <c r="O77" s="268"/>
      <c r="P77" s="320"/>
      <c r="Q77" s="415"/>
      <c r="R77" s="418"/>
      <c r="S77" s="419"/>
      <c r="V77" s="154" t="str">
        <f t="shared" ref="V77" si="9">IF(O77="○","○","　")</f>
        <v>　</v>
      </c>
      <c r="W77" s="154" t="str">
        <f t="shared" ref="W77" si="10">IF(O77="○","○",IF(Q77="○","○"," "))</f>
        <v xml:space="preserve"> </v>
      </c>
      <c r="X77" s="154" t="str">
        <f t="shared" ref="X77" si="11">IF(O77="○","-",IF(Q77="○","-","該当"))</f>
        <v>該当</v>
      </c>
    </row>
    <row r="78" spans="1:24" ht="18.95" customHeight="1">
      <c r="B78" s="391"/>
      <c r="C78" s="397"/>
      <c r="D78" s="398"/>
      <c r="E78" s="398"/>
      <c r="F78" s="398"/>
      <c r="G78" s="398"/>
      <c r="H78" s="398"/>
      <c r="I78" s="398"/>
      <c r="J78" s="398"/>
      <c r="K78" s="398"/>
      <c r="L78" s="398"/>
      <c r="M78" s="398"/>
      <c r="N78" s="399"/>
      <c r="O78" s="268"/>
      <c r="P78" s="320"/>
      <c r="Q78" s="416"/>
      <c r="R78" s="410"/>
      <c r="S78" s="420"/>
    </row>
    <row r="79" spans="1:24" ht="18.95" customHeight="1">
      <c r="B79" s="391"/>
      <c r="C79" s="397"/>
      <c r="D79" s="398"/>
      <c r="E79" s="398"/>
      <c r="F79" s="398"/>
      <c r="G79" s="398"/>
      <c r="H79" s="398"/>
      <c r="I79" s="398"/>
      <c r="J79" s="398"/>
      <c r="K79" s="398"/>
      <c r="L79" s="398"/>
      <c r="M79" s="398"/>
      <c r="N79" s="399"/>
      <c r="O79" s="268"/>
      <c r="P79" s="320"/>
      <c r="Q79" s="416"/>
      <c r="R79" s="410"/>
      <c r="S79" s="420"/>
    </row>
    <row r="80" spans="1:24" ht="18.95" customHeight="1">
      <c r="B80" s="391"/>
      <c r="C80" s="397"/>
      <c r="D80" s="398"/>
      <c r="E80" s="398"/>
      <c r="F80" s="398"/>
      <c r="G80" s="398"/>
      <c r="H80" s="398"/>
      <c r="I80" s="398"/>
      <c r="J80" s="398"/>
      <c r="K80" s="398"/>
      <c r="L80" s="398"/>
      <c r="M80" s="398"/>
      <c r="N80" s="399"/>
      <c r="O80" s="268"/>
      <c r="P80" s="320"/>
      <c r="Q80" s="416"/>
      <c r="R80" s="410"/>
      <c r="S80" s="420"/>
    </row>
    <row r="81" spans="1:24" ht="18.95" customHeight="1">
      <c r="B81" s="391"/>
      <c r="C81" s="397"/>
      <c r="D81" s="398"/>
      <c r="E81" s="398"/>
      <c r="F81" s="398"/>
      <c r="G81" s="398"/>
      <c r="H81" s="398"/>
      <c r="I81" s="398"/>
      <c r="J81" s="398"/>
      <c r="K81" s="398"/>
      <c r="L81" s="398"/>
      <c r="M81" s="398"/>
      <c r="N81" s="399"/>
      <c r="O81" s="268"/>
      <c r="P81" s="320"/>
      <c r="Q81" s="416"/>
      <c r="R81" s="410"/>
      <c r="S81" s="420"/>
    </row>
    <row r="82" spans="1:24" ht="18.95" customHeight="1" thickBot="1">
      <c r="B82" s="393"/>
      <c r="C82" s="400"/>
      <c r="D82" s="401"/>
      <c r="E82" s="401"/>
      <c r="F82" s="401"/>
      <c r="G82" s="401"/>
      <c r="H82" s="401"/>
      <c r="I82" s="401"/>
      <c r="J82" s="401"/>
      <c r="K82" s="401"/>
      <c r="L82" s="401"/>
      <c r="M82" s="401"/>
      <c r="N82" s="402"/>
      <c r="O82" s="404"/>
      <c r="P82" s="202"/>
      <c r="Q82" s="417"/>
      <c r="R82" s="413"/>
      <c r="S82" s="414"/>
    </row>
    <row r="83" spans="1:24" s="84" customFormat="1" ht="5.0999999999999996" customHeight="1">
      <c r="A83" s="52"/>
      <c r="B83" s="98"/>
      <c r="C83" s="89"/>
      <c r="D83" s="89"/>
      <c r="E83" s="89"/>
      <c r="F83" s="89"/>
      <c r="G83" s="89"/>
      <c r="H83" s="89"/>
      <c r="I83" s="89"/>
      <c r="J83" s="89"/>
      <c r="K83" s="89"/>
      <c r="L83" s="89"/>
      <c r="M83" s="89"/>
      <c r="N83" s="89"/>
      <c r="O83" s="89"/>
      <c r="P83" s="89"/>
      <c r="Q83" s="89"/>
      <c r="R83" s="99"/>
      <c r="S83" s="99"/>
      <c r="T83" s="52"/>
    </row>
    <row r="84" spans="1:24" s="53" customFormat="1" ht="5.0999999999999996" customHeight="1">
      <c r="A84" s="84"/>
      <c r="B84" s="71"/>
      <c r="C84" s="62"/>
      <c r="D84" s="62"/>
      <c r="E84" s="62"/>
      <c r="F84" s="62"/>
      <c r="G84" s="62"/>
      <c r="H84" s="62"/>
      <c r="I84" s="62"/>
      <c r="J84" s="62"/>
      <c r="K84" s="62"/>
      <c r="L84" s="62"/>
      <c r="M84" s="62"/>
      <c r="N84" s="62"/>
      <c r="O84" s="59"/>
      <c r="P84" s="59"/>
      <c r="Q84" s="59"/>
      <c r="R84" s="70"/>
      <c r="S84" s="72"/>
      <c r="T84" s="84"/>
    </row>
    <row r="85" spans="1:24" ht="18.95" customHeight="1" thickBot="1">
      <c r="B85" s="17" t="s">
        <v>74</v>
      </c>
      <c r="C85" s="275" t="s">
        <v>75</v>
      </c>
      <c r="D85" s="276"/>
      <c r="E85" s="276"/>
      <c r="F85" s="276"/>
      <c r="G85" s="276"/>
      <c r="H85" s="276"/>
      <c r="I85" s="276"/>
      <c r="J85" s="276"/>
      <c r="K85" s="276"/>
      <c r="L85" s="276"/>
      <c r="M85" s="276"/>
      <c r="N85" s="295"/>
      <c r="O85" s="421" t="s">
        <v>166</v>
      </c>
      <c r="P85" s="302"/>
      <c r="Q85" s="421" t="s">
        <v>167</v>
      </c>
      <c r="R85" s="302"/>
      <c r="S85" s="41" t="s">
        <v>168</v>
      </c>
      <c r="V85" s="154" t="s">
        <v>155</v>
      </c>
      <c r="W85" s="154" t="s">
        <v>156</v>
      </c>
      <c r="X85" s="154" t="s">
        <v>248</v>
      </c>
    </row>
    <row r="86" spans="1:24" ht="18.95" customHeight="1">
      <c r="B86" s="390" t="s">
        <v>103</v>
      </c>
      <c r="C86" s="259" t="s">
        <v>263</v>
      </c>
      <c r="D86" s="245"/>
      <c r="E86" s="245"/>
      <c r="F86" s="245"/>
      <c r="G86" s="245"/>
      <c r="H86" s="245"/>
      <c r="I86" s="245"/>
      <c r="J86" s="245"/>
      <c r="K86" s="245"/>
      <c r="L86" s="245"/>
      <c r="M86" s="245"/>
      <c r="N86" s="260"/>
      <c r="O86" s="234"/>
      <c r="P86" s="200"/>
      <c r="Q86" s="234"/>
      <c r="R86" s="200"/>
      <c r="S86" s="422"/>
      <c r="V86" s="154" t="str">
        <f t="shared" ref="V86" si="12">IF(O86="○","○","　")</f>
        <v>　</v>
      </c>
      <c r="W86" s="154" t="str">
        <f t="shared" ref="W86" si="13">IF(O86="○","○",IF(Q86="○","○"," "))</f>
        <v xml:space="preserve"> </v>
      </c>
      <c r="X86" s="154" t="str">
        <f>IF(S86="○","該当","　")</f>
        <v>　</v>
      </c>
    </row>
    <row r="87" spans="1:24" ht="18.95" customHeight="1">
      <c r="B87" s="391"/>
      <c r="C87" s="206"/>
      <c r="D87" s="247"/>
      <c r="E87" s="247"/>
      <c r="F87" s="247"/>
      <c r="G87" s="247"/>
      <c r="H87" s="247"/>
      <c r="I87" s="247"/>
      <c r="J87" s="247"/>
      <c r="K87" s="247"/>
      <c r="L87" s="247"/>
      <c r="M87" s="247"/>
      <c r="N87" s="224"/>
      <c r="O87" s="268"/>
      <c r="P87" s="224"/>
      <c r="Q87" s="268"/>
      <c r="R87" s="224"/>
      <c r="S87" s="423"/>
    </row>
    <row r="88" spans="1:24" ht="18.95" customHeight="1" thickBot="1">
      <c r="B88" s="393"/>
      <c r="C88" s="207"/>
      <c r="D88" s="208"/>
      <c r="E88" s="208"/>
      <c r="F88" s="208"/>
      <c r="G88" s="208"/>
      <c r="H88" s="208"/>
      <c r="I88" s="208"/>
      <c r="J88" s="208"/>
      <c r="K88" s="208"/>
      <c r="L88" s="208"/>
      <c r="M88" s="208"/>
      <c r="N88" s="261"/>
      <c r="O88" s="404"/>
      <c r="P88" s="202"/>
      <c r="Q88" s="404"/>
      <c r="R88" s="202"/>
      <c r="S88" s="424"/>
    </row>
    <row r="89" spans="1:24" s="84" customFormat="1" ht="5.0999999999999996" customHeight="1">
      <c r="A89" s="52"/>
      <c r="B89" s="98"/>
      <c r="C89" s="89"/>
      <c r="D89" s="89"/>
      <c r="E89" s="89"/>
      <c r="F89" s="89"/>
      <c r="G89" s="89"/>
      <c r="H89" s="89"/>
      <c r="I89" s="89"/>
      <c r="J89" s="89"/>
      <c r="K89" s="89"/>
      <c r="L89" s="89"/>
      <c r="M89" s="89"/>
      <c r="N89" s="89"/>
      <c r="O89" s="89"/>
      <c r="P89" s="89"/>
      <c r="Q89" s="89"/>
      <c r="R89" s="99"/>
      <c r="S89" s="99"/>
      <c r="T89" s="52"/>
    </row>
    <row r="90" spans="1:24" s="53" customFormat="1" ht="5.0999999999999996" customHeight="1">
      <c r="A90" s="84"/>
      <c r="B90" s="71"/>
      <c r="C90" s="62"/>
      <c r="D90" s="62"/>
      <c r="E90" s="62"/>
      <c r="F90" s="62"/>
      <c r="G90" s="62"/>
      <c r="H90" s="62"/>
      <c r="I90" s="62"/>
      <c r="J90" s="62"/>
      <c r="K90" s="62"/>
      <c r="L90" s="62"/>
      <c r="M90" s="62"/>
      <c r="N90" s="62"/>
      <c r="O90" s="59"/>
      <c r="P90" s="59"/>
      <c r="Q90" s="62"/>
      <c r="R90" s="72"/>
      <c r="S90" s="72"/>
      <c r="T90" s="84"/>
    </row>
    <row r="91" spans="1:24" ht="18.95" customHeight="1" thickBot="1">
      <c r="B91" s="17" t="s">
        <v>74</v>
      </c>
      <c r="C91" s="275" t="s">
        <v>75</v>
      </c>
      <c r="D91" s="276"/>
      <c r="E91" s="276"/>
      <c r="F91" s="276"/>
      <c r="G91" s="276"/>
      <c r="H91" s="276"/>
      <c r="I91" s="276"/>
      <c r="J91" s="276"/>
      <c r="K91" s="276"/>
      <c r="L91" s="276"/>
      <c r="M91" s="276"/>
      <c r="N91" s="295"/>
      <c r="O91" s="301" t="s">
        <v>111</v>
      </c>
      <c r="P91" s="302"/>
      <c r="Q91" s="351" t="s">
        <v>73</v>
      </c>
      <c r="R91" s="359"/>
      <c r="S91" s="360"/>
      <c r="V91" s="154" t="s">
        <v>155</v>
      </c>
      <c r="W91" s="154" t="s">
        <v>156</v>
      </c>
      <c r="X91" s="154" t="s">
        <v>248</v>
      </c>
    </row>
    <row r="92" spans="1:24" ht="18.95" customHeight="1">
      <c r="B92" s="390" t="s">
        <v>72</v>
      </c>
      <c r="C92" s="394" t="s">
        <v>282</v>
      </c>
      <c r="D92" s="395"/>
      <c r="E92" s="395"/>
      <c r="F92" s="395"/>
      <c r="G92" s="395"/>
      <c r="H92" s="395"/>
      <c r="I92" s="395"/>
      <c r="J92" s="395"/>
      <c r="K92" s="395"/>
      <c r="L92" s="395"/>
      <c r="M92" s="395"/>
      <c r="N92" s="396"/>
      <c r="O92" s="268"/>
      <c r="P92" s="224"/>
      <c r="Q92" s="405"/>
      <c r="R92" s="408"/>
      <c r="S92" s="409"/>
      <c r="V92" s="154" t="str">
        <f>IF(O92="○","○","　")</f>
        <v>　</v>
      </c>
      <c r="W92" s="154" t="str">
        <f t="shared" ref="W92" si="14">IF(O92="○","○",IF(Q92="○","○"," "))</f>
        <v xml:space="preserve"> </v>
      </c>
      <c r="X92" s="154" t="str">
        <f>IF(O92="○","-",IF(Q92="○","-","該当"))</f>
        <v>該当</v>
      </c>
    </row>
    <row r="93" spans="1:24" ht="18.95" customHeight="1">
      <c r="B93" s="391"/>
      <c r="C93" s="397"/>
      <c r="D93" s="398"/>
      <c r="E93" s="398"/>
      <c r="F93" s="398"/>
      <c r="G93" s="398"/>
      <c r="H93" s="398"/>
      <c r="I93" s="398"/>
      <c r="J93" s="398"/>
      <c r="K93" s="398"/>
      <c r="L93" s="398"/>
      <c r="M93" s="398"/>
      <c r="N93" s="399"/>
      <c r="O93" s="268"/>
      <c r="P93" s="224"/>
      <c r="Q93" s="406"/>
      <c r="R93" s="410"/>
      <c r="S93" s="411"/>
    </row>
    <row r="94" spans="1:24" ht="18.95" customHeight="1">
      <c r="B94" s="391"/>
      <c r="C94" s="397"/>
      <c r="D94" s="398"/>
      <c r="E94" s="398"/>
      <c r="F94" s="398"/>
      <c r="G94" s="398"/>
      <c r="H94" s="398"/>
      <c r="I94" s="398"/>
      <c r="J94" s="398"/>
      <c r="K94" s="398"/>
      <c r="L94" s="398"/>
      <c r="M94" s="398"/>
      <c r="N94" s="399"/>
      <c r="O94" s="268"/>
      <c r="P94" s="224"/>
      <c r="Q94" s="406"/>
      <c r="R94" s="410"/>
      <c r="S94" s="411"/>
    </row>
    <row r="95" spans="1:24" ht="18.95" customHeight="1">
      <c r="B95" s="391"/>
      <c r="C95" s="397"/>
      <c r="D95" s="398"/>
      <c r="E95" s="398"/>
      <c r="F95" s="398"/>
      <c r="G95" s="398"/>
      <c r="H95" s="398"/>
      <c r="I95" s="398"/>
      <c r="J95" s="398"/>
      <c r="K95" s="398"/>
      <c r="L95" s="398"/>
      <c r="M95" s="398"/>
      <c r="N95" s="399"/>
      <c r="O95" s="268"/>
      <c r="P95" s="224"/>
      <c r="Q95" s="406"/>
      <c r="R95" s="410"/>
      <c r="S95" s="411"/>
    </row>
    <row r="96" spans="1:24" ht="18.95" customHeight="1">
      <c r="B96" s="391"/>
      <c r="C96" s="397"/>
      <c r="D96" s="398"/>
      <c r="E96" s="398"/>
      <c r="F96" s="398"/>
      <c r="G96" s="398"/>
      <c r="H96" s="398"/>
      <c r="I96" s="398"/>
      <c r="J96" s="398"/>
      <c r="K96" s="398"/>
      <c r="L96" s="398"/>
      <c r="M96" s="398"/>
      <c r="N96" s="399"/>
      <c r="O96" s="268"/>
      <c r="P96" s="224"/>
      <c r="Q96" s="406"/>
      <c r="R96" s="410"/>
      <c r="S96" s="411"/>
    </row>
    <row r="97" spans="1:24" ht="18.95" customHeight="1">
      <c r="B97" s="392"/>
      <c r="C97" s="397"/>
      <c r="D97" s="398"/>
      <c r="E97" s="398"/>
      <c r="F97" s="398"/>
      <c r="G97" s="398"/>
      <c r="H97" s="398"/>
      <c r="I97" s="398"/>
      <c r="J97" s="398"/>
      <c r="K97" s="398"/>
      <c r="L97" s="398"/>
      <c r="M97" s="398"/>
      <c r="N97" s="399"/>
      <c r="O97" s="403"/>
      <c r="P97" s="224"/>
      <c r="Q97" s="406"/>
      <c r="R97" s="412"/>
      <c r="S97" s="411"/>
    </row>
    <row r="98" spans="1:24" ht="18.95" customHeight="1" thickBot="1">
      <c r="B98" s="393"/>
      <c r="C98" s="400"/>
      <c r="D98" s="401"/>
      <c r="E98" s="401"/>
      <c r="F98" s="401"/>
      <c r="G98" s="401"/>
      <c r="H98" s="401"/>
      <c r="I98" s="401"/>
      <c r="J98" s="401"/>
      <c r="K98" s="401"/>
      <c r="L98" s="401"/>
      <c r="M98" s="401"/>
      <c r="N98" s="402"/>
      <c r="O98" s="404"/>
      <c r="P98" s="202"/>
      <c r="Q98" s="407"/>
      <c r="R98" s="413"/>
      <c r="S98" s="414"/>
    </row>
    <row r="99" spans="1:24" s="84" customFormat="1" ht="5.0999999999999996" customHeight="1">
      <c r="A99" s="52"/>
      <c r="B99" s="98"/>
      <c r="C99" s="89"/>
      <c r="D99" s="89"/>
      <c r="E99" s="89"/>
      <c r="F99" s="89"/>
      <c r="G99" s="89"/>
      <c r="H99" s="89"/>
      <c r="I99" s="89"/>
      <c r="J99" s="89"/>
      <c r="K99" s="89"/>
      <c r="L99" s="89"/>
      <c r="M99" s="89"/>
      <c r="N99" s="89"/>
      <c r="O99" s="89"/>
      <c r="P99" s="89"/>
      <c r="Q99" s="89"/>
      <c r="R99" s="99"/>
      <c r="S99" s="99"/>
      <c r="T99" s="52"/>
    </row>
    <row r="100" spans="1:24" s="53" customFormat="1" ht="5.0999999999999996" customHeight="1">
      <c r="A100" s="84"/>
      <c r="B100" s="71"/>
      <c r="C100" s="62"/>
      <c r="D100" s="62"/>
      <c r="E100" s="62"/>
      <c r="F100" s="62"/>
      <c r="G100" s="62"/>
      <c r="H100" s="62"/>
      <c r="I100" s="62"/>
      <c r="J100" s="62"/>
      <c r="K100" s="62"/>
      <c r="L100" s="62"/>
      <c r="M100" s="62"/>
      <c r="N100" s="62"/>
      <c r="O100" s="59"/>
      <c r="P100" s="59"/>
      <c r="Q100" s="62"/>
      <c r="R100" s="72"/>
      <c r="S100" s="72"/>
      <c r="T100" s="84"/>
    </row>
    <row r="101" spans="1:24" ht="18.95" customHeight="1" thickBot="1">
      <c r="B101" s="17" t="s">
        <v>74</v>
      </c>
      <c r="C101" s="275" t="s">
        <v>75</v>
      </c>
      <c r="D101" s="276"/>
      <c r="E101" s="276"/>
      <c r="F101" s="276"/>
      <c r="G101" s="276"/>
      <c r="H101" s="276"/>
      <c r="I101" s="276"/>
      <c r="J101" s="276"/>
      <c r="K101" s="276"/>
      <c r="L101" s="276"/>
      <c r="M101" s="276"/>
      <c r="N101" s="295"/>
      <c r="O101" s="301" t="s">
        <v>111</v>
      </c>
      <c r="P101" s="302"/>
      <c r="Q101" s="351" t="s">
        <v>73</v>
      </c>
      <c r="R101" s="359"/>
      <c r="S101" s="360"/>
      <c r="V101" s="154" t="s">
        <v>155</v>
      </c>
      <c r="W101" s="154" t="s">
        <v>156</v>
      </c>
      <c r="X101" s="154" t="s">
        <v>248</v>
      </c>
    </row>
    <row r="102" spans="1:24" ht="18.95" customHeight="1">
      <c r="B102" s="361" t="s">
        <v>76</v>
      </c>
      <c r="C102" s="365" t="s">
        <v>265</v>
      </c>
      <c r="D102" s="366"/>
      <c r="E102" s="366"/>
      <c r="F102" s="366"/>
      <c r="G102" s="366"/>
      <c r="H102" s="366"/>
      <c r="I102" s="366"/>
      <c r="J102" s="366"/>
      <c r="K102" s="366"/>
      <c r="L102" s="366"/>
      <c r="M102" s="366"/>
      <c r="N102" s="367"/>
      <c r="O102" s="371"/>
      <c r="P102" s="372"/>
      <c r="Q102" s="375"/>
      <c r="R102" s="376"/>
      <c r="S102" s="377"/>
      <c r="V102" s="154" t="str">
        <f>IF(O102="○","○","　")</f>
        <v>　</v>
      </c>
      <c r="W102" s="154" t="str">
        <f>IF(O102="○","○","　")</f>
        <v>　</v>
      </c>
      <c r="X102" s="154" t="str">
        <f t="shared" ref="X102:X107" si="15">IF(O102="","該当","-")</f>
        <v>該当</v>
      </c>
    </row>
    <row r="103" spans="1:24" ht="18.95" customHeight="1" thickBot="1">
      <c r="B103" s="362"/>
      <c r="C103" s="368"/>
      <c r="D103" s="369"/>
      <c r="E103" s="369"/>
      <c r="F103" s="369"/>
      <c r="G103" s="369"/>
      <c r="H103" s="369"/>
      <c r="I103" s="369"/>
      <c r="J103" s="369"/>
      <c r="K103" s="369"/>
      <c r="L103" s="369"/>
      <c r="M103" s="369"/>
      <c r="N103" s="370"/>
      <c r="O103" s="373"/>
      <c r="P103" s="374"/>
      <c r="Q103" s="342"/>
      <c r="R103" s="322"/>
      <c r="S103" s="323"/>
      <c r="V103" s="154"/>
      <c r="W103" s="154"/>
      <c r="X103" s="154"/>
    </row>
    <row r="104" spans="1:24" ht="18.95" customHeight="1" thickBot="1">
      <c r="B104" s="362"/>
      <c r="C104" s="378" t="s">
        <v>121</v>
      </c>
      <c r="D104" s="379"/>
      <c r="E104" s="379"/>
      <c r="F104" s="379"/>
      <c r="G104" s="379"/>
      <c r="H104" s="379"/>
      <c r="I104" s="379"/>
      <c r="J104" s="379"/>
      <c r="K104" s="379"/>
      <c r="L104" s="379"/>
      <c r="M104" s="379"/>
      <c r="N104" s="380"/>
      <c r="O104" s="354"/>
      <c r="P104" s="355"/>
      <c r="Q104" s="342"/>
      <c r="R104" s="322"/>
      <c r="S104" s="323"/>
      <c r="V104" s="154" t="str">
        <f t="shared" ref="V104:V109" si="16">IF(O104="○","○","　")</f>
        <v>　</v>
      </c>
      <c r="W104" s="154" t="str">
        <f t="shared" ref="W104:W107" si="17">IF(O104="○","○","　")</f>
        <v>　</v>
      </c>
      <c r="X104" s="154" t="str">
        <f t="shared" si="15"/>
        <v>該当</v>
      </c>
    </row>
    <row r="105" spans="1:24" ht="18.95" customHeight="1" thickBot="1">
      <c r="B105" s="362"/>
      <c r="C105" s="381"/>
      <c r="D105" s="379"/>
      <c r="E105" s="379"/>
      <c r="F105" s="379"/>
      <c r="G105" s="379"/>
      <c r="H105" s="379"/>
      <c r="I105" s="379"/>
      <c r="J105" s="379"/>
      <c r="K105" s="379"/>
      <c r="L105" s="379"/>
      <c r="M105" s="379"/>
      <c r="N105" s="380"/>
      <c r="O105" s="382"/>
      <c r="P105" s="383"/>
      <c r="Q105" s="342"/>
      <c r="R105" s="322"/>
      <c r="S105" s="323"/>
      <c r="V105" s="154"/>
      <c r="W105" s="154"/>
      <c r="X105" s="154"/>
    </row>
    <row r="106" spans="1:24" ht="18.95" customHeight="1" thickBot="1">
      <c r="B106" s="362"/>
      <c r="C106" s="378" t="s">
        <v>256</v>
      </c>
      <c r="D106" s="379"/>
      <c r="E106" s="379"/>
      <c r="F106" s="379"/>
      <c r="G106" s="379"/>
      <c r="H106" s="379"/>
      <c r="I106" s="379"/>
      <c r="J106" s="379"/>
      <c r="K106" s="379"/>
      <c r="L106" s="379"/>
      <c r="M106" s="379"/>
      <c r="N106" s="380"/>
      <c r="O106" s="354"/>
      <c r="P106" s="355"/>
      <c r="Q106" s="321"/>
      <c r="R106" s="322"/>
      <c r="S106" s="323"/>
      <c r="V106" s="154" t="str">
        <f t="shared" si="16"/>
        <v>　</v>
      </c>
      <c r="W106" s="154" t="str">
        <f t="shared" si="17"/>
        <v>　</v>
      </c>
      <c r="X106" s="154" t="str">
        <f t="shared" si="15"/>
        <v>該当</v>
      </c>
    </row>
    <row r="107" spans="1:24" ht="18.95" customHeight="1" thickBot="1">
      <c r="B107" s="362"/>
      <c r="C107" s="378" t="s">
        <v>122</v>
      </c>
      <c r="D107" s="379"/>
      <c r="E107" s="379"/>
      <c r="F107" s="379"/>
      <c r="G107" s="379"/>
      <c r="H107" s="379"/>
      <c r="I107" s="379"/>
      <c r="J107" s="379"/>
      <c r="K107" s="379"/>
      <c r="L107" s="379"/>
      <c r="M107" s="379"/>
      <c r="N107" s="380"/>
      <c r="O107" s="354"/>
      <c r="P107" s="355"/>
      <c r="Q107" s="321"/>
      <c r="R107" s="322"/>
      <c r="S107" s="323"/>
      <c r="V107" s="154" t="str">
        <f t="shared" si="16"/>
        <v>　</v>
      </c>
      <c r="W107" s="154" t="str">
        <f t="shared" si="17"/>
        <v>　</v>
      </c>
      <c r="X107" s="154" t="str">
        <f t="shared" si="15"/>
        <v>該当</v>
      </c>
    </row>
    <row r="108" spans="1:24" ht="18.95" customHeight="1" thickBot="1">
      <c r="B108" s="362"/>
      <c r="C108" s="282" t="s">
        <v>123</v>
      </c>
      <c r="D108" s="310"/>
      <c r="E108" s="310"/>
      <c r="F108" s="310"/>
      <c r="G108" s="310"/>
      <c r="H108" s="310"/>
      <c r="I108" s="310"/>
      <c r="J108" s="310"/>
      <c r="K108" s="310"/>
      <c r="L108" s="310"/>
      <c r="M108" s="310"/>
      <c r="N108" s="311"/>
      <c r="O108" s="384"/>
      <c r="P108" s="385"/>
      <c r="Q108" s="148"/>
      <c r="R108" s="386"/>
      <c r="S108" s="387"/>
      <c r="V108" s="154" t="str">
        <f t="shared" si="16"/>
        <v>　</v>
      </c>
      <c r="W108" s="154" t="str">
        <f>IF(O108="○","○",IF(Q108="○","○"," "))</f>
        <v xml:space="preserve"> </v>
      </c>
      <c r="X108" s="154" t="str">
        <f>IF(O108="○","-",IF(Q108="○","-","該当"))</f>
        <v>該当</v>
      </c>
    </row>
    <row r="109" spans="1:24" ht="18.95" customHeight="1" thickBot="1">
      <c r="B109" s="362"/>
      <c r="C109" s="282" t="s">
        <v>160</v>
      </c>
      <c r="D109" s="310"/>
      <c r="E109" s="310"/>
      <c r="F109" s="310"/>
      <c r="G109" s="310"/>
      <c r="H109" s="310"/>
      <c r="I109" s="310"/>
      <c r="J109" s="310"/>
      <c r="K109" s="310"/>
      <c r="L109" s="310"/>
      <c r="M109" s="310"/>
      <c r="N109" s="311"/>
      <c r="O109" s="354"/>
      <c r="P109" s="355"/>
      <c r="Q109" s="149"/>
      <c r="R109" s="386"/>
      <c r="S109" s="387"/>
      <c r="V109" s="154" t="str">
        <f t="shared" si="16"/>
        <v>　</v>
      </c>
      <c r="W109" s="154" t="str">
        <f>IF(O109="○","○",IF(Q109="○","○"," "))</f>
        <v xml:space="preserve"> </v>
      </c>
      <c r="X109" s="154" t="str">
        <f>IF(O109="○","-",IF(Q109="○","-","該当"))</f>
        <v>該当</v>
      </c>
    </row>
    <row r="110" spans="1:24" ht="18.95" customHeight="1" thickBot="1">
      <c r="B110" s="362"/>
      <c r="C110" s="282" t="s">
        <v>241</v>
      </c>
      <c r="D110" s="310"/>
      <c r="E110" s="310"/>
      <c r="F110" s="310"/>
      <c r="G110" s="310"/>
      <c r="H110" s="310"/>
      <c r="I110" s="310"/>
      <c r="J110" s="310"/>
      <c r="K110" s="310"/>
      <c r="L110" s="310"/>
      <c r="M110" s="310"/>
      <c r="N110" s="311"/>
      <c r="O110" s="388"/>
      <c r="P110" s="389"/>
      <c r="Q110" s="153"/>
      <c r="R110" s="346"/>
      <c r="S110" s="347"/>
      <c r="V110" s="154" t="str">
        <f>IF(O110="○","○","　")</f>
        <v>　</v>
      </c>
      <c r="W110" s="154" t="str">
        <f>IF(O110="○","○",IF(Q110="○","○"," "))</f>
        <v xml:space="preserve"> </v>
      </c>
      <c r="X110" s="154" t="str">
        <f>IF(O110="○","-",IF(Q110="○","-","該当"))</f>
        <v>該当</v>
      </c>
    </row>
    <row r="111" spans="1:24" ht="18.95" customHeight="1">
      <c r="B111" s="362"/>
      <c r="C111" s="348" t="s">
        <v>77</v>
      </c>
      <c r="D111" s="204"/>
      <c r="E111" s="204"/>
      <c r="F111" s="204"/>
      <c r="G111" s="204"/>
      <c r="H111" s="204"/>
      <c r="I111" s="204"/>
      <c r="J111" s="204"/>
      <c r="K111" s="204"/>
      <c r="L111" s="204"/>
      <c r="M111" s="204"/>
      <c r="N111" s="204"/>
      <c r="O111" s="204"/>
      <c r="P111" s="204"/>
      <c r="Q111" s="204"/>
      <c r="R111" s="204"/>
      <c r="S111" s="205"/>
    </row>
    <row r="112" spans="1:24" ht="18.95" customHeight="1">
      <c r="B112" s="362"/>
      <c r="C112" s="313"/>
      <c r="D112" s="204"/>
      <c r="E112" s="204"/>
      <c r="F112" s="204"/>
      <c r="G112" s="204"/>
      <c r="H112" s="204"/>
      <c r="I112" s="204"/>
      <c r="J112" s="204"/>
      <c r="K112" s="204"/>
      <c r="L112" s="204"/>
      <c r="M112" s="204"/>
      <c r="N112" s="204"/>
      <c r="O112" s="204"/>
      <c r="P112" s="204"/>
      <c r="Q112" s="204"/>
      <c r="R112" s="204"/>
      <c r="S112" s="205"/>
    </row>
    <row r="113" spans="1:24" ht="18.95" customHeight="1">
      <c r="B113" s="362"/>
      <c r="C113" s="206"/>
      <c r="D113" s="204"/>
      <c r="E113" s="204"/>
      <c r="F113" s="204"/>
      <c r="G113" s="204"/>
      <c r="H113" s="204"/>
      <c r="I113" s="204"/>
      <c r="J113" s="204"/>
      <c r="K113" s="204"/>
      <c r="L113" s="204"/>
      <c r="M113" s="204"/>
      <c r="N113" s="204"/>
      <c r="O113" s="204"/>
      <c r="P113" s="204"/>
      <c r="Q113" s="204"/>
      <c r="R113" s="204"/>
      <c r="S113" s="205"/>
    </row>
    <row r="114" spans="1:24" ht="18.95" customHeight="1">
      <c r="B114" s="362"/>
      <c r="C114" s="206"/>
      <c r="D114" s="204"/>
      <c r="E114" s="204"/>
      <c r="F114" s="204"/>
      <c r="G114" s="204"/>
      <c r="H114" s="204"/>
      <c r="I114" s="204"/>
      <c r="J114" s="204"/>
      <c r="K114" s="204"/>
      <c r="L114" s="204"/>
      <c r="M114" s="204"/>
      <c r="N114" s="204"/>
      <c r="O114" s="204"/>
      <c r="P114" s="204"/>
      <c r="Q114" s="204"/>
      <c r="R114" s="204"/>
      <c r="S114" s="205"/>
    </row>
    <row r="115" spans="1:24" ht="18.95" customHeight="1">
      <c r="B115" s="362"/>
      <c r="C115" s="206"/>
      <c r="D115" s="204"/>
      <c r="E115" s="204"/>
      <c r="F115" s="204"/>
      <c r="G115" s="204"/>
      <c r="H115" s="204"/>
      <c r="I115" s="204"/>
      <c r="J115" s="204"/>
      <c r="K115" s="204"/>
      <c r="L115" s="204"/>
      <c r="M115" s="204"/>
      <c r="N115" s="204"/>
      <c r="O115" s="204"/>
      <c r="P115" s="204"/>
      <c r="Q115" s="204"/>
      <c r="R115" s="204"/>
      <c r="S115" s="205"/>
    </row>
    <row r="116" spans="1:24" ht="18.95" customHeight="1">
      <c r="B116" s="362"/>
      <c r="C116" s="206"/>
      <c r="D116" s="204"/>
      <c r="E116" s="204"/>
      <c r="F116" s="204"/>
      <c r="G116" s="204"/>
      <c r="H116" s="204"/>
      <c r="I116" s="204"/>
      <c r="J116" s="204"/>
      <c r="K116" s="204"/>
      <c r="L116" s="204"/>
      <c r="M116" s="204"/>
      <c r="N116" s="204"/>
      <c r="O116" s="204"/>
      <c r="P116" s="204"/>
      <c r="Q116" s="204"/>
      <c r="R116" s="204"/>
      <c r="S116" s="205"/>
    </row>
    <row r="117" spans="1:24" ht="18.95" customHeight="1" thickBot="1">
      <c r="B117" s="362"/>
      <c r="C117" s="349" t="s">
        <v>242</v>
      </c>
      <c r="D117" s="229"/>
      <c r="E117" s="229"/>
      <c r="F117" s="229"/>
      <c r="G117" s="229"/>
      <c r="H117" s="229"/>
      <c r="I117" s="229"/>
      <c r="J117" s="229"/>
      <c r="K117" s="229"/>
      <c r="L117" s="229"/>
      <c r="M117" s="229"/>
      <c r="N117" s="229"/>
      <c r="O117" s="301" t="s">
        <v>111</v>
      </c>
      <c r="P117" s="302"/>
      <c r="Q117" s="351" t="s">
        <v>73</v>
      </c>
      <c r="R117" s="352"/>
      <c r="S117" s="353"/>
      <c r="V117" s="154" t="s">
        <v>155</v>
      </c>
      <c r="W117" s="154" t="s">
        <v>156</v>
      </c>
      <c r="X117" s="154" t="s">
        <v>248</v>
      </c>
    </row>
    <row r="118" spans="1:24" ht="18.95" customHeight="1" thickBot="1">
      <c r="B118" s="362"/>
      <c r="C118" s="248"/>
      <c r="D118" s="249"/>
      <c r="E118" s="249"/>
      <c r="F118" s="249"/>
      <c r="G118" s="249"/>
      <c r="H118" s="249"/>
      <c r="I118" s="249"/>
      <c r="J118" s="249"/>
      <c r="K118" s="249"/>
      <c r="L118" s="249"/>
      <c r="M118" s="249"/>
      <c r="N118" s="350"/>
      <c r="O118" s="354"/>
      <c r="P118" s="355"/>
      <c r="Q118" s="153"/>
      <c r="R118" s="346"/>
      <c r="S118" s="347"/>
      <c r="V118" s="154" t="str">
        <f t="shared" ref="V118" si="18">IF(O118="○","○","　")</f>
        <v>　</v>
      </c>
      <c r="W118" s="154" t="str">
        <f>IF(O118="○","○",IF(Q118="○","○"," "))</f>
        <v xml:space="preserve"> </v>
      </c>
      <c r="X118" s="154" t="str">
        <f>IF(O118="○","-",IF(Q118="○","-","該当"))</f>
        <v>該当</v>
      </c>
    </row>
    <row r="119" spans="1:24" ht="18.95" customHeight="1">
      <c r="B119" s="363"/>
      <c r="C119" s="356" t="s">
        <v>77</v>
      </c>
      <c r="D119" s="357"/>
      <c r="E119" s="357"/>
      <c r="F119" s="357"/>
      <c r="G119" s="357"/>
      <c r="H119" s="357"/>
      <c r="I119" s="357"/>
      <c r="J119" s="357"/>
      <c r="K119" s="357"/>
      <c r="L119" s="357"/>
      <c r="M119" s="357"/>
      <c r="N119" s="357"/>
      <c r="O119" s="357"/>
      <c r="P119" s="357"/>
      <c r="Q119" s="357"/>
      <c r="R119" s="357"/>
      <c r="S119" s="358"/>
    </row>
    <row r="120" spans="1:24" ht="18.95" customHeight="1">
      <c r="B120" s="363"/>
      <c r="C120" s="313"/>
      <c r="D120" s="247"/>
      <c r="E120" s="247"/>
      <c r="F120" s="247"/>
      <c r="G120" s="247"/>
      <c r="H120" s="247"/>
      <c r="I120" s="247"/>
      <c r="J120" s="247"/>
      <c r="K120" s="247"/>
      <c r="L120" s="247"/>
      <c r="M120" s="247"/>
      <c r="N120" s="247"/>
      <c r="O120" s="247"/>
      <c r="P120" s="247"/>
      <c r="Q120" s="247"/>
      <c r="R120" s="247"/>
      <c r="S120" s="205"/>
    </row>
    <row r="121" spans="1:24" ht="18.95" customHeight="1">
      <c r="B121" s="363"/>
      <c r="C121" s="206"/>
      <c r="D121" s="247"/>
      <c r="E121" s="247"/>
      <c r="F121" s="247"/>
      <c r="G121" s="247"/>
      <c r="H121" s="247"/>
      <c r="I121" s="247"/>
      <c r="J121" s="247"/>
      <c r="K121" s="247"/>
      <c r="L121" s="247"/>
      <c r="M121" s="247"/>
      <c r="N121" s="247"/>
      <c r="O121" s="247"/>
      <c r="P121" s="247"/>
      <c r="Q121" s="247"/>
      <c r="R121" s="247"/>
      <c r="S121" s="205"/>
    </row>
    <row r="122" spans="1:24" ht="18.95" customHeight="1">
      <c r="B122" s="363"/>
      <c r="C122" s="206"/>
      <c r="D122" s="247"/>
      <c r="E122" s="247"/>
      <c r="F122" s="247"/>
      <c r="G122" s="247"/>
      <c r="H122" s="247"/>
      <c r="I122" s="247"/>
      <c r="J122" s="247"/>
      <c r="K122" s="247"/>
      <c r="L122" s="247"/>
      <c r="M122" s="247"/>
      <c r="N122" s="247"/>
      <c r="O122" s="247"/>
      <c r="P122" s="247"/>
      <c r="Q122" s="247"/>
      <c r="R122" s="247"/>
      <c r="S122" s="205"/>
    </row>
    <row r="123" spans="1:24" ht="18.95" customHeight="1">
      <c r="B123" s="363"/>
      <c r="C123" s="206"/>
      <c r="D123" s="247"/>
      <c r="E123" s="247"/>
      <c r="F123" s="247"/>
      <c r="G123" s="247"/>
      <c r="H123" s="247"/>
      <c r="I123" s="247"/>
      <c r="J123" s="247"/>
      <c r="K123" s="247"/>
      <c r="L123" s="247"/>
      <c r="M123" s="247"/>
      <c r="N123" s="247"/>
      <c r="O123" s="247"/>
      <c r="P123" s="247"/>
      <c r="Q123" s="247"/>
      <c r="R123" s="247"/>
      <c r="S123" s="205"/>
    </row>
    <row r="124" spans="1:24" ht="18.95" customHeight="1">
      <c r="B124" s="363"/>
      <c r="C124" s="206"/>
      <c r="D124" s="247"/>
      <c r="E124" s="247"/>
      <c r="F124" s="247"/>
      <c r="G124" s="247"/>
      <c r="H124" s="247"/>
      <c r="I124" s="247"/>
      <c r="J124" s="247"/>
      <c r="K124" s="247"/>
      <c r="L124" s="247"/>
      <c r="M124" s="247"/>
      <c r="N124" s="247"/>
      <c r="O124" s="247"/>
      <c r="P124" s="247"/>
      <c r="Q124" s="247"/>
      <c r="R124" s="247"/>
      <c r="S124" s="205"/>
    </row>
    <row r="125" spans="1:24" ht="18.95" customHeight="1">
      <c r="B125" s="364"/>
      <c r="C125" s="207"/>
      <c r="D125" s="208"/>
      <c r="E125" s="208"/>
      <c r="F125" s="208"/>
      <c r="G125" s="208"/>
      <c r="H125" s="208"/>
      <c r="I125" s="208"/>
      <c r="J125" s="208"/>
      <c r="K125" s="208"/>
      <c r="L125" s="208"/>
      <c r="M125" s="208"/>
      <c r="N125" s="208"/>
      <c r="O125" s="208"/>
      <c r="P125" s="208"/>
      <c r="Q125" s="208"/>
      <c r="R125" s="208"/>
      <c r="S125" s="209"/>
    </row>
    <row r="126" spans="1:24" s="84" customFormat="1" ht="5.0999999999999996" customHeight="1">
      <c r="A126" s="52"/>
      <c r="B126" s="97"/>
      <c r="C126" s="87"/>
      <c r="D126" s="87"/>
      <c r="E126" s="87"/>
      <c r="F126" s="87"/>
      <c r="G126" s="87"/>
      <c r="H126" s="87"/>
      <c r="I126" s="87"/>
      <c r="J126" s="87"/>
      <c r="K126" s="87"/>
      <c r="L126" s="87"/>
      <c r="M126" s="87"/>
      <c r="N126" s="87"/>
      <c r="O126" s="87"/>
      <c r="P126" s="87"/>
      <c r="Q126" s="87"/>
      <c r="R126" s="87"/>
      <c r="S126" s="87"/>
      <c r="T126" s="52"/>
    </row>
    <row r="127" spans="1:24" s="53" customFormat="1" ht="5.0999999999999996" customHeight="1">
      <c r="A127" s="84"/>
      <c r="B127" s="73"/>
      <c r="C127" s="62"/>
      <c r="D127" s="62"/>
      <c r="E127" s="62"/>
      <c r="F127" s="62"/>
      <c r="G127" s="62"/>
      <c r="H127" s="62"/>
      <c r="I127" s="62"/>
      <c r="J127" s="62"/>
      <c r="K127" s="62"/>
      <c r="L127" s="62"/>
      <c r="M127" s="62"/>
      <c r="N127" s="62"/>
      <c r="O127" s="59"/>
      <c r="P127" s="59"/>
      <c r="Q127" s="62"/>
      <c r="R127" s="62"/>
      <c r="S127" s="62"/>
      <c r="T127" s="84"/>
    </row>
    <row r="128" spans="1:24" ht="18.95" customHeight="1" thickBot="1">
      <c r="B128" s="17" t="s">
        <v>74</v>
      </c>
      <c r="C128" s="275" t="s">
        <v>75</v>
      </c>
      <c r="D128" s="276"/>
      <c r="E128" s="276"/>
      <c r="F128" s="276"/>
      <c r="G128" s="276"/>
      <c r="H128" s="276"/>
      <c r="I128" s="276"/>
      <c r="J128" s="276"/>
      <c r="K128" s="276"/>
      <c r="L128" s="276"/>
      <c r="M128" s="276"/>
      <c r="N128" s="295"/>
      <c r="O128" s="301" t="s">
        <v>111</v>
      </c>
      <c r="P128" s="302"/>
      <c r="Q128" s="314" t="s">
        <v>73</v>
      </c>
      <c r="R128" s="315"/>
      <c r="S128" s="316"/>
      <c r="V128" s="154" t="s">
        <v>155</v>
      </c>
      <c r="W128" s="154" t="s">
        <v>156</v>
      </c>
      <c r="X128" s="154" t="s">
        <v>248</v>
      </c>
    </row>
    <row r="129" spans="1:24" ht="18.95" customHeight="1" thickBot="1">
      <c r="B129" s="317" t="s">
        <v>231</v>
      </c>
      <c r="C129" s="319" t="s">
        <v>124</v>
      </c>
      <c r="D129" s="307"/>
      <c r="E129" s="307"/>
      <c r="F129" s="307"/>
      <c r="G129" s="307"/>
      <c r="H129" s="307"/>
      <c r="I129" s="307"/>
      <c r="J129" s="307"/>
      <c r="K129" s="307"/>
      <c r="L129" s="307"/>
      <c r="M129" s="307"/>
      <c r="N129" s="308"/>
      <c r="O129" s="268"/>
      <c r="P129" s="320"/>
      <c r="Q129" s="321"/>
      <c r="R129" s="322"/>
      <c r="S129" s="323"/>
      <c r="V129" s="154" t="str">
        <f t="shared" ref="V129:V131" si="19">IF(O129="○","○","　")</f>
        <v>　</v>
      </c>
      <c r="W129" s="154" t="str">
        <f>IF(O129="○","○","　")</f>
        <v>　</v>
      </c>
      <c r="X129" s="154" t="str">
        <f>IF(O129="","該当","-")</f>
        <v>該当</v>
      </c>
    </row>
    <row r="130" spans="1:24" ht="18.95" customHeight="1" thickBot="1">
      <c r="B130" s="318"/>
      <c r="C130" s="324" t="s">
        <v>125</v>
      </c>
      <c r="D130" s="310"/>
      <c r="E130" s="310"/>
      <c r="F130" s="310"/>
      <c r="G130" s="310"/>
      <c r="H130" s="310"/>
      <c r="I130" s="310"/>
      <c r="J130" s="310"/>
      <c r="K130" s="310"/>
      <c r="L130" s="310"/>
      <c r="M130" s="310"/>
      <c r="N130" s="311"/>
      <c r="O130" s="325"/>
      <c r="P130" s="326"/>
      <c r="Q130" s="321"/>
      <c r="R130" s="322"/>
      <c r="S130" s="323"/>
      <c r="V130" s="154" t="str">
        <f t="shared" si="19"/>
        <v>　</v>
      </c>
      <c r="W130" s="154" t="str">
        <f t="shared" ref="W130:W132" si="20">IF(O130="○","○","　")</f>
        <v>　</v>
      </c>
      <c r="X130" s="154" t="str">
        <f t="shared" ref="X130:X132" si="21">IF(O130="","該当","-")</f>
        <v>該当</v>
      </c>
    </row>
    <row r="131" spans="1:24" ht="18.95" customHeight="1" thickBot="1">
      <c r="B131" s="318"/>
      <c r="C131" s="324" t="s">
        <v>126</v>
      </c>
      <c r="D131" s="310"/>
      <c r="E131" s="310"/>
      <c r="F131" s="310"/>
      <c r="G131" s="310"/>
      <c r="H131" s="310"/>
      <c r="I131" s="310"/>
      <c r="J131" s="310"/>
      <c r="K131" s="310"/>
      <c r="L131" s="310"/>
      <c r="M131" s="310"/>
      <c r="N131" s="311"/>
      <c r="O131" s="325"/>
      <c r="P131" s="326"/>
      <c r="Q131" s="339"/>
      <c r="R131" s="340"/>
      <c r="S131" s="341"/>
      <c r="V131" s="154" t="str">
        <f t="shared" si="19"/>
        <v>　</v>
      </c>
      <c r="W131" s="154" t="str">
        <f t="shared" si="20"/>
        <v>　</v>
      </c>
      <c r="X131" s="154" t="str">
        <f t="shared" si="21"/>
        <v>該当</v>
      </c>
    </row>
    <row r="132" spans="1:24" ht="18.95" customHeight="1" thickBot="1">
      <c r="B132" s="318"/>
      <c r="C132" s="282" t="s">
        <v>252</v>
      </c>
      <c r="D132" s="310"/>
      <c r="E132" s="310"/>
      <c r="F132" s="310"/>
      <c r="G132" s="310"/>
      <c r="H132" s="310"/>
      <c r="I132" s="310"/>
      <c r="J132" s="310"/>
      <c r="K132" s="310"/>
      <c r="L132" s="310"/>
      <c r="M132" s="310"/>
      <c r="N132" s="311"/>
      <c r="O132" s="325"/>
      <c r="P132" s="326"/>
      <c r="Q132" s="342"/>
      <c r="R132" s="322"/>
      <c r="S132" s="323"/>
      <c r="V132" s="154" t="str">
        <f>IF(O132="○","○","　")</f>
        <v>　</v>
      </c>
      <c r="W132" s="154" t="str">
        <f t="shared" si="20"/>
        <v>　</v>
      </c>
      <c r="X132" s="154" t="str">
        <f t="shared" si="21"/>
        <v>該当</v>
      </c>
    </row>
    <row r="133" spans="1:24" ht="18.95" customHeight="1" thickBot="1">
      <c r="B133" s="318"/>
      <c r="C133" s="309"/>
      <c r="D133" s="310"/>
      <c r="E133" s="310"/>
      <c r="F133" s="310"/>
      <c r="G133" s="310"/>
      <c r="H133" s="310"/>
      <c r="I133" s="310"/>
      <c r="J133" s="310"/>
      <c r="K133" s="310"/>
      <c r="L133" s="310"/>
      <c r="M133" s="310"/>
      <c r="N133" s="311"/>
      <c r="O133" s="327"/>
      <c r="P133" s="328"/>
      <c r="Q133" s="343"/>
      <c r="R133" s="344"/>
      <c r="S133" s="345"/>
      <c r="V133" s="154"/>
      <c r="W133" s="154"/>
    </row>
    <row r="134" spans="1:24" ht="18.95" customHeight="1" thickBot="1">
      <c r="B134" s="318"/>
      <c r="C134" s="324" t="s">
        <v>266</v>
      </c>
      <c r="D134" s="310"/>
      <c r="E134" s="310"/>
      <c r="F134" s="310"/>
      <c r="G134" s="310"/>
      <c r="H134" s="310"/>
      <c r="I134" s="310"/>
      <c r="J134" s="310"/>
      <c r="K134" s="310"/>
      <c r="L134" s="310"/>
      <c r="M134" s="310"/>
      <c r="N134" s="311"/>
      <c r="O134" s="325"/>
      <c r="P134" s="326"/>
      <c r="Q134" s="329"/>
      <c r="R134" s="331"/>
      <c r="S134" s="332"/>
      <c r="V134" s="154" t="str">
        <f t="shared" ref="V134" si="22">IF(O134="○","○","　")</f>
        <v>　</v>
      </c>
      <c r="W134" s="154" t="str">
        <f>IF(O134="○","○",IF(Q134="○","○"," "))</f>
        <v xml:space="preserve"> </v>
      </c>
      <c r="X134" s="154" t="str">
        <f>IF(O134="○","-",IF(Q134="○","-","該当"))</f>
        <v>該当</v>
      </c>
    </row>
    <row r="135" spans="1:24" ht="18.95" customHeight="1" thickBot="1">
      <c r="B135" s="318"/>
      <c r="C135" s="309"/>
      <c r="D135" s="310"/>
      <c r="E135" s="310"/>
      <c r="F135" s="310"/>
      <c r="G135" s="310"/>
      <c r="H135" s="310"/>
      <c r="I135" s="310"/>
      <c r="J135" s="310"/>
      <c r="K135" s="310"/>
      <c r="L135" s="310"/>
      <c r="M135" s="310"/>
      <c r="N135" s="311"/>
      <c r="O135" s="327"/>
      <c r="P135" s="328"/>
      <c r="Q135" s="330"/>
      <c r="R135" s="333"/>
      <c r="S135" s="334"/>
    </row>
    <row r="136" spans="1:24" ht="18.95" customHeight="1" thickBot="1">
      <c r="B136" s="318"/>
      <c r="C136" s="335" t="s">
        <v>257</v>
      </c>
      <c r="D136" s="208"/>
      <c r="E136" s="208"/>
      <c r="F136" s="208"/>
      <c r="G136" s="208"/>
      <c r="H136" s="208"/>
      <c r="I136" s="208"/>
      <c r="J136" s="208"/>
      <c r="K136" s="208"/>
      <c r="L136" s="208"/>
      <c r="M136" s="208"/>
      <c r="N136" s="261"/>
      <c r="O136" s="236"/>
      <c r="P136" s="336"/>
      <c r="Q136" s="152"/>
      <c r="R136" s="337"/>
      <c r="S136" s="338"/>
      <c r="V136" s="154" t="str">
        <f t="shared" ref="V136" si="23">IF(O136="○","○","　")</f>
        <v>　</v>
      </c>
      <c r="W136" s="154" t="str">
        <f>IF(O136="○","○",IF(Q136="○","○"," "))</f>
        <v xml:space="preserve"> </v>
      </c>
      <c r="X136" s="154" t="str">
        <f>IF(O136="○","-",IF(Q136="○","-","該当"))</f>
        <v>該当</v>
      </c>
    </row>
    <row r="137" spans="1:24" s="84" customFormat="1" ht="5.0999999999999996" customHeight="1">
      <c r="A137" s="52"/>
      <c r="B137" s="87"/>
      <c r="C137" s="87"/>
      <c r="D137" s="93"/>
      <c r="E137" s="94"/>
      <c r="F137" s="94"/>
      <c r="G137" s="94"/>
      <c r="H137" s="94"/>
      <c r="I137" s="89"/>
      <c r="J137" s="89"/>
      <c r="K137" s="89"/>
      <c r="L137" s="89"/>
      <c r="M137" s="89"/>
      <c r="N137" s="89"/>
      <c r="O137" s="91"/>
      <c r="P137" s="91"/>
      <c r="Q137" s="91"/>
      <c r="R137" s="95"/>
      <c r="S137" s="96"/>
      <c r="T137" s="52"/>
      <c r="V137" s="91">
        <f>COUNTA(V127:V136)</f>
        <v>7</v>
      </c>
    </row>
    <row r="138" spans="1:24" s="53" customFormat="1" ht="5.0999999999999996" customHeight="1">
      <c r="A138" s="84"/>
      <c r="B138" s="62"/>
      <c r="C138" s="62"/>
      <c r="D138" s="74"/>
      <c r="E138" s="75"/>
      <c r="F138" s="75"/>
      <c r="G138" s="75"/>
      <c r="H138" s="75"/>
      <c r="I138" s="62"/>
      <c r="J138" s="62"/>
      <c r="K138" s="62"/>
      <c r="L138" s="62"/>
      <c r="M138" s="62"/>
      <c r="N138" s="62"/>
      <c r="O138" s="76"/>
      <c r="P138" s="76"/>
      <c r="Q138" s="76"/>
      <c r="R138" s="64"/>
      <c r="S138" s="65"/>
      <c r="T138" s="84"/>
    </row>
    <row r="139" spans="1:24" ht="18.95" customHeight="1" thickBot="1">
      <c r="B139" s="17" t="s">
        <v>74</v>
      </c>
      <c r="C139" s="275" t="s">
        <v>75</v>
      </c>
      <c r="D139" s="276"/>
      <c r="E139" s="276"/>
      <c r="F139" s="276"/>
      <c r="G139" s="276"/>
      <c r="H139" s="276"/>
      <c r="I139" s="276"/>
      <c r="J139" s="276"/>
      <c r="K139" s="276"/>
      <c r="L139" s="276"/>
      <c r="M139" s="276"/>
      <c r="N139" s="276"/>
      <c r="O139" s="276"/>
      <c r="P139" s="276"/>
      <c r="Q139" s="295"/>
      <c r="R139" s="301" t="s">
        <v>79</v>
      </c>
      <c r="S139" s="302"/>
      <c r="V139" s="154" t="s">
        <v>158</v>
      </c>
      <c r="W139" s="154" t="s">
        <v>248</v>
      </c>
    </row>
    <row r="140" spans="1:24" ht="18.95" customHeight="1">
      <c r="B140" s="303" t="s">
        <v>78</v>
      </c>
      <c r="C140" s="306" t="s">
        <v>267</v>
      </c>
      <c r="D140" s="307"/>
      <c r="E140" s="307"/>
      <c r="F140" s="307"/>
      <c r="G140" s="307"/>
      <c r="H140" s="307"/>
      <c r="I140" s="307"/>
      <c r="J140" s="307"/>
      <c r="K140" s="307"/>
      <c r="L140" s="307"/>
      <c r="M140" s="307"/>
      <c r="N140" s="307"/>
      <c r="O140" s="307"/>
      <c r="P140" s="307"/>
      <c r="Q140" s="308"/>
      <c r="R140" s="289"/>
      <c r="S140" s="290"/>
      <c r="V140" s="154" t="str">
        <f>IF(R140="○","○","　")</f>
        <v>　</v>
      </c>
      <c r="W140" s="154" t="str">
        <f>IF(R140="","該当","-")</f>
        <v>該当</v>
      </c>
    </row>
    <row r="141" spans="1:24" ht="18.95" customHeight="1">
      <c r="B141" s="304"/>
      <c r="C141" s="309"/>
      <c r="D141" s="310"/>
      <c r="E141" s="310"/>
      <c r="F141" s="310"/>
      <c r="G141" s="310"/>
      <c r="H141" s="310"/>
      <c r="I141" s="310"/>
      <c r="J141" s="310"/>
      <c r="K141" s="310"/>
      <c r="L141" s="310"/>
      <c r="M141" s="310"/>
      <c r="N141" s="310"/>
      <c r="O141" s="310"/>
      <c r="P141" s="310"/>
      <c r="Q141" s="311"/>
      <c r="R141" s="289"/>
      <c r="S141" s="290"/>
      <c r="V141" s="154"/>
    </row>
    <row r="142" spans="1:24" ht="18.95" customHeight="1">
      <c r="B142" s="304"/>
      <c r="C142" s="309"/>
      <c r="D142" s="310"/>
      <c r="E142" s="310"/>
      <c r="F142" s="310"/>
      <c r="G142" s="310"/>
      <c r="H142" s="310"/>
      <c r="I142" s="310"/>
      <c r="J142" s="310"/>
      <c r="K142" s="310"/>
      <c r="L142" s="310"/>
      <c r="M142" s="310"/>
      <c r="N142" s="310"/>
      <c r="O142" s="310"/>
      <c r="P142" s="310"/>
      <c r="Q142" s="311"/>
      <c r="R142" s="289"/>
      <c r="S142" s="290"/>
      <c r="V142" s="154"/>
    </row>
    <row r="143" spans="1:24" ht="18.95" customHeight="1" thickBot="1">
      <c r="B143" s="305"/>
      <c r="C143" s="309"/>
      <c r="D143" s="310"/>
      <c r="E143" s="310"/>
      <c r="F143" s="310"/>
      <c r="G143" s="310"/>
      <c r="H143" s="310"/>
      <c r="I143" s="310"/>
      <c r="J143" s="310"/>
      <c r="K143" s="310"/>
      <c r="L143" s="310"/>
      <c r="M143" s="310"/>
      <c r="N143" s="310"/>
      <c r="O143" s="310"/>
      <c r="P143" s="310"/>
      <c r="Q143" s="311"/>
      <c r="R143" s="291"/>
      <c r="S143" s="292"/>
      <c r="V143" s="154"/>
    </row>
    <row r="144" spans="1:24" ht="18.95" customHeight="1" thickBot="1">
      <c r="B144" s="305"/>
      <c r="C144" s="312" t="s">
        <v>258</v>
      </c>
      <c r="D144" s="310"/>
      <c r="E144" s="310"/>
      <c r="F144" s="310"/>
      <c r="G144" s="310"/>
      <c r="H144" s="310"/>
      <c r="I144" s="310"/>
      <c r="J144" s="310"/>
      <c r="K144" s="310"/>
      <c r="L144" s="310"/>
      <c r="M144" s="310"/>
      <c r="N144" s="310"/>
      <c r="O144" s="310"/>
      <c r="P144" s="310"/>
      <c r="Q144" s="311"/>
      <c r="R144" s="280"/>
      <c r="S144" s="281"/>
      <c r="V144" s="154" t="str">
        <f t="shared" ref="V144:V148" si="24">IF(R144="○","○","　")</f>
        <v>　</v>
      </c>
      <c r="W144" s="154" t="str">
        <f>IF(R144="","該当","-")</f>
        <v>該当</v>
      </c>
    </row>
    <row r="145" spans="1:24" ht="18.95" customHeight="1" thickBot="1">
      <c r="B145" s="305"/>
      <c r="C145" s="309"/>
      <c r="D145" s="310"/>
      <c r="E145" s="310"/>
      <c r="F145" s="310"/>
      <c r="G145" s="310"/>
      <c r="H145" s="310"/>
      <c r="I145" s="310"/>
      <c r="J145" s="310"/>
      <c r="K145" s="310"/>
      <c r="L145" s="310"/>
      <c r="M145" s="310"/>
      <c r="N145" s="310"/>
      <c r="O145" s="310"/>
      <c r="P145" s="310"/>
      <c r="Q145" s="311"/>
      <c r="R145" s="280"/>
      <c r="S145" s="281"/>
      <c r="V145" s="154"/>
    </row>
    <row r="146" spans="1:24" ht="18.95" customHeight="1" thickBot="1">
      <c r="B146" s="305"/>
      <c r="C146" s="312" t="s">
        <v>127</v>
      </c>
      <c r="D146" s="310"/>
      <c r="E146" s="310"/>
      <c r="F146" s="310"/>
      <c r="G146" s="310"/>
      <c r="H146" s="310"/>
      <c r="I146" s="310"/>
      <c r="J146" s="310"/>
      <c r="K146" s="310"/>
      <c r="L146" s="310"/>
      <c r="M146" s="310"/>
      <c r="N146" s="310"/>
      <c r="O146" s="310"/>
      <c r="P146" s="310"/>
      <c r="Q146" s="311"/>
      <c r="R146" s="280"/>
      <c r="S146" s="281"/>
      <c r="V146" s="154" t="str">
        <f t="shared" si="24"/>
        <v>　</v>
      </c>
      <c r="W146" s="154" t="str">
        <f>IF(R146="","該当","-")</f>
        <v>該当</v>
      </c>
    </row>
    <row r="147" spans="1:24" ht="18.95" customHeight="1" thickBot="1">
      <c r="B147" s="305"/>
      <c r="C147" s="312" t="s">
        <v>128</v>
      </c>
      <c r="D147" s="310"/>
      <c r="E147" s="310"/>
      <c r="F147" s="310"/>
      <c r="G147" s="310"/>
      <c r="H147" s="310"/>
      <c r="I147" s="310"/>
      <c r="J147" s="310"/>
      <c r="K147" s="310"/>
      <c r="L147" s="310"/>
      <c r="M147" s="310"/>
      <c r="N147" s="310"/>
      <c r="O147" s="310"/>
      <c r="P147" s="310"/>
      <c r="Q147" s="311"/>
      <c r="R147" s="280"/>
      <c r="S147" s="281"/>
      <c r="V147" s="154" t="str">
        <f t="shared" si="24"/>
        <v>　</v>
      </c>
      <c r="W147" s="154" t="str">
        <f>IF(R147="","該当","-")</f>
        <v>該当</v>
      </c>
    </row>
    <row r="148" spans="1:24" ht="18.95" customHeight="1">
      <c r="B148" s="305"/>
      <c r="C148" s="282" t="s">
        <v>268</v>
      </c>
      <c r="D148" s="283"/>
      <c r="E148" s="283"/>
      <c r="F148" s="283"/>
      <c r="G148" s="283"/>
      <c r="H148" s="283"/>
      <c r="I148" s="283"/>
      <c r="J148" s="283"/>
      <c r="K148" s="283"/>
      <c r="L148" s="283"/>
      <c r="M148" s="283"/>
      <c r="N148" s="283"/>
      <c r="O148" s="283"/>
      <c r="P148" s="283"/>
      <c r="Q148" s="284"/>
      <c r="R148" s="289"/>
      <c r="S148" s="290"/>
      <c r="V148" s="154" t="str">
        <f t="shared" si="24"/>
        <v>　</v>
      </c>
      <c r="W148" s="154" t="str">
        <f>IF(R148="","該当","-")</f>
        <v>該当</v>
      </c>
    </row>
    <row r="149" spans="1:24" ht="18.95" customHeight="1">
      <c r="B149" s="305"/>
      <c r="C149" s="285"/>
      <c r="D149" s="283"/>
      <c r="E149" s="283"/>
      <c r="F149" s="283"/>
      <c r="G149" s="283"/>
      <c r="H149" s="283"/>
      <c r="I149" s="283"/>
      <c r="J149" s="283"/>
      <c r="K149" s="283"/>
      <c r="L149" s="283"/>
      <c r="M149" s="283"/>
      <c r="N149" s="283"/>
      <c r="O149" s="283"/>
      <c r="P149" s="283"/>
      <c r="Q149" s="284"/>
      <c r="R149" s="291"/>
      <c r="S149" s="292"/>
    </row>
    <row r="150" spans="1:24" ht="18.95" customHeight="1">
      <c r="B150" s="305"/>
      <c r="C150" s="285"/>
      <c r="D150" s="283"/>
      <c r="E150" s="283"/>
      <c r="F150" s="283"/>
      <c r="G150" s="283"/>
      <c r="H150" s="283"/>
      <c r="I150" s="283"/>
      <c r="J150" s="283"/>
      <c r="K150" s="283"/>
      <c r="L150" s="283"/>
      <c r="M150" s="283"/>
      <c r="N150" s="283"/>
      <c r="O150" s="283"/>
      <c r="P150" s="283"/>
      <c r="Q150" s="284"/>
      <c r="R150" s="291"/>
      <c r="S150" s="292"/>
      <c r="V150" s="154"/>
    </row>
    <row r="151" spans="1:24" ht="18.95" customHeight="1" thickBot="1">
      <c r="B151" s="305"/>
      <c r="C151" s="286"/>
      <c r="D151" s="287"/>
      <c r="E151" s="287"/>
      <c r="F151" s="287"/>
      <c r="G151" s="287"/>
      <c r="H151" s="287"/>
      <c r="I151" s="287"/>
      <c r="J151" s="287"/>
      <c r="K151" s="287"/>
      <c r="L151" s="287"/>
      <c r="M151" s="287"/>
      <c r="N151" s="287"/>
      <c r="O151" s="287"/>
      <c r="P151" s="287"/>
      <c r="Q151" s="288"/>
      <c r="R151" s="293"/>
      <c r="S151" s="294"/>
    </row>
    <row r="152" spans="1:24" s="53" customFormat="1" ht="5.0999999999999996" customHeight="1">
      <c r="A152" s="52"/>
      <c r="B152" s="77"/>
      <c r="C152" s="59"/>
      <c r="D152" s="59"/>
      <c r="E152" s="59"/>
      <c r="F152" s="59"/>
      <c r="G152" s="59"/>
      <c r="H152" s="59"/>
      <c r="I152" s="59"/>
      <c r="J152" s="59"/>
      <c r="K152" s="59"/>
      <c r="L152" s="59"/>
      <c r="M152" s="59"/>
      <c r="N152" s="59"/>
      <c r="O152" s="59"/>
      <c r="P152" s="59"/>
      <c r="Q152" s="59"/>
      <c r="R152" s="78"/>
      <c r="S152" s="78"/>
      <c r="T152" s="52"/>
    </row>
    <row r="153" spans="1:24" s="53" customFormat="1" ht="5.0999999999999996" customHeight="1">
      <c r="A153" s="52"/>
      <c r="B153" s="79"/>
      <c r="C153" s="62"/>
      <c r="D153" s="62"/>
      <c r="E153" s="62"/>
      <c r="F153" s="62"/>
      <c r="G153" s="62"/>
      <c r="H153" s="62"/>
      <c r="I153" s="62"/>
      <c r="J153" s="62"/>
      <c r="K153" s="62"/>
      <c r="L153" s="62"/>
      <c r="M153" s="62"/>
      <c r="N153" s="62"/>
      <c r="O153" s="62"/>
      <c r="P153" s="62"/>
      <c r="Q153" s="62"/>
      <c r="R153" s="80"/>
      <c r="S153" s="80"/>
      <c r="T153" s="52"/>
    </row>
    <row r="154" spans="1:24" ht="18.95" customHeight="1" thickBot="1">
      <c r="B154" s="17" t="s">
        <v>74</v>
      </c>
      <c r="C154" s="275" t="s">
        <v>75</v>
      </c>
      <c r="D154" s="276"/>
      <c r="E154" s="276"/>
      <c r="F154" s="276"/>
      <c r="G154" s="276"/>
      <c r="H154" s="276"/>
      <c r="I154" s="276"/>
      <c r="J154" s="276"/>
      <c r="K154" s="276"/>
      <c r="L154" s="276"/>
      <c r="M154" s="276"/>
      <c r="N154" s="295"/>
      <c r="O154" s="296" t="s">
        <v>111</v>
      </c>
      <c r="P154" s="297"/>
      <c r="Q154" s="298" t="s">
        <v>73</v>
      </c>
      <c r="R154" s="299"/>
      <c r="S154" s="300"/>
      <c r="V154" s="154" t="s">
        <v>155</v>
      </c>
      <c r="W154" s="154" t="s">
        <v>156</v>
      </c>
      <c r="X154" s="154" t="s">
        <v>248</v>
      </c>
    </row>
    <row r="155" spans="1:24" ht="18.95" customHeight="1">
      <c r="B155" s="240" t="s">
        <v>80</v>
      </c>
      <c r="C155" s="259" t="s">
        <v>269</v>
      </c>
      <c r="D155" s="245"/>
      <c r="E155" s="245"/>
      <c r="F155" s="245"/>
      <c r="G155" s="245"/>
      <c r="H155" s="245"/>
      <c r="I155" s="245"/>
      <c r="J155" s="245"/>
      <c r="K155" s="245"/>
      <c r="L155" s="245"/>
      <c r="M155" s="245"/>
      <c r="N155" s="260"/>
      <c r="O155" s="262"/>
      <c r="P155" s="263"/>
      <c r="Q155" s="267"/>
      <c r="R155" s="269"/>
      <c r="S155" s="270"/>
      <c r="V155" s="154" t="str">
        <f>IF(O155="○","○",IF(Q155="○","○","-"))</f>
        <v>-</v>
      </c>
      <c r="W155" s="154" t="s">
        <v>251</v>
      </c>
      <c r="X155" s="154" t="str">
        <f>IF(O155="○","-",IF(Q155="○","-","該当"))</f>
        <v>該当</v>
      </c>
    </row>
    <row r="156" spans="1:24" ht="18.95" customHeight="1">
      <c r="B156" s="242"/>
      <c r="C156" s="206"/>
      <c r="D156" s="247"/>
      <c r="E156" s="247"/>
      <c r="F156" s="247"/>
      <c r="G156" s="247"/>
      <c r="H156" s="247"/>
      <c r="I156" s="247"/>
      <c r="J156" s="247"/>
      <c r="K156" s="247"/>
      <c r="L156" s="247"/>
      <c r="M156" s="247"/>
      <c r="N156" s="224"/>
      <c r="O156" s="264"/>
      <c r="P156" s="263"/>
      <c r="Q156" s="268"/>
      <c r="R156" s="271"/>
      <c r="S156" s="272"/>
    </row>
    <row r="157" spans="1:24" ht="18.95" customHeight="1">
      <c r="B157" s="242"/>
      <c r="C157" s="206"/>
      <c r="D157" s="247"/>
      <c r="E157" s="247"/>
      <c r="F157" s="247"/>
      <c r="G157" s="247"/>
      <c r="H157" s="247"/>
      <c r="I157" s="247"/>
      <c r="J157" s="247"/>
      <c r="K157" s="247"/>
      <c r="L157" s="247"/>
      <c r="M157" s="247"/>
      <c r="N157" s="224"/>
      <c r="O157" s="264"/>
      <c r="P157" s="263"/>
      <c r="Q157" s="268"/>
      <c r="R157" s="271"/>
      <c r="S157" s="272"/>
    </row>
    <row r="158" spans="1:24" ht="18.95" customHeight="1" thickBot="1">
      <c r="B158" s="243"/>
      <c r="C158" s="207"/>
      <c r="D158" s="208"/>
      <c r="E158" s="208"/>
      <c r="F158" s="208"/>
      <c r="G158" s="208"/>
      <c r="H158" s="208"/>
      <c r="I158" s="208"/>
      <c r="J158" s="208"/>
      <c r="K158" s="208"/>
      <c r="L158" s="208"/>
      <c r="M158" s="208"/>
      <c r="N158" s="261"/>
      <c r="O158" s="265"/>
      <c r="P158" s="266"/>
      <c r="Q158" s="236"/>
      <c r="R158" s="273"/>
      <c r="S158" s="274"/>
    </row>
    <row r="159" spans="1:24" s="84" customFormat="1" ht="5.0999999999999996" customHeight="1">
      <c r="A159" s="52"/>
      <c r="B159" s="88"/>
      <c r="C159" s="89"/>
      <c r="D159" s="89"/>
      <c r="E159" s="89"/>
      <c r="F159" s="89"/>
      <c r="G159" s="89"/>
      <c r="H159" s="89"/>
      <c r="I159" s="89"/>
      <c r="J159" s="89"/>
      <c r="K159" s="89"/>
      <c r="L159" s="89"/>
      <c r="M159" s="89"/>
      <c r="N159" s="89"/>
      <c r="O159" s="90"/>
      <c r="P159" s="90"/>
      <c r="Q159" s="91"/>
      <c r="R159" s="92"/>
      <c r="S159" s="92"/>
      <c r="T159" s="52"/>
    </row>
    <row r="160" spans="1:24" s="53" customFormat="1" ht="5.0999999999999996" customHeight="1" thickBot="1">
      <c r="A160" s="84"/>
      <c r="B160" s="79"/>
      <c r="C160" s="62"/>
      <c r="D160" s="62"/>
      <c r="E160" s="62"/>
      <c r="F160" s="62"/>
      <c r="G160" s="62"/>
      <c r="H160" s="62"/>
      <c r="I160" s="62"/>
      <c r="J160" s="62"/>
      <c r="K160" s="62"/>
      <c r="L160" s="62"/>
      <c r="M160" s="62"/>
      <c r="N160" s="62"/>
      <c r="O160" s="81"/>
      <c r="P160" s="81"/>
      <c r="Q160" s="76"/>
      <c r="R160" s="82"/>
      <c r="S160" s="82"/>
      <c r="T160" s="84"/>
    </row>
    <row r="161" spans="2:24" ht="18.95" customHeight="1">
      <c r="B161" s="17" t="s">
        <v>74</v>
      </c>
      <c r="C161" s="275" t="s">
        <v>75</v>
      </c>
      <c r="D161" s="276"/>
      <c r="E161" s="276"/>
      <c r="F161" s="276"/>
      <c r="G161" s="276"/>
      <c r="H161" s="276"/>
      <c r="I161" s="276"/>
      <c r="J161" s="276"/>
      <c r="K161" s="276"/>
      <c r="L161" s="276"/>
      <c r="M161" s="276"/>
      <c r="N161" s="276"/>
      <c r="O161" s="3"/>
      <c r="P161" s="277" t="s">
        <v>236</v>
      </c>
      <c r="Q161" s="278"/>
      <c r="R161" s="278"/>
      <c r="S161" s="279"/>
      <c r="V161" s="154" t="s">
        <v>155</v>
      </c>
      <c r="W161" s="154" t="s">
        <v>156</v>
      </c>
      <c r="X161" s="154" t="s">
        <v>248</v>
      </c>
    </row>
    <row r="162" spans="2:24" ht="18.95" customHeight="1">
      <c r="B162" s="240" t="s">
        <v>82</v>
      </c>
      <c r="C162" s="244" t="s">
        <v>259</v>
      </c>
      <c r="D162" s="245"/>
      <c r="E162" s="245"/>
      <c r="F162" s="245"/>
      <c r="G162" s="245"/>
      <c r="H162" s="245"/>
      <c r="I162" s="245"/>
      <c r="J162" s="245"/>
      <c r="K162" s="245"/>
      <c r="L162" s="245"/>
      <c r="M162" s="245"/>
      <c r="N162" s="245"/>
      <c r="O162" s="245"/>
      <c r="P162" s="218" t="s">
        <v>237</v>
      </c>
      <c r="Q162" s="219"/>
      <c r="R162" s="210" t="s">
        <v>270</v>
      </c>
      <c r="S162" s="211"/>
    </row>
    <row r="163" spans="2:24" ht="18.95" customHeight="1">
      <c r="B163" s="241"/>
      <c r="C163" s="246"/>
      <c r="D163" s="247"/>
      <c r="E163" s="247"/>
      <c r="F163" s="247"/>
      <c r="G163" s="247"/>
      <c r="H163" s="247"/>
      <c r="I163" s="247"/>
      <c r="J163" s="247"/>
      <c r="K163" s="247"/>
      <c r="L163" s="247"/>
      <c r="M163" s="247"/>
      <c r="N163" s="247"/>
      <c r="O163" s="247"/>
      <c r="P163" s="250"/>
      <c r="Q163" s="251"/>
      <c r="R163" s="212"/>
      <c r="S163" s="213"/>
    </row>
    <row r="164" spans="2:24" ht="18.95" customHeight="1">
      <c r="B164" s="242"/>
      <c r="C164" s="206"/>
      <c r="D164" s="247"/>
      <c r="E164" s="247"/>
      <c r="F164" s="247"/>
      <c r="G164" s="247"/>
      <c r="H164" s="247"/>
      <c r="I164" s="247"/>
      <c r="J164" s="247"/>
      <c r="K164" s="247"/>
      <c r="L164" s="247"/>
      <c r="M164" s="247"/>
      <c r="N164" s="247"/>
      <c r="O164" s="247"/>
      <c r="P164" s="216"/>
      <c r="Q164" s="217"/>
      <c r="R164" s="214"/>
      <c r="S164" s="215"/>
      <c r="V164" s="154" t="str">
        <f>IF(P164="○","○",IF(P167="○","○",IF(R165="○","○","-")))</f>
        <v>-</v>
      </c>
      <c r="W164" s="154" t="s">
        <v>251</v>
      </c>
      <c r="X164" s="154" t="str">
        <f>IF(V164="-","該当","-")</f>
        <v>該当</v>
      </c>
    </row>
    <row r="165" spans="2:24" ht="18.95" customHeight="1">
      <c r="B165" s="242"/>
      <c r="C165" s="206"/>
      <c r="D165" s="247"/>
      <c r="E165" s="247"/>
      <c r="F165" s="247"/>
      <c r="G165" s="247"/>
      <c r="H165" s="247"/>
      <c r="I165" s="247"/>
      <c r="J165" s="247"/>
      <c r="K165" s="247"/>
      <c r="L165" s="247"/>
      <c r="M165" s="247"/>
      <c r="N165" s="247"/>
      <c r="O165" s="247"/>
      <c r="P165" s="252" t="s">
        <v>274</v>
      </c>
      <c r="Q165" s="253"/>
      <c r="R165" s="222"/>
      <c r="S165" s="223"/>
    </row>
    <row r="166" spans="2:24" ht="18.95" customHeight="1">
      <c r="B166" s="242"/>
      <c r="C166" s="206"/>
      <c r="D166" s="247"/>
      <c r="E166" s="247"/>
      <c r="F166" s="247"/>
      <c r="G166" s="247"/>
      <c r="H166" s="247"/>
      <c r="I166" s="247"/>
      <c r="J166" s="247"/>
      <c r="K166" s="247"/>
      <c r="L166" s="247"/>
      <c r="M166" s="247"/>
      <c r="N166" s="247"/>
      <c r="O166" s="247"/>
      <c r="P166" s="254"/>
      <c r="Q166" s="255"/>
      <c r="R166" s="206"/>
      <c r="S166" s="224"/>
    </row>
    <row r="167" spans="2:24" ht="18.95" customHeight="1" thickBot="1">
      <c r="B167" s="242"/>
      <c r="C167" s="206"/>
      <c r="D167" s="247"/>
      <c r="E167" s="247"/>
      <c r="F167" s="247"/>
      <c r="G167" s="247"/>
      <c r="H167" s="247"/>
      <c r="I167" s="247"/>
      <c r="J167" s="247"/>
      <c r="K167" s="247"/>
      <c r="L167" s="247"/>
      <c r="M167" s="247"/>
      <c r="N167" s="247"/>
      <c r="O167" s="247"/>
      <c r="P167" s="226"/>
      <c r="Q167" s="227"/>
      <c r="R167" s="225"/>
      <c r="S167" s="202"/>
    </row>
    <row r="168" spans="2:24" ht="18.95" customHeight="1">
      <c r="B168" s="242"/>
      <c r="C168" s="206"/>
      <c r="D168" s="247"/>
      <c r="E168" s="247"/>
      <c r="F168" s="247"/>
      <c r="G168" s="247"/>
      <c r="H168" s="247"/>
      <c r="I168" s="247"/>
      <c r="J168" s="247"/>
      <c r="K168" s="247"/>
      <c r="L168" s="247"/>
      <c r="M168" s="247"/>
      <c r="N168" s="247"/>
      <c r="O168" s="247"/>
      <c r="P168" s="256" t="s">
        <v>238</v>
      </c>
      <c r="Q168" s="257"/>
      <c r="R168" s="257"/>
      <c r="S168" s="258"/>
      <c r="V168" s="154" t="str">
        <f>IF(AB188="○","○","　")</f>
        <v>　</v>
      </c>
    </row>
    <row r="169" spans="2:24" ht="18.95" customHeight="1">
      <c r="B169" s="242"/>
      <c r="C169" s="206"/>
      <c r="D169" s="247"/>
      <c r="E169" s="247"/>
      <c r="F169" s="247"/>
      <c r="G169" s="247"/>
      <c r="H169" s="247"/>
      <c r="I169" s="247"/>
      <c r="J169" s="247"/>
      <c r="K169" s="247"/>
      <c r="L169" s="247"/>
      <c r="M169" s="247"/>
      <c r="N169" s="247"/>
      <c r="O169" s="247"/>
      <c r="P169" s="218" t="s">
        <v>239</v>
      </c>
      <c r="Q169" s="219"/>
      <c r="R169" s="210" t="s">
        <v>270</v>
      </c>
      <c r="S169" s="211"/>
      <c r="V169" s="154"/>
    </row>
    <row r="170" spans="2:24" ht="18.95" customHeight="1">
      <c r="B170" s="242"/>
      <c r="C170" s="206"/>
      <c r="D170" s="247"/>
      <c r="E170" s="247"/>
      <c r="F170" s="247"/>
      <c r="G170" s="247"/>
      <c r="H170" s="247"/>
      <c r="I170" s="247"/>
      <c r="J170" s="247"/>
      <c r="K170" s="247"/>
      <c r="L170" s="247"/>
      <c r="M170" s="247"/>
      <c r="N170" s="247"/>
      <c r="O170" s="247"/>
      <c r="P170" s="220"/>
      <c r="Q170" s="221"/>
      <c r="R170" s="212"/>
      <c r="S170" s="213"/>
      <c r="V170" s="154"/>
    </row>
    <row r="171" spans="2:24" ht="18.95" customHeight="1">
      <c r="B171" s="242"/>
      <c r="C171" s="206"/>
      <c r="D171" s="247"/>
      <c r="E171" s="247"/>
      <c r="F171" s="247"/>
      <c r="G171" s="247"/>
      <c r="H171" s="247"/>
      <c r="I171" s="247"/>
      <c r="J171" s="247"/>
      <c r="K171" s="247"/>
      <c r="L171" s="247"/>
      <c r="M171" s="247"/>
      <c r="N171" s="247"/>
      <c r="O171" s="247"/>
      <c r="P171" s="216"/>
      <c r="Q171" s="217"/>
      <c r="R171" s="214"/>
      <c r="S171" s="215"/>
      <c r="V171" s="154" t="str">
        <f>IF(P171="○","○",IF(P174="○","○",IF(R172="○","○","-")))</f>
        <v>-</v>
      </c>
      <c r="W171" s="154" t="s">
        <v>251</v>
      </c>
      <c r="X171" s="154" t="str">
        <f>IF(V171="-","該当","-")</f>
        <v>該当</v>
      </c>
    </row>
    <row r="172" spans="2:24" ht="18.95" customHeight="1">
      <c r="B172" s="242"/>
      <c r="C172" s="206"/>
      <c r="D172" s="247"/>
      <c r="E172" s="247"/>
      <c r="F172" s="247"/>
      <c r="G172" s="247"/>
      <c r="H172" s="247"/>
      <c r="I172" s="247"/>
      <c r="J172" s="247"/>
      <c r="K172" s="247"/>
      <c r="L172" s="247"/>
      <c r="M172" s="247"/>
      <c r="N172" s="247"/>
      <c r="O172" s="247"/>
      <c r="P172" s="218" t="s">
        <v>271</v>
      </c>
      <c r="Q172" s="219"/>
      <c r="R172" s="222"/>
      <c r="S172" s="223"/>
    </row>
    <row r="173" spans="2:24" ht="18.95" customHeight="1">
      <c r="B173" s="242"/>
      <c r="C173" s="206"/>
      <c r="D173" s="247"/>
      <c r="E173" s="247"/>
      <c r="F173" s="247"/>
      <c r="G173" s="247"/>
      <c r="H173" s="247"/>
      <c r="I173" s="247"/>
      <c r="J173" s="247"/>
      <c r="K173" s="247"/>
      <c r="L173" s="247"/>
      <c r="M173" s="247"/>
      <c r="N173" s="247"/>
      <c r="O173" s="247"/>
      <c r="P173" s="220"/>
      <c r="Q173" s="221"/>
      <c r="R173" s="206"/>
      <c r="S173" s="224"/>
    </row>
    <row r="174" spans="2:24" ht="18.95" customHeight="1" thickBot="1">
      <c r="B174" s="242"/>
      <c r="C174" s="248"/>
      <c r="D174" s="249"/>
      <c r="E174" s="249"/>
      <c r="F174" s="249"/>
      <c r="G174" s="249"/>
      <c r="H174" s="249"/>
      <c r="I174" s="249"/>
      <c r="J174" s="249"/>
      <c r="K174" s="249"/>
      <c r="L174" s="249"/>
      <c r="M174" s="249"/>
      <c r="N174" s="249"/>
      <c r="O174" s="249"/>
      <c r="P174" s="226"/>
      <c r="Q174" s="227"/>
      <c r="R174" s="225"/>
      <c r="S174" s="202"/>
    </row>
    <row r="175" spans="2:24" ht="18.95" customHeight="1" thickBot="1">
      <c r="B175" s="242"/>
      <c r="C175" s="228" t="s">
        <v>81</v>
      </c>
      <c r="D175" s="229"/>
      <c r="E175" s="229"/>
      <c r="F175" s="229"/>
      <c r="G175" s="229"/>
      <c r="H175" s="229"/>
      <c r="I175" s="229"/>
      <c r="J175" s="229"/>
      <c r="K175" s="229"/>
      <c r="L175" s="229"/>
      <c r="M175" s="229"/>
      <c r="N175" s="229"/>
      <c r="O175" s="230" t="s">
        <v>83</v>
      </c>
      <c r="P175" s="231"/>
      <c r="Q175" s="232" t="s">
        <v>73</v>
      </c>
      <c r="R175" s="233"/>
      <c r="S175" s="205"/>
      <c r="V175" s="154" t="s">
        <v>155</v>
      </c>
      <c r="W175" s="154" t="s">
        <v>156</v>
      </c>
      <c r="X175" s="154" t="s">
        <v>248</v>
      </c>
    </row>
    <row r="176" spans="2:24" ht="18.95" customHeight="1">
      <c r="B176" s="242"/>
      <c r="C176" s="206"/>
      <c r="D176" s="204"/>
      <c r="E176" s="204"/>
      <c r="F176" s="204"/>
      <c r="G176" s="204"/>
      <c r="H176" s="204"/>
      <c r="I176" s="204"/>
      <c r="J176" s="204"/>
      <c r="K176" s="204"/>
      <c r="L176" s="204"/>
      <c r="M176" s="204"/>
      <c r="N176" s="204"/>
      <c r="O176" s="234"/>
      <c r="P176" s="235"/>
      <c r="Q176" s="238"/>
      <c r="R176" s="199"/>
      <c r="S176" s="200"/>
      <c r="V176" s="154" t="str">
        <f>IF(O176="○","○",IF(Q176="○","○","-"))</f>
        <v>-</v>
      </c>
      <c r="W176" s="154" t="s">
        <v>251</v>
      </c>
      <c r="X176" s="154" t="str">
        <f>IF(O176="○","-",IF(Q176="○","-","該当"))</f>
        <v>該当</v>
      </c>
    </row>
    <row r="177" spans="1:20" ht="18.95" customHeight="1" thickBot="1">
      <c r="B177" s="243"/>
      <c r="C177" s="207"/>
      <c r="D177" s="208"/>
      <c r="E177" s="208"/>
      <c r="F177" s="208"/>
      <c r="G177" s="208"/>
      <c r="H177" s="208"/>
      <c r="I177" s="208"/>
      <c r="J177" s="208"/>
      <c r="K177" s="208"/>
      <c r="L177" s="208"/>
      <c r="M177" s="208"/>
      <c r="N177" s="208"/>
      <c r="O177" s="236"/>
      <c r="P177" s="237"/>
      <c r="Q177" s="239"/>
      <c r="R177" s="201"/>
      <c r="S177" s="202"/>
    </row>
    <row r="178" spans="1:20" s="84" customFormat="1" ht="5.0999999999999996" customHeight="1">
      <c r="A178" s="52"/>
      <c r="B178" s="86"/>
      <c r="C178" s="87"/>
      <c r="D178" s="87"/>
      <c r="E178" s="87"/>
      <c r="F178" s="87"/>
      <c r="G178" s="87"/>
      <c r="H178" s="87"/>
      <c r="I178" s="87"/>
      <c r="J178" s="87"/>
      <c r="K178" s="87"/>
      <c r="L178" s="87"/>
      <c r="M178" s="87"/>
      <c r="N178" s="87"/>
      <c r="O178" s="89"/>
      <c r="P178" s="91"/>
      <c r="Q178" s="91"/>
      <c r="R178" s="106"/>
      <c r="S178" s="92"/>
      <c r="T178" s="52"/>
    </row>
    <row r="179" spans="1:20" s="53" customFormat="1" ht="5.0999999999999996" customHeight="1">
      <c r="A179" s="84"/>
      <c r="B179" s="83"/>
      <c r="C179" s="59"/>
      <c r="D179" s="63"/>
      <c r="E179" s="63"/>
      <c r="F179" s="63"/>
      <c r="G179" s="63"/>
      <c r="H179" s="63"/>
      <c r="I179" s="63"/>
      <c r="J179" s="63"/>
      <c r="K179" s="63"/>
      <c r="L179" s="63"/>
      <c r="M179" s="63"/>
      <c r="N179" s="63"/>
      <c r="O179" s="60"/>
      <c r="P179" s="60"/>
      <c r="Q179" s="64"/>
      <c r="R179" s="65"/>
      <c r="S179" s="65"/>
      <c r="T179" s="84"/>
    </row>
    <row r="180" spans="1:20" ht="18.95" customHeight="1">
      <c r="B180" s="42" t="s">
        <v>112</v>
      </c>
      <c r="C180" s="43"/>
      <c r="D180" s="43"/>
      <c r="E180" s="43"/>
      <c r="F180" s="43"/>
      <c r="G180" s="43"/>
      <c r="H180" s="43"/>
      <c r="I180" s="43"/>
      <c r="J180" s="43"/>
      <c r="K180" s="43"/>
      <c r="L180" s="43"/>
      <c r="M180" s="43"/>
      <c r="N180" s="43"/>
      <c r="O180" s="43"/>
      <c r="P180" s="43"/>
      <c r="Q180" s="43"/>
      <c r="R180" s="43"/>
      <c r="S180" s="44"/>
    </row>
    <row r="181" spans="1:20" ht="18.95" customHeight="1">
      <c r="B181" s="203" t="s">
        <v>184</v>
      </c>
      <c r="C181" s="204"/>
      <c r="D181" s="204"/>
      <c r="E181" s="204"/>
      <c r="F181" s="204"/>
      <c r="G181" s="204"/>
      <c r="H181" s="204"/>
      <c r="I181" s="204"/>
      <c r="J181" s="204"/>
      <c r="K181" s="204"/>
      <c r="L181" s="204"/>
      <c r="M181" s="204"/>
      <c r="N181" s="204"/>
      <c r="O181" s="204"/>
      <c r="P181" s="204"/>
      <c r="Q181" s="204"/>
      <c r="R181" s="204"/>
      <c r="S181" s="205"/>
    </row>
    <row r="182" spans="1:20" ht="18.95" customHeight="1">
      <c r="B182" s="206"/>
      <c r="C182" s="204"/>
      <c r="D182" s="204"/>
      <c r="E182" s="204"/>
      <c r="F182" s="204"/>
      <c r="G182" s="204"/>
      <c r="H182" s="204"/>
      <c r="I182" s="204"/>
      <c r="J182" s="204"/>
      <c r="K182" s="204"/>
      <c r="L182" s="204"/>
      <c r="M182" s="204"/>
      <c r="N182" s="204"/>
      <c r="O182" s="204"/>
      <c r="P182" s="204"/>
      <c r="Q182" s="204"/>
      <c r="R182" s="204"/>
      <c r="S182" s="205"/>
    </row>
    <row r="183" spans="1:20" ht="18.95" customHeight="1">
      <c r="B183" s="206"/>
      <c r="C183" s="204"/>
      <c r="D183" s="204"/>
      <c r="E183" s="204"/>
      <c r="F183" s="204"/>
      <c r="G183" s="204"/>
      <c r="H183" s="204"/>
      <c r="I183" s="204"/>
      <c r="J183" s="204"/>
      <c r="K183" s="204"/>
      <c r="L183" s="204"/>
      <c r="M183" s="204"/>
      <c r="N183" s="204"/>
      <c r="O183" s="204"/>
      <c r="P183" s="204"/>
      <c r="Q183" s="204"/>
      <c r="R183" s="204"/>
      <c r="S183" s="205"/>
    </row>
    <row r="184" spans="1:20" ht="18.95" customHeight="1">
      <c r="B184" s="206"/>
      <c r="C184" s="204"/>
      <c r="D184" s="204"/>
      <c r="E184" s="204"/>
      <c r="F184" s="204"/>
      <c r="G184" s="204"/>
      <c r="H184" s="204"/>
      <c r="I184" s="204"/>
      <c r="J184" s="204"/>
      <c r="K184" s="204"/>
      <c r="L184" s="204"/>
      <c r="M184" s="204"/>
      <c r="N184" s="204"/>
      <c r="O184" s="204"/>
      <c r="P184" s="204"/>
      <c r="Q184" s="204"/>
      <c r="R184" s="204"/>
      <c r="S184" s="205"/>
    </row>
    <row r="185" spans="1:20" ht="18.95" customHeight="1">
      <c r="B185" s="206"/>
      <c r="C185" s="204"/>
      <c r="D185" s="204"/>
      <c r="E185" s="204"/>
      <c r="F185" s="204"/>
      <c r="G185" s="204"/>
      <c r="H185" s="204"/>
      <c r="I185" s="204"/>
      <c r="J185" s="204"/>
      <c r="K185" s="204"/>
      <c r="L185" s="204"/>
      <c r="M185" s="204"/>
      <c r="N185" s="204"/>
      <c r="O185" s="204"/>
      <c r="P185" s="204"/>
      <c r="Q185" s="204"/>
      <c r="R185" s="204"/>
      <c r="S185" s="205"/>
    </row>
    <row r="186" spans="1:20" ht="18.95" customHeight="1">
      <c r="B186" s="206"/>
      <c r="C186" s="204"/>
      <c r="D186" s="204"/>
      <c r="E186" s="204"/>
      <c r="F186" s="204"/>
      <c r="G186" s="204"/>
      <c r="H186" s="204"/>
      <c r="I186" s="204"/>
      <c r="J186" s="204"/>
      <c r="K186" s="204"/>
      <c r="L186" s="204"/>
      <c r="M186" s="204"/>
      <c r="N186" s="204"/>
      <c r="O186" s="204"/>
      <c r="P186" s="204"/>
      <c r="Q186" s="204"/>
      <c r="R186" s="204"/>
      <c r="S186" s="205"/>
    </row>
    <row r="187" spans="1:20" ht="18.95" customHeight="1">
      <c r="B187" s="206"/>
      <c r="C187" s="204"/>
      <c r="D187" s="204"/>
      <c r="E187" s="204"/>
      <c r="F187" s="204"/>
      <c r="G187" s="204"/>
      <c r="H187" s="204"/>
      <c r="I187" s="204"/>
      <c r="J187" s="204"/>
      <c r="K187" s="204"/>
      <c r="L187" s="204"/>
      <c r="M187" s="204"/>
      <c r="N187" s="204"/>
      <c r="O187" s="204"/>
      <c r="P187" s="204"/>
      <c r="Q187" s="204"/>
      <c r="R187" s="204"/>
      <c r="S187" s="205"/>
    </row>
    <row r="188" spans="1:20" ht="18.95" customHeight="1">
      <c r="B188" s="206"/>
      <c r="C188" s="204"/>
      <c r="D188" s="204"/>
      <c r="E188" s="204"/>
      <c r="F188" s="204"/>
      <c r="G188" s="204"/>
      <c r="H188" s="204"/>
      <c r="I188" s="204"/>
      <c r="J188" s="204"/>
      <c r="K188" s="204"/>
      <c r="L188" s="204"/>
      <c r="M188" s="204"/>
      <c r="N188" s="204"/>
      <c r="O188" s="204"/>
      <c r="P188" s="204"/>
      <c r="Q188" s="204"/>
      <c r="R188" s="204"/>
      <c r="S188" s="205"/>
    </row>
    <row r="189" spans="1:20" ht="18.95" customHeight="1">
      <c r="B189" s="206"/>
      <c r="C189" s="204"/>
      <c r="D189" s="204"/>
      <c r="E189" s="204"/>
      <c r="F189" s="204"/>
      <c r="G189" s="204"/>
      <c r="H189" s="204"/>
      <c r="I189" s="204"/>
      <c r="J189" s="204"/>
      <c r="K189" s="204"/>
      <c r="L189" s="204"/>
      <c r="M189" s="204"/>
      <c r="N189" s="204"/>
      <c r="O189" s="204"/>
      <c r="P189" s="204"/>
      <c r="Q189" s="204"/>
      <c r="R189" s="204"/>
      <c r="S189" s="205"/>
    </row>
    <row r="190" spans="1:20" ht="18.95" customHeight="1">
      <c r="B190" s="206"/>
      <c r="C190" s="204"/>
      <c r="D190" s="204"/>
      <c r="E190" s="204"/>
      <c r="F190" s="204"/>
      <c r="G190" s="204"/>
      <c r="H190" s="204"/>
      <c r="I190" s="204"/>
      <c r="J190" s="204"/>
      <c r="K190" s="204"/>
      <c r="L190" s="204"/>
      <c r="M190" s="204"/>
      <c r="N190" s="204"/>
      <c r="O190" s="204"/>
      <c r="P190" s="204"/>
      <c r="Q190" s="204"/>
      <c r="R190" s="204"/>
      <c r="S190" s="205"/>
    </row>
    <row r="191" spans="1:20" ht="18.95" customHeight="1">
      <c r="B191" s="206"/>
      <c r="C191" s="204"/>
      <c r="D191" s="204"/>
      <c r="E191" s="204"/>
      <c r="F191" s="204"/>
      <c r="G191" s="204"/>
      <c r="H191" s="204"/>
      <c r="I191" s="204"/>
      <c r="J191" s="204"/>
      <c r="K191" s="204"/>
      <c r="L191" s="204"/>
      <c r="M191" s="204"/>
      <c r="N191" s="204"/>
      <c r="O191" s="204"/>
      <c r="P191" s="204"/>
      <c r="Q191" s="204"/>
      <c r="R191" s="204"/>
      <c r="S191" s="205"/>
    </row>
    <row r="192" spans="1:20" ht="18.95" customHeight="1">
      <c r="B192" s="206"/>
      <c r="C192" s="204"/>
      <c r="D192" s="204"/>
      <c r="E192" s="204"/>
      <c r="F192" s="204"/>
      <c r="G192" s="204"/>
      <c r="H192" s="204"/>
      <c r="I192" s="204"/>
      <c r="J192" s="204"/>
      <c r="K192" s="204"/>
      <c r="L192" s="204"/>
      <c r="M192" s="204"/>
      <c r="N192" s="204"/>
      <c r="O192" s="204"/>
      <c r="P192" s="204"/>
      <c r="Q192" s="204"/>
      <c r="R192" s="204"/>
      <c r="S192" s="205"/>
    </row>
    <row r="193" spans="1:20" ht="18.95" customHeight="1">
      <c r="B193" s="207"/>
      <c r="C193" s="208"/>
      <c r="D193" s="208"/>
      <c r="E193" s="208"/>
      <c r="F193" s="208"/>
      <c r="G193" s="208"/>
      <c r="H193" s="208"/>
      <c r="I193" s="208"/>
      <c r="J193" s="208"/>
      <c r="K193" s="208"/>
      <c r="L193" s="208"/>
      <c r="M193" s="208"/>
      <c r="N193" s="208"/>
      <c r="O193" s="208"/>
      <c r="P193" s="208"/>
      <c r="Q193" s="208"/>
      <c r="R193" s="208"/>
      <c r="S193" s="209"/>
    </row>
    <row r="194" spans="1:20" s="84" customFormat="1" ht="18.95" customHeight="1">
      <c r="A194" s="52"/>
      <c r="B194" s="107" t="s">
        <v>187</v>
      </c>
      <c r="T194" s="52"/>
    </row>
    <row r="195" spans="1:20" s="84" customFormat="1"/>
    <row r="196" spans="1:20">
      <c r="A196" s="85"/>
      <c r="T196" s="85"/>
    </row>
  </sheetData>
  <mergeCells count="404">
    <mergeCell ref="P2:Q2"/>
    <mergeCell ref="K2:M2"/>
    <mergeCell ref="B3:B4"/>
    <mergeCell ref="C3:J4"/>
    <mergeCell ref="K3:M4"/>
    <mergeCell ref="N3:O3"/>
    <mergeCell ref="P3:S3"/>
    <mergeCell ref="N4:O4"/>
    <mergeCell ref="P4:S4"/>
    <mergeCell ref="B5:B11"/>
    <mergeCell ref="D5:J5"/>
    <mergeCell ref="K5:M6"/>
    <mergeCell ref="N5:O5"/>
    <mergeCell ref="P5:S5"/>
    <mergeCell ref="C6:C8"/>
    <mergeCell ref="D6:J6"/>
    <mergeCell ref="N6:O6"/>
    <mergeCell ref="P6:S6"/>
    <mergeCell ref="D7:J7"/>
    <mergeCell ref="O10:P10"/>
    <mergeCell ref="R10:S10"/>
    <mergeCell ref="D11:J11"/>
    <mergeCell ref="O11:P11"/>
    <mergeCell ref="R11:S11"/>
    <mergeCell ref="K7:M11"/>
    <mergeCell ref="O7:P7"/>
    <mergeCell ref="R7:S7"/>
    <mergeCell ref="D8:J8"/>
    <mergeCell ref="O8:P8"/>
    <mergeCell ref="R8:S8"/>
    <mergeCell ref="D9:J9"/>
    <mergeCell ref="O9:P9"/>
    <mergeCell ref="R9:S9"/>
    <mergeCell ref="D10:J10"/>
    <mergeCell ref="G14:H14"/>
    <mergeCell ref="I14:J14"/>
    <mergeCell ref="K14:L14"/>
    <mergeCell ref="M14:N14"/>
    <mergeCell ref="O14:P14"/>
    <mergeCell ref="Q14:R14"/>
    <mergeCell ref="M13:O13"/>
    <mergeCell ref="C12:H12"/>
    <mergeCell ref="I12:J12"/>
    <mergeCell ref="K12:Q12"/>
    <mergeCell ref="R12:S12"/>
    <mergeCell ref="B13:B30"/>
    <mergeCell ref="C13:D13"/>
    <mergeCell ref="G13:H13"/>
    <mergeCell ref="I13:J13"/>
    <mergeCell ref="C16:E16"/>
    <mergeCell ref="G16:H16"/>
    <mergeCell ref="I16:J16"/>
    <mergeCell ref="K16:L16"/>
    <mergeCell ref="M16:N16"/>
    <mergeCell ref="C28:S30"/>
    <mergeCell ref="C14:E15"/>
    <mergeCell ref="F14:F15"/>
    <mergeCell ref="S14:S15"/>
    <mergeCell ref="O16:P16"/>
    <mergeCell ref="Q16:R16"/>
    <mergeCell ref="C17:E17"/>
    <mergeCell ref="G17:H17"/>
    <mergeCell ref="I17:J17"/>
    <mergeCell ref="K17:L17"/>
    <mergeCell ref="M17:N17"/>
    <mergeCell ref="O17:P17"/>
    <mergeCell ref="Q17:R17"/>
    <mergeCell ref="Q18:R18"/>
    <mergeCell ref="C19:E19"/>
    <mergeCell ref="G19:H19"/>
    <mergeCell ref="I19:J19"/>
    <mergeCell ref="K19:L19"/>
    <mergeCell ref="M19:N19"/>
    <mergeCell ref="O19:P19"/>
    <mergeCell ref="Q19:R19"/>
    <mergeCell ref="C18:E18"/>
    <mergeCell ref="G18:H18"/>
    <mergeCell ref="I18:J18"/>
    <mergeCell ref="K18:L18"/>
    <mergeCell ref="M18:N18"/>
    <mergeCell ref="O18:P18"/>
    <mergeCell ref="Q20:R20"/>
    <mergeCell ref="C21:E21"/>
    <mergeCell ref="G21:H21"/>
    <mergeCell ref="I21:J21"/>
    <mergeCell ref="K21:L21"/>
    <mergeCell ref="M21:N21"/>
    <mergeCell ref="O21:P21"/>
    <mergeCell ref="Q21:R21"/>
    <mergeCell ref="C20:E20"/>
    <mergeCell ref="G20:H20"/>
    <mergeCell ref="I20:J20"/>
    <mergeCell ref="K20:L20"/>
    <mergeCell ref="M20:N20"/>
    <mergeCell ref="O20:P20"/>
    <mergeCell ref="Q22:R22"/>
    <mergeCell ref="C23:E23"/>
    <mergeCell ref="G23:H23"/>
    <mergeCell ref="I23:J23"/>
    <mergeCell ref="K23:L23"/>
    <mergeCell ref="M23:N23"/>
    <mergeCell ref="O23:P23"/>
    <mergeCell ref="Q23:R23"/>
    <mergeCell ref="C22:E22"/>
    <mergeCell ref="G22:H22"/>
    <mergeCell ref="I22:J22"/>
    <mergeCell ref="K22:L22"/>
    <mergeCell ref="M22:N22"/>
    <mergeCell ref="O22:P22"/>
    <mergeCell ref="Q24:R24"/>
    <mergeCell ref="C25:E25"/>
    <mergeCell ref="G25:H25"/>
    <mergeCell ref="I25:J25"/>
    <mergeCell ref="K25:L25"/>
    <mergeCell ref="M25:N25"/>
    <mergeCell ref="O25:P25"/>
    <mergeCell ref="Q25:R25"/>
    <mergeCell ref="C24:E24"/>
    <mergeCell ref="G24:H24"/>
    <mergeCell ref="I24:J24"/>
    <mergeCell ref="K24:L24"/>
    <mergeCell ref="M24:N24"/>
    <mergeCell ref="O24:P24"/>
    <mergeCell ref="Q26:R26"/>
    <mergeCell ref="C27:E27"/>
    <mergeCell ref="G27:H27"/>
    <mergeCell ref="I27:J27"/>
    <mergeCell ref="K27:L27"/>
    <mergeCell ref="M27:N27"/>
    <mergeCell ref="O27:P27"/>
    <mergeCell ref="Q27:R27"/>
    <mergeCell ref="C26:E26"/>
    <mergeCell ref="G26:H26"/>
    <mergeCell ref="I26:J26"/>
    <mergeCell ref="K26:L26"/>
    <mergeCell ref="M26:N26"/>
    <mergeCell ref="O26:P26"/>
    <mergeCell ref="B31:B34"/>
    <mergeCell ref="C31:C34"/>
    <mergeCell ref="D31:F31"/>
    <mergeCell ref="I31:K31"/>
    <mergeCell ref="N31:P31"/>
    <mergeCell ref="D32:F32"/>
    <mergeCell ref="I32:K32"/>
    <mergeCell ref="N32:P32"/>
    <mergeCell ref="D33:F33"/>
    <mergeCell ref="I33:K33"/>
    <mergeCell ref="D34:F34"/>
    <mergeCell ref="G34:R34"/>
    <mergeCell ref="N33:P33"/>
    <mergeCell ref="B35:B38"/>
    <mergeCell ref="C35:C36"/>
    <mergeCell ref="D35:G35"/>
    <mergeCell ref="H35:K35"/>
    <mergeCell ref="L35:O35"/>
    <mergeCell ref="P35:S35"/>
    <mergeCell ref="D36:E36"/>
    <mergeCell ref="F36:G36"/>
    <mergeCell ref="H36:K36"/>
    <mergeCell ref="L36:O36"/>
    <mergeCell ref="P36:S36"/>
    <mergeCell ref="C37:C38"/>
    <mergeCell ref="D37:G37"/>
    <mergeCell ref="H37:K37"/>
    <mergeCell ref="L37:O37"/>
    <mergeCell ref="P37:S37"/>
    <mergeCell ref="D38:G38"/>
    <mergeCell ref="H38:K38"/>
    <mergeCell ref="L38:O38"/>
    <mergeCell ref="P38:S38"/>
    <mergeCell ref="B39:B44"/>
    <mergeCell ref="C39:C40"/>
    <mergeCell ref="D39:E39"/>
    <mergeCell ref="F39:G39"/>
    <mergeCell ref="H39:I39"/>
    <mergeCell ref="J39:K39"/>
    <mergeCell ref="L39:M39"/>
    <mergeCell ref="N39:O39"/>
    <mergeCell ref="P39:Q39"/>
    <mergeCell ref="D43:E43"/>
    <mergeCell ref="F43:G43"/>
    <mergeCell ref="H43:I43"/>
    <mergeCell ref="J43:M43"/>
    <mergeCell ref="N43:Q43"/>
    <mergeCell ref="C41:C44"/>
    <mergeCell ref="D44:E44"/>
    <mergeCell ref="F44:G44"/>
    <mergeCell ref="H44:I44"/>
    <mergeCell ref="J44:M44"/>
    <mergeCell ref="N44:Q44"/>
    <mergeCell ref="R39:S40"/>
    <mergeCell ref="D40:E40"/>
    <mergeCell ref="F40:G40"/>
    <mergeCell ref="H40:I40"/>
    <mergeCell ref="J40:K40"/>
    <mergeCell ref="L40:M40"/>
    <mergeCell ref="N40:O40"/>
    <mergeCell ref="P40:Q40"/>
    <mergeCell ref="P42:S42"/>
    <mergeCell ref="D41:F41"/>
    <mergeCell ref="G41:I41"/>
    <mergeCell ref="J41:L41"/>
    <mergeCell ref="M41:O41"/>
    <mergeCell ref="P41:S41"/>
    <mergeCell ref="D42:F42"/>
    <mergeCell ref="G42:I42"/>
    <mergeCell ref="J42:L42"/>
    <mergeCell ref="M42:O42"/>
    <mergeCell ref="B45:B49"/>
    <mergeCell ref="C45:E45"/>
    <mergeCell ref="F45:G45"/>
    <mergeCell ref="H45:I49"/>
    <mergeCell ref="J45:K45"/>
    <mergeCell ref="C47:E47"/>
    <mergeCell ref="F47:G47"/>
    <mergeCell ref="J47:K47"/>
    <mergeCell ref="L47:M47"/>
    <mergeCell ref="P47:Q47"/>
    <mergeCell ref="R47:S47"/>
    <mergeCell ref="L45:M45"/>
    <mergeCell ref="N45:O49"/>
    <mergeCell ref="P45:Q45"/>
    <mergeCell ref="R45:S45"/>
    <mergeCell ref="C46:E46"/>
    <mergeCell ref="F46:G46"/>
    <mergeCell ref="J46:K46"/>
    <mergeCell ref="L46:M46"/>
    <mergeCell ref="P46:Q46"/>
    <mergeCell ref="R46:S46"/>
    <mergeCell ref="C49:E49"/>
    <mergeCell ref="F49:G49"/>
    <mergeCell ref="J49:K49"/>
    <mergeCell ref="L49:M49"/>
    <mergeCell ref="P49:Q49"/>
    <mergeCell ref="R49:S49"/>
    <mergeCell ref="C48:E48"/>
    <mergeCell ref="F48:G48"/>
    <mergeCell ref="J48:K48"/>
    <mergeCell ref="L48:M48"/>
    <mergeCell ref="P48:Q48"/>
    <mergeCell ref="R48:S48"/>
    <mergeCell ref="C52:N52"/>
    <mergeCell ref="O52:P52"/>
    <mergeCell ref="Q52:S52"/>
    <mergeCell ref="B53:B60"/>
    <mergeCell ref="C53:N53"/>
    <mergeCell ref="O53:P53"/>
    <mergeCell ref="R53:S53"/>
    <mergeCell ref="C54:N54"/>
    <mergeCell ref="O54:P54"/>
    <mergeCell ref="R54:S54"/>
    <mergeCell ref="C57:N58"/>
    <mergeCell ref="O57:P58"/>
    <mergeCell ref="Q57:Q58"/>
    <mergeCell ref="R57:S58"/>
    <mergeCell ref="C59:N60"/>
    <mergeCell ref="O59:P60"/>
    <mergeCell ref="Q59:Q60"/>
    <mergeCell ref="R59:S60"/>
    <mergeCell ref="C55:N55"/>
    <mergeCell ref="O55:P55"/>
    <mergeCell ref="R55:S55"/>
    <mergeCell ref="C56:N56"/>
    <mergeCell ref="O56:P56"/>
    <mergeCell ref="R56:S56"/>
    <mergeCell ref="C63:N63"/>
    <mergeCell ref="O63:P63"/>
    <mergeCell ref="Q63:S63"/>
    <mergeCell ref="B64:B69"/>
    <mergeCell ref="C64:N64"/>
    <mergeCell ref="O64:P64"/>
    <mergeCell ref="R64:S64"/>
    <mergeCell ref="C65:S65"/>
    <mergeCell ref="C66:S69"/>
    <mergeCell ref="C72:N72"/>
    <mergeCell ref="O72:P72"/>
    <mergeCell ref="Q72:S72"/>
    <mergeCell ref="B73:B82"/>
    <mergeCell ref="C73:N76"/>
    <mergeCell ref="O73:P76"/>
    <mergeCell ref="Q73:Q76"/>
    <mergeCell ref="R73:S76"/>
    <mergeCell ref="C77:N82"/>
    <mergeCell ref="O77:P82"/>
    <mergeCell ref="C91:N91"/>
    <mergeCell ref="O91:P91"/>
    <mergeCell ref="Q91:S91"/>
    <mergeCell ref="B92:B98"/>
    <mergeCell ref="C92:N98"/>
    <mergeCell ref="O92:P98"/>
    <mergeCell ref="Q92:Q98"/>
    <mergeCell ref="R92:S98"/>
    <mergeCell ref="Q77:Q82"/>
    <mergeCell ref="R77:S82"/>
    <mergeCell ref="C85:N85"/>
    <mergeCell ref="O85:P85"/>
    <mergeCell ref="Q85:R85"/>
    <mergeCell ref="B86:B88"/>
    <mergeCell ref="C86:N88"/>
    <mergeCell ref="O86:P88"/>
    <mergeCell ref="Q86:R88"/>
    <mergeCell ref="S86:S88"/>
    <mergeCell ref="C101:N101"/>
    <mergeCell ref="O101:P101"/>
    <mergeCell ref="Q101:S101"/>
    <mergeCell ref="B102:B125"/>
    <mergeCell ref="C102:N103"/>
    <mergeCell ref="O102:P103"/>
    <mergeCell ref="Q102:S103"/>
    <mergeCell ref="C104:N105"/>
    <mergeCell ref="O104:P105"/>
    <mergeCell ref="Q104:S105"/>
    <mergeCell ref="C108:N108"/>
    <mergeCell ref="O108:P108"/>
    <mergeCell ref="R108:S108"/>
    <mergeCell ref="C109:N109"/>
    <mergeCell ref="O109:P109"/>
    <mergeCell ref="R109:S109"/>
    <mergeCell ref="C106:N106"/>
    <mergeCell ref="O106:P106"/>
    <mergeCell ref="Q106:S106"/>
    <mergeCell ref="C107:N107"/>
    <mergeCell ref="O107:P107"/>
    <mergeCell ref="Q107:S107"/>
    <mergeCell ref="C110:N110"/>
    <mergeCell ref="O110:P110"/>
    <mergeCell ref="R110:S110"/>
    <mergeCell ref="C111:S111"/>
    <mergeCell ref="C112:S116"/>
    <mergeCell ref="C117:N118"/>
    <mergeCell ref="O117:P117"/>
    <mergeCell ref="Q117:S117"/>
    <mergeCell ref="O118:P118"/>
    <mergeCell ref="R118:S118"/>
    <mergeCell ref="C119:S119"/>
    <mergeCell ref="C120:S125"/>
    <mergeCell ref="C128:N128"/>
    <mergeCell ref="O128:P128"/>
    <mergeCell ref="Q128:S128"/>
    <mergeCell ref="B129:B136"/>
    <mergeCell ref="C129:N129"/>
    <mergeCell ref="O129:P129"/>
    <mergeCell ref="Q129:S129"/>
    <mergeCell ref="C130:N130"/>
    <mergeCell ref="C134:N135"/>
    <mergeCell ref="O134:P135"/>
    <mergeCell ref="Q134:Q135"/>
    <mergeCell ref="R134:S135"/>
    <mergeCell ref="C136:N136"/>
    <mergeCell ref="O136:P136"/>
    <mergeCell ref="R136:S136"/>
    <mergeCell ref="O130:P130"/>
    <mergeCell ref="Q130:S130"/>
    <mergeCell ref="C131:N131"/>
    <mergeCell ref="O131:P131"/>
    <mergeCell ref="Q131:S131"/>
    <mergeCell ref="C132:N133"/>
    <mergeCell ref="O132:P133"/>
    <mergeCell ref="Q132:S133"/>
    <mergeCell ref="C139:Q139"/>
    <mergeCell ref="R139:S139"/>
    <mergeCell ref="B140:B151"/>
    <mergeCell ref="C140:Q143"/>
    <mergeCell ref="R140:S143"/>
    <mergeCell ref="C144:Q145"/>
    <mergeCell ref="R144:S145"/>
    <mergeCell ref="C146:Q146"/>
    <mergeCell ref="R146:S146"/>
    <mergeCell ref="C147:Q147"/>
    <mergeCell ref="B155:B158"/>
    <mergeCell ref="C155:N158"/>
    <mergeCell ref="O155:P158"/>
    <mergeCell ref="Q155:Q158"/>
    <mergeCell ref="R155:S158"/>
    <mergeCell ref="C161:N161"/>
    <mergeCell ref="P161:S161"/>
    <mergeCell ref="R147:S147"/>
    <mergeCell ref="C148:Q151"/>
    <mergeCell ref="R148:S151"/>
    <mergeCell ref="C154:N154"/>
    <mergeCell ref="O154:P154"/>
    <mergeCell ref="Q154:S154"/>
    <mergeCell ref="R176:S177"/>
    <mergeCell ref="B181:S193"/>
    <mergeCell ref="R169:S171"/>
    <mergeCell ref="P171:Q171"/>
    <mergeCell ref="P172:Q173"/>
    <mergeCell ref="R172:S174"/>
    <mergeCell ref="P174:Q174"/>
    <mergeCell ref="C175:N177"/>
    <mergeCell ref="O175:P175"/>
    <mergeCell ref="Q175:S175"/>
    <mergeCell ref="O176:P177"/>
    <mergeCell ref="Q176:Q177"/>
    <mergeCell ref="B162:B177"/>
    <mergeCell ref="C162:O174"/>
    <mergeCell ref="P162:Q163"/>
    <mergeCell ref="R162:S164"/>
    <mergeCell ref="P164:Q164"/>
    <mergeCell ref="P165:Q166"/>
    <mergeCell ref="R165:S167"/>
    <mergeCell ref="P167:Q167"/>
    <mergeCell ref="P168:S168"/>
    <mergeCell ref="P169:Q170"/>
  </mergeCells>
  <phoneticPr fontId="1"/>
  <pageMargins left="0.62992125984251968" right="0.51181102362204722" top="0.62992125984251968" bottom="0.55118110236220474" header="0.31496062992125984" footer="0.31496062992125984"/>
  <pageSetup paperSize="9" scale="91" orientation="portrait" r:id="rId1"/>
  <headerFooter>
    <oddHeader>&amp;L(様式2)&amp;C&amp;"-,太字"&amp;12意欲と能力のある林業経営者　登録申請書
　　　育成経営体</oddHeader>
  </headerFooter>
  <rowBreaks count="3" manualBreakCount="3">
    <brk id="50" max="19" man="1"/>
    <brk id="99" max="19" man="1"/>
    <brk id="152" max="1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入力フォーム!$B$1:$B$6</xm:f>
          </x14:formula1>
          <xm:sqref>R53:S60 R108:S110 R64:S64 R92:S98 R118:S118 R134:S136 R176 R73:S82 R155:S158</xm:sqref>
        </x14:dataValidation>
        <x14:dataValidation type="list" allowBlank="1" showInputMessage="1" showErrorMessage="1" xr:uid="{00000000-0002-0000-0000-000001000000}">
          <x14:formula1>
            <xm:f>入力フォーム!$A$2:$A$3</xm:f>
          </x14:formula1>
          <xm:sqref>Q7:Q11 N7:N11 R45:S49 O53:Q60 O64:Q64 O86:S88 O102:Q110 O118:Q118 O73:Q82 O176:Q176 F45:G49 R140:S151 O155:Q158 P174:Q174 O92:Q98 P167:Q167 L45:M49 R165:S165 O129:Q136 P164:Q164 R172:S172 P171:Q171</xm:sqref>
        </x14:dataValidation>
        <x14:dataValidation type="list" allowBlank="1" showInputMessage="1" showErrorMessage="1" xr:uid="{00000000-0002-0000-0000-000002000000}">
          <x14:formula1>
            <xm:f>入力フォーム!$A$2:$A$4</xm:f>
          </x14:formula1>
          <xm:sqref>I12:J12 R12:S12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96"/>
  <sheetViews>
    <sheetView view="pageBreakPreview" zoomScale="115" zoomScaleNormal="100" zoomScaleSheetLayoutView="115" workbookViewId="0">
      <selection activeCell="B3" sqref="B3:B4"/>
    </sheetView>
  </sheetViews>
  <sheetFormatPr defaultRowHeight="13.5"/>
  <cols>
    <col min="1" max="1" width="1" style="51" customWidth="1"/>
    <col min="2" max="2" width="14.625" customWidth="1"/>
    <col min="3" max="3" width="9.625" customWidth="1"/>
    <col min="4" max="10" width="4.625" customWidth="1"/>
    <col min="11" max="18" width="4" customWidth="1"/>
    <col min="19" max="19" width="5.375" customWidth="1"/>
    <col min="20" max="20" width="0.625" style="51" customWidth="1"/>
    <col min="21" max="21" width="0.625" customWidth="1"/>
    <col min="24" max="24" width="9.75" customWidth="1"/>
    <col min="25" max="32" width="3" customWidth="1"/>
  </cols>
  <sheetData>
    <row r="1" spans="1:32" ht="6.95" customHeight="1" thickBot="1"/>
    <row r="2" spans="1:32" s="53" customFormat="1" ht="15" customHeight="1" thickBot="1">
      <c r="A2" s="52"/>
      <c r="J2" s="179"/>
      <c r="K2" s="677" t="s">
        <v>283</v>
      </c>
      <c r="L2" s="678"/>
      <c r="M2" s="678"/>
      <c r="N2" s="183" t="s">
        <v>287</v>
      </c>
      <c r="O2" s="182" t="s">
        <v>284</v>
      </c>
      <c r="P2" s="679" t="s">
        <v>285</v>
      </c>
      <c r="Q2" s="680"/>
      <c r="R2" s="181">
        <v>1</v>
      </c>
      <c r="S2" s="182" t="s">
        <v>286</v>
      </c>
      <c r="T2" s="180"/>
    </row>
    <row r="3" spans="1:32" ht="18.95" customHeight="1">
      <c r="B3" s="652" t="s">
        <v>85</v>
      </c>
      <c r="C3" s="245" t="s">
        <v>105</v>
      </c>
      <c r="D3" s="245"/>
      <c r="E3" s="245"/>
      <c r="F3" s="245"/>
      <c r="G3" s="245"/>
      <c r="H3" s="245"/>
      <c r="I3" s="245"/>
      <c r="J3" s="245"/>
      <c r="K3" s="615" t="s">
        <v>5</v>
      </c>
      <c r="L3" s="616"/>
      <c r="M3" s="617"/>
      <c r="N3" s="682" t="s">
        <v>185</v>
      </c>
      <c r="O3" s="682"/>
      <c r="P3" s="245" t="s">
        <v>89</v>
      </c>
      <c r="Q3" s="245"/>
      <c r="R3" s="245"/>
      <c r="S3" s="446"/>
    </row>
    <row r="4" spans="1:32" ht="18.95" customHeight="1">
      <c r="B4" s="653"/>
      <c r="C4" s="247"/>
      <c r="D4" s="247"/>
      <c r="E4" s="247"/>
      <c r="F4" s="247"/>
      <c r="G4" s="247"/>
      <c r="H4" s="247"/>
      <c r="I4" s="247"/>
      <c r="J4" s="247"/>
      <c r="K4" s="618"/>
      <c r="L4" s="619"/>
      <c r="M4" s="620"/>
      <c r="N4" s="658" t="s">
        <v>186</v>
      </c>
      <c r="O4" s="659"/>
      <c r="P4" s="458" t="s">
        <v>87</v>
      </c>
      <c r="Q4" s="458"/>
      <c r="R4" s="458"/>
      <c r="S4" s="660"/>
    </row>
    <row r="5" spans="1:32" ht="18.95" customHeight="1">
      <c r="B5" s="612" t="s">
        <v>84</v>
      </c>
      <c r="C5" s="27" t="s">
        <v>0</v>
      </c>
      <c r="D5" s="245" t="s">
        <v>180</v>
      </c>
      <c r="E5" s="245"/>
      <c r="F5" s="245"/>
      <c r="G5" s="245"/>
      <c r="H5" s="245"/>
      <c r="I5" s="245"/>
      <c r="J5" s="446"/>
      <c r="K5" s="615" t="s">
        <v>6</v>
      </c>
      <c r="L5" s="616"/>
      <c r="M5" s="617"/>
      <c r="N5" s="621" t="s">
        <v>185</v>
      </c>
      <c r="O5" s="622"/>
      <c r="P5" s="307" t="s">
        <v>89</v>
      </c>
      <c r="Q5" s="307"/>
      <c r="R5" s="307"/>
      <c r="S5" s="623"/>
    </row>
    <row r="6" spans="1:32" ht="18.95" customHeight="1">
      <c r="B6" s="613"/>
      <c r="C6" s="624" t="s">
        <v>1</v>
      </c>
      <c r="D6" s="309" t="s">
        <v>181</v>
      </c>
      <c r="E6" s="310"/>
      <c r="F6" s="310"/>
      <c r="G6" s="310"/>
      <c r="H6" s="310"/>
      <c r="I6" s="310"/>
      <c r="J6" s="601"/>
      <c r="K6" s="618"/>
      <c r="L6" s="619"/>
      <c r="M6" s="620"/>
      <c r="N6" s="627" t="s">
        <v>186</v>
      </c>
      <c r="O6" s="627"/>
      <c r="P6" s="208" t="s">
        <v>88</v>
      </c>
      <c r="Q6" s="208"/>
      <c r="R6" s="208"/>
      <c r="S6" s="209"/>
    </row>
    <row r="7" spans="1:32" ht="18.95" customHeight="1">
      <c r="B7" s="613"/>
      <c r="C7" s="625"/>
      <c r="D7" s="247"/>
      <c r="E7" s="247"/>
      <c r="F7" s="247"/>
      <c r="G7" s="247"/>
      <c r="H7" s="247"/>
      <c r="I7" s="247"/>
      <c r="J7" s="205"/>
      <c r="K7" s="637" t="s">
        <v>179</v>
      </c>
      <c r="L7" s="638"/>
      <c r="M7" s="639"/>
      <c r="N7" s="45"/>
      <c r="O7" s="646" t="s">
        <v>169</v>
      </c>
      <c r="P7" s="647"/>
      <c r="Q7" s="48"/>
      <c r="R7" s="646" t="s">
        <v>170</v>
      </c>
      <c r="S7" s="648"/>
    </row>
    <row r="8" spans="1:32" ht="18.95" customHeight="1">
      <c r="B8" s="613"/>
      <c r="C8" s="626"/>
      <c r="D8" s="310"/>
      <c r="E8" s="310"/>
      <c r="F8" s="310"/>
      <c r="G8" s="310"/>
      <c r="H8" s="310"/>
      <c r="I8" s="310"/>
      <c r="J8" s="601"/>
      <c r="K8" s="640"/>
      <c r="L8" s="641"/>
      <c r="M8" s="642"/>
      <c r="N8" s="46" t="s">
        <v>157</v>
      </c>
      <c r="O8" s="602" t="s">
        <v>171</v>
      </c>
      <c r="P8" s="603"/>
      <c r="Q8" s="49" t="s">
        <v>157</v>
      </c>
      <c r="R8" s="602" t="s">
        <v>172</v>
      </c>
      <c r="S8" s="604"/>
    </row>
    <row r="9" spans="1:32" ht="18.95" customHeight="1">
      <c r="B9" s="613"/>
      <c r="C9" s="28" t="s">
        <v>2</v>
      </c>
      <c r="D9" s="310" t="s">
        <v>182</v>
      </c>
      <c r="E9" s="310"/>
      <c r="F9" s="310"/>
      <c r="G9" s="310"/>
      <c r="H9" s="310"/>
      <c r="I9" s="310"/>
      <c r="J9" s="601"/>
      <c r="K9" s="640"/>
      <c r="L9" s="641"/>
      <c r="M9" s="642"/>
      <c r="N9" s="46" t="s">
        <v>157</v>
      </c>
      <c r="O9" s="602" t="s">
        <v>173</v>
      </c>
      <c r="P9" s="603"/>
      <c r="Q9" s="49"/>
      <c r="R9" s="602" t="s">
        <v>174</v>
      </c>
      <c r="S9" s="604"/>
    </row>
    <row r="10" spans="1:32" ht="18.95" customHeight="1">
      <c r="B10" s="613"/>
      <c r="C10" s="29" t="s">
        <v>3</v>
      </c>
      <c r="D10" s="249" t="s">
        <v>182</v>
      </c>
      <c r="E10" s="249"/>
      <c r="F10" s="249"/>
      <c r="G10" s="249"/>
      <c r="H10" s="249"/>
      <c r="I10" s="249"/>
      <c r="J10" s="605"/>
      <c r="K10" s="640"/>
      <c r="L10" s="641"/>
      <c r="M10" s="642"/>
      <c r="N10" s="46"/>
      <c r="O10" s="602" t="s">
        <v>175</v>
      </c>
      <c r="P10" s="603"/>
      <c r="Q10" s="49"/>
      <c r="R10" s="602" t="s">
        <v>176</v>
      </c>
      <c r="S10" s="604"/>
    </row>
    <row r="11" spans="1:32" ht="18.95" customHeight="1">
      <c r="B11" s="614"/>
      <c r="C11" s="118" t="s">
        <v>4</v>
      </c>
      <c r="D11" s="208" t="s">
        <v>183</v>
      </c>
      <c r="E11" s="208"/>
      <c r="F11" s="208"/>
      <c r="G11" s="208"/>
      <c r="H11" s="208"/>
      <c r="I11" s="208"/>
      <c r="J11" s="209"/>
      <c r="K11" s="643"/>
      <c r="L11" s="644"/>
      <c r="M11" s="645"/>
      <c r="N11" s="47"/>
      <c r="O11" s="628" t="s">
        <v>177</v>
      </c>
      <c r="P11" s="629"/>
      <c r="Q11" s="50"/>
      <c r="R11" s="628" t="s">
        <v>178</v>
      </c>
      <c r="S11" s="630"/>
    </row>
    <row r="12" spans="1:32" ht="18.95" customHeight="1">
      <c r="B12" s="26" t="s">
        <v>104</v>
      </c>
      <c r="C12" s="631" t="s">
        <v>114</v>
      </c>
      <c r="D12" s="632"/>
      <c r="E12" s="632"/>
      <c r="F12" s="632"/>
      <c r="G12" s="632"/>
      <c r="H12" s="633"/>
      <c r="I12" s="634" t="s">
        <v>157</v>
      </c>
      <c r="J12" s="632"/>
      <c r="K12" s="631" t="s">
        <v>113</v>
      </c>
      <c r="L12" s="276"/>
      <c r="M12" s="276"/>
      <c r="N12" s="276"/>
      <c r="O12" s="276"/>
      <c r="P12" s="276"/>
      <c r="Q12" s="635"/>
      <c r="R12" s="634"/>
      <c r="S12" s="636"/>
    </row>
    <row r="13" spans="1:32" ht="18.95" customHeight="1">
      <c r="B13" s="582" t="s">
        <v>106</v>
      </c>
      <c r="C13" s="585" t="s">
        <v>292</v>
      </c>
      <c r="D13" s="586"/>
      <c r="E13" s="166" t="s">
        <v>289</v>
      </c>
      <c r="F13" s="165" t="s">
        <v>284</v>
      </c>
      <c r="G13" s="587" t="s">
        <v>102</v>
      </c>
      <c r="H13" s="588"/>
      <c r="I13" s="589" t="s">
        <v>293</v>
      </c>
      <c r="J13" s="590"/>
      <c r="K13" s="167" t="s">
        <v>290</v>
      </c>
      <c r="L13" s="164" t="s">
        <v>284</v>
      </c>
      <c r="M13" s="681" t="s">
        <v>280</v>
      </c>
      <c r="N13" s="611"/>
      <c r="O13" s="611"/>
      <c r="P13" s="196">
        <v>1</v>
      </c>
      <c r="Q13" s="197" t="s">
        <v>278</v>
      </c>
      <c r="R13" s="196">
        <v>12</v>
      </c>
      <c r="S13" s="198" t="s">
        <v>279</v>
      </c>
      <c r="X13" s="112"/>
      <c r="Y13" s="112"/>
      <c r="Z13" s="112"/>
      <c r="AA13" s="112"/>
      <c r="AB13" s="112"/>
      <c r="AC13" s="112"/>
      <c r="AD13" s="112"/>
      <c r="AE13" s="112"/>
      <c r="AF13" s="112"/>
    </row>
    <row r="14" spans="1:32" ht="18.95" customHeight="1">
      <c r="B14" s="583"/>
      <c r="C14" s="555" t="s">
        <v>100</v>
      </c>
      <c r="D14" s="591"/>
      <c r="E14" s="595"/>
      <c r="F14" s="597" t="s">
        <v>101</v>
      </c>
      <c r="G14" s="597" t="s">
        <v>288</v>
      </c>
      <c r="H14" s="597"/>
      <c r="I14" s="606" t="s">
        <v>95</v>
      </c>
      <c r="J14" s="606"/>
      <c r="K14" s="606" t="s">
        <v>96</v>
      </c>
      <c r="L14" s="606"/>
      <c r="M14" s="607" t="s">
        <v>97</v>
      </c>
      <c r="N14" s="607"/>
      <c r="O14" s="607" t="s">
        <v>98</v>
      </c>
      <c r="P14" s="607"/>
      <c r="Q14" s="597" t="s">
        <v>94</v>
      </c>
      <c r="R14" s="597"/>
      <c r="S14" s="599" t="s">
        <v>99</v>
      </c>
      <c r="X14" s="112"/>
      <c r="Y14" s="112"/>
      <c r="Z14" s="112"/>
      <c r="AA14" s="112"/>
      <c r="AB14" s="112"/>
      <c r="AC14" s="112"/>
      <c r="AD14" s="112"/>
      <c r="AE14" s="112"/>
      <c r="AF14" s="112"/>
    </row>
    <row r="15" spans="1:32" ht="18.95" customHeight="1">
      <c r="B15" s="583"/>
      <c r="C15" s="564"/>
      <c r="D15" s="565"/>
      <c r="E15" s="596"/>
      <c r="F15" s="598"/>
      <c r="G15" s="190" t="s">
        <v>289</v>
      </c>
      <c r="H15" s="195" t="s">
        <v>284</v>
      </c>
      <c r="I15" s="192" t="s">
        <v>291</v>
      </c>
      <c r="J15" s="193" t="s">
        <v>284</v>
      </c>
      <c r="K15" s="192" t="s">
        <v>294</v>
      </c>
      <c r="L15" s="193" t="s">
        <v>284</v>
      </c>
      <c r="M15" s="192" t="s">
        <v>295</v>
      </c>
      <c r="N15" s="193" t="s">
        <v>284</v>
      </c>
      <c r="O15" s="192" t="s">
        <v>296</v>
      </c>
      <c r="P15" s="193" t="s">
        <v>284</v>
      </c>
      <c r="Q15" s="194" t="s">
        <v>290</v>
      </c>
      <c r="R15" s="195" t="s">
        <v>284</v>
      </c>
      <c r="S15" s="600"/>
      <c r="X15" s="178"/>
      <c r="Y15" s="178"/>
      <c r="Z15" s="178"/>
      <c r="AA15" s="178"/>
      <c r="AB15" s="178"/>
      <c r="AC15" s="178"/>
      <c r="AD15" s="178"/>
      <c r="AE15" s="178"/>
      <c r="AF15" s="178"/>
    </row>
    <row r="16" spans="1:32" ht="18.95" customHeight="1" thickBot="1">
      <c r="B16" s="583"/>
      <c r="C16" s="555" t="s">
        <v>47</v>
      </c>
      <c r="D16" s="591"/>
      <c r="E16" s="591"/>
      <c r="F16" s="15" t="s">
        <v>90</v>
      </c>
      <c r="G16" s="556"/>
      <c r="H16" s="556"/>
      <c r="I16" s="557"/>
      <c r="J16" s="557"/>
      <c r="K16" s="557"/>
      <c r="L16" s="557"/>
      <c r="M16" s="557"/>
      <c r="N16" s="557"/>
      <c r="O16" s="557"/>
      <c r="P16" s="557"/>
      <c r="Q16" s="556"/>
      <c r="R16" s="556"/>
      <c r="S16" s="16"/>
      <c r="V16" t="s">
        <v>158</v>
      </c>
      <c r="X16" s="30"/>
      <c r="Y16" s="30"/>
      <c r="Z16" s="116"/>
      <c r="AA16" s="116"/>
      <c r="AB16" s="116"/>
      <c r="AC16" s="31"/>
      <c r="AD16" s="31"/>
      <c r="AE16" s="30"/>
      <c r="AF16" s="30"/>
    </row>
    <row r="17" spans="2:32" ht="18.95" customHeight="1">
      <c r="B17" s="583"/>
      <c r="C17" s="580" t="s">
        <v>30</v>
      </c>
      <c r="D17" s="581"/>
      <c r="E17" s="581"/>
      <c r="F17" s="19" t="s">
        <v>91</v>
      </c>
      <c r="G17" s="567">
        <v>4800</v>
      </c>
      <c r="H17" s="567"/>
      <c r="I17" s="574"/>
      <c r="J17" s="574"/>
      <c r="K17" s="574"/>
      <c r="L17" s="574"/>
      <c r="M17" s="574"/>
      <c r="N17" s="574"/>
      <c r="O17" s="574"/>
      <c r="P17" s="574"/>
      <c r="Q17" s="567">
        <v>6000</v>
      </c>
      <c r="R17" s="567"/>
      <c r="S17" s="20">
        <f>Q17/G17</f>
        <v>1.25</v>
      </c>
      <c r="V17" s="115" t="str">
        <f>IF(S17&gt;=120%,"○","　")</f>
        <v>○</v>
      </c>
      <c r="X17" s="30"/>
      <c r="Y17" s="30"/>
      <c r="Z17" s="116"/>
      <c r="AA17" s="116"/>
      <c r="AB17" s="116"/>
      <c r="AC17" s="31"/>
      <c r="AD17" s="31"/>
      <c r="AE17" s="30"/>
      <c r="AF17" s="30"/>
    </row>
    <row r="18" spans="2:32" ht="18.95" customHeight="1" thickBot="1">
      <c r="B18" s="583"/>
      <c r="C18" s="577" t="s">
        <v>32</v>
      </c>
      <c r="D18" s="578"/>
      <c r="E18" s="578"/>
      <c r="F18" s="21" t="s">
        <v>92</v>
      </c>
      <c r="G18" s="570">
        <v>3.5</v>
      </c>
      <c r="H18" s="570"/>
      <c r="I18" s="579"/>
      <c r="J18" s="579"/>
      <c r="K18" s="579"/>
      <c r="L18" s="579"/>
      <c r="M18" s="579"/>
      <c r="N18" s="579"/>
      <c r="O18" s="579"/>
      <c r="P18" s="579"/>
      <c r="Q18" s="570">
        <v>4.2</v>
      </c>
      <c r="R18" s="570"/>
      <c r="S18" s="22">
        <f>Q18/G18</f>
        <v>1.2</v>
      </c>
      <c r="V18" s="115" t="str">
        <f>IF(S18&gt;=120%,"○","　")</f>
        <v>○</v>
      </c>
      <c r="X18" s="30"/>
      <c r="Y18" s="30"/>
      <c r="Z18" s="116"/>
      <c r="AA18" s="116"/>
      <c r="AB18" s="116"/>
      <c r="AC18" s="32"/>
      <c r="AD18" s="32"/>
      <c r="AE18" s="30"/>
      <c r="AF18" s="30"/>
    </row>
    <row r="19" spans="2:32" ht="18.95" customHeight="1" thickBot="1">
      <c r="B19" s="583"/>
      <c r="C19" s="561" t="s">
        <v>48</v>
      </c>
      <c r="D19" s="562"/>
      <c r="E19" s="562"/>
      <c r="F19" s="23" t="s">
        <v>90</v>
      </c>
      <c r="G19" s="575">
        <v>500</v>
      </c>
      <c r="H19" s="575"/>
      <c r="I19" s="576"/>
      <c r="J19" s="576"/>
      <c r="K19" s="576"/>
      <c r="L19" s="576"/>
      <c r="M19" s="576"/>
      <c r="N19" s="576"/>
      <c r="O19" s="576"/>
      <c r="P19" s="576"/>
      <c r="Q19" s="575">
        <v>500</v>
      </c>
      <c r="R19" s="575"/>
      <c r="S19" s="24"/>
      <c r="X19" s="30"/>
      <c r="Y19" s="30"/>
      <c r="Z19" s="116"/>
      <c r="AA19" s="116"/>
      <c r="AB19" s="116"/>
      <c r="AC19" s="31"/>
      <c r="AD19" s="31"/>
      <c r="AE19" s="30"/>
      <c r="AF19" s="30"/>
    </row>
    <row r="20" spans="2:32" ht="18.95" customHeight="1">
      <c r="B20" s="583"/>
      <c r="C20" s="572" t="s">
        <v>31</v>
      </c>
      <c r="D20" s="573"/>
      <c r="E20" s="573"/>
      <c r="F20" s="19" t="s">
        <v>91</v>
      </c>
      <c r="G20" s="567">
        <v>3000</v>
      </c>
      <c r="H20" s="567"/>
      <c r="I20" s="574"/>
      <c r="J20" s="574"/>
      <c r="K20" s="574"/>
      <c r="L20" s="574"/>
      <c r="M20" s="574"/>
      <c r="N20" s="574"/>
      <c r="O20" s="574"/>
      <c r="P20" s="574"/>
      <c r="Q20" s="567">
        <v>3000</v>
      </c>
      <c r="R20" s="567"/>
      <c r="S20" s="20">
        <f>Q20/G20</f>
        <v>1</v>
      </c>
      <c r="V20" s="115" t="str">
        <f>IF(S20&gt;=120%,"○","　")</f>
        <v>　</v>
      </c>
      <c r="X20" s="30"/>
      <c r="Y20" s="30"/>
      <c r="Z20" s="116"/>
      <c r="AA20" s="116"/>
      <c r="AB20" s="116"/>
      <c r="AC20" s="31"/>
      <c r="AD20" s="31"/>
      <c r="AE20" s="30"/>
      <c r="AF20" s="30"/>
    </row>
    <row r="21" spans="2:32" ht="18.95" customHeight="1" thickBot="1">
      <c r="B21" s="583"/>
      <c r="C21" s="568" t="s">
        <v>33</v>
      </c>
      <c r="D21" s="569"/>
      <c r="E21" s="569"/>
      <c r="F21" s="21" t="s">
        <v>92</v>
      </c>
      <c r="G21" s="570">
        <v>3</v>
      </c>
      <c r="H21" s="570"/>
      <c r="I21" s="571"/>
      <c r="J21" s="571"/>
      <c r="K21" s="571"/>
      <c r="L21" s="571"/>
      <c r="M21" s="571"/>
      <c r="N21" s="571"/>
      <c r="O21" s="571"/>
      <c r="P21" s="571"/>
      <c r="Q21" s="570">
        <v>3.6</v>
      </c>
      <c r="R21" s="570"/>
      <c r="S21" s="22">
        <f>Q21/G21</f>
        <v>1.2</v>
      </c>
      <c r="V21" s="115" t="str">
        <f>IF(S21&gt;=120%,"○","　")</f>
        <v>○</v>
      </c>
      <c r="X21" s="30"/>
      <c r="Y21" s="30"/>
      <c r="Z21" s="116"/>
      <c r="AA21" s="116"/>
      <c r="AB21" s="116"/>
      <c r="AC21" s="32"/>
      <c r="AD21" s="32"/>
      <c r="AE21" s="30"/>
      <c r="AF21" s="30"/>
    </row>
    <row r="22" spans="2:32" ht="18.95" customHeight="1">
      <c r="B22" s="583"/>
      <c r="C22" s="564" t="s">
        <v>7</v>
      </c>
      <c r="D22" s="565"/>
      <c r="E22" s="565"/>
      <c r="F22" s="117" t="s">
        <v>90</v>
      </c>
      <c r="G22" s="563">
        <v>5</v>
      </c>
      <c r="H22" s="563"/>
      <c r="I22" s="566"/>
      <c r="J22" s="566"/>
      <c r="K22" s="566"/>
      <c r="L22" s="566"/>
      <c r="M22" s="566"/>
      <c r="N22" s="566"/>
      <c r="O22" s="566"/>
      <c r="P22" s="566"/>
      <c r="Q22" s="563">
        <v>7</v>
      </c>
      <c r="R22" s="563"/>
      <c r="S22" s="18"/>
      <c r="X22" s="30"/>
      <c r="Y22" s="30"/>
      <c r="Z22" s="116"/>
      <c r="AA22" s="116"/>
      <c r="AB22" s="116"/>
      <c r="AC22" s="31"/>
      <c r="AD22" s="31"/>
      <c r="AE22" s="30"/>
      <c r="AF22" s="30"/>
    </row>
    <row r="23" spans="2:32" ht="18.95" customHeight="1">
      <c r="B23" s="583"/>
      <c r="C23" s="561" t="s">
        <v>8</v>
      </c>
      <c r="D23" s="562"/>
      <c r="E23" s="562"/>
      <c r="F23" s="13" t="s">
        <v>90</v>
      </c>
      <c r="G23" s="554"/>
      <c r="H23" s="554"/>
      <c r="I23" s="560"/>
      <c r="J23" s="560"/>
      <c r="K23" s="560"/>
      <c r="L23" s="560"/>
      <c r="M23" s="560"/>
      <c r="N23" s="560"/>
      <c r="O23" s="560"/>
      <c r="P23" s="560"/>
      <c r="Q23" s="554"/>
      <c r="R23" s="554"/>
      <c r="S23" s="14"/>
      <c r="X23" s="30"/>
      <c r="Y23" s="30"/>
      <c r="Z23" s="116"/>
      <c r="AA23" s="116"/>
      <c r="AB23" s="116"/>
      <c r="AC23" s="31"/>
      <c r="AD23" s="31"/>
      <c r="AE23" s="30"/>
      <c r="AF23" s="30"/>
    </row>
    <row r="24" spans="2:32" ht="18.95" customHeight="1">
      <c r="B24" s="583"/>
      <c r="C24" s="558" t="s">
        <v>9</v>
      </c>
      <c r="D24" s="559"/>
      <c r="E24" s="559"/>
      <c r="F24" s="13" t="s">
        <v>90</v>
      </c>
      <c r="G24" s="554">
        <v>20</v>
      </c>
      <c r="H24" s="554"/>
      <c r="I24" s="560"/>
      <c r="J24" s="560"/>
      <c r="K24" s="560"/>
      <c r="L24" s="560"/>
      <c r="M24" s="560"/>
      <c r="N24" s="560"/>
      <c r="O24" s="560"/>
      <c r="P24" s="560"/>
      <c r="Q24" s="554">
        <v>30</v>
      </c>
      <c r="R24" s="554"/>
      <c r="S24" s="14"/>
      <c r="X24" s="30"/>
      <c r="Y24" s="30"/>
      <c r="Z24" s="116"/>
      <c r="AA24" s="116"/>
      <c r="AB24" s="116"/>
      <c r="AC24" s="31"/>
      <c r="AD24" s="31"/>
      <c r="AE24" s="30"/>
      <c r="AF24" s="30"/>
    </row>
    <row r="25" spans="2:32" ht="18.95" customHeight="1">
      <c r="B25" s="583"/>
      <c r="C25" s="561" t="s">
        <v>10</v>
      </c>
      <c r="D25" s="562"/>
      <c r="E25" s="562"/>
      <c r="F25" s="13" t="s">
        <v>91</v>
      </c>
      <c r="G25" s="554"/>
      <c r="H25" s="554"/>
      <c r="I25" s="560"/>
      <c r="J25" s="560"/>
      <c r="K25" s="560"/>
      <c r="L25" s="560"/>
      <c r="M25" s="560"/>
      <c r="N25" s="560"/>
      <c r="O25" s="560"/>
      <c r="P25" s="560"/>
      <c r="Q25" s="554"/>
      <c r="R25" s="554"/>
      <c r="S25" s="14"/>
      <c r="X25" s="30"/>
      <c r="Y25" s="30"/>
      <c r="Z25" s="116"/>
      <c r="AA25" s="116"/>
      <c r="AB25" s="116"/>
      <c r="AC25" s="31"/>
      <c r="AD25" s="31"/>
      <c r="AE25" s="30"/>
      <c r="AF25" s="30"/>
    </row>
    <row r="26" spans="2:32" ht="18.95" customHeight="1">
      <c r="B26" s="583"/>
      <c r="C26" s="558" t="s">
        <v>12</v>
      </c>
      <c r="D26" s="559"/>
      <c r="E26" s="559"/>
      <c r="F26" s="13" t="s">
        <v>93</v>
      </c>
      <c r="G26" s="554">
        <v>1000</v>
      </c>
      <c r="H26" s="554"/>
      <c r="I26" s="560"/>
      <c r="J26" s="560"/>
      <c r="K26" s="560"/>
      <c r="L26" s="560"/>
      <c r="M26" s="560"/>
      <c r="N26" s="560"/>
      <c r="O26" s="560"/>
      <c r="P26" s="560"/>
      <c r="Q26" s="554">
        <v>1200</v>
      </c>
      <c r="R26" s="554"/>
      <c r="S26" s="14"/>
      <c r="X26" s="30"/>
      <c r="Y26" s="30"/>
      <c r="Z26" s="116"/>
      <c r="AA26" s="116"/>
      <c r="AB26" s="116"/>
      <c r="AC26" s="31"/>
      <c r="AD26" s="31"/>
      <c r="AE26" s="30"/>
      <c r="AF26" s="30"/>
    </row>
    <row r="27" spans="2:32" ht="18.95" customHeight="1">
      <c r="B27" s="583"/>
      <c r="C27" s="555" t="s">
        <v>11</v>
      </c>
      <c r="D27" s="229"/>
      <c r="E27" s="229"/>
      <c r="F27" s="15"/>
      <c r="G27" s="556"/>
      <c r="H27" s="556"/>
      <c r="I27" s="557"/>
      <c r="J27" s="557"/>
      <c r="K27" s="557"/>
      <c r="L27" s="557"/>
      <c r="M27" s="557"/>
      <c r="N27" s="557"/>
      <c r="O27" s="557"/>
      <c r="P27" s="557"/>
      <c r="Q27" s="556"/>
      <c r="R27" s="556"/>
      <c r="S27" s="16"/>
      <c r="X27" s="30"/>
      <c r="Y27" s="112"/>
      <c r="Z27" s="116"/>
      <c r="AA27" s="112"/>
      <c r="AB27" s="112"/>
      <c r="AC27" s="33"/>
      <c r="AD27" s="33"/>
      <c r="AE27" s="30"/>
      <c r="AF27" s="112"/>
    </row>
    <row r="28" spans="2:32" ht="18.95" customHeight="1">
      <c r="B28" s="583"/>
      <c r="C28" s="592" t="s">
        <v>262</v>
      </c>
      <c r="D28" s="229"/>
      <c r="E28" s="229"/>
      <c r="F28" s="229"/>
      <c r="G28" s="229"/>
      <c r="H28" s="229"/>
      <c r="I28" s="229"/>
      <c r="J28" s="229"/>
      <c r="K28" s="229"/>
      <c r="L28" s="229"/>
      <c r="M28" s="229"/>
      <c r="N28" s="229"/>
      <c r="O28" s="229"/>
      <c r="P28" s="229"/>
      <c r="Q28" s="229"/>
      <c r="R28" s="229"/>
      <c r="S28" s="593"/>
    </row>
    <row r="29" spans="2:32" ht="18.95" customHeight="1">
      <c r="B29" s="583"/>
      <c r="C29" s="594"/>
      <c r="D29" s="247"/>
      <c r="E29" s="247"/>
      <c r="F29" s="247"/>
      <c r="G29" s="247"/>
      <c r="H29" s="247"/>
      <c r="I29" s="247"/>
      <c r="J29" s="247"/>
      <c r="K29" s="247"/>
      <c r="L29" s="247"/>
      <c r="M29" s="247"/>
      <c r="N29" s="247"/>
      <c r="O29" s="247"/>
      <c r="P29" s="247"/>
      <c r="Q29" s="247"/>
      <c r="R29" s="247"/>
      <c r="S29" s="205"/>
    </row>
    <row r="30" spans="2:32" ht="18.95" customHeight="1">
      <c r="B30" s="584"/>
      <c r="C30" s="207"/>
      <c r="D30" s="208"/>
      <c r="E30" s="208"/>
      <c r="F30" s="208"/>
      <c r="G30" s="208"/>
      <c r="H30" s="208"/>
      <c r="I30" s="208"/>
      <c r="J30" s="208"/>
      <c r="K30" s="208"/>
      <c r="L30" s="208"/>
      <c r="M30" s="208"/>
      <c r="N30" s="208"/>
      <c r="O30" s="208"/>
      <c r="P30" s="208"/>
      <c r="Q30" s="208"/>
      <c r="R30" s="208"/>
      <c r="S30" s="209"/>
    </row>
    <row r="31" spans="2:32" ht="18.95" customHeight="1">
      <c r="B31" s="514" t="s">
        <v>107</v>
      </c>
      <c r="C31" s="536" t="s">
        <v>13</v>
      </c>
      <c r="D31" s="549" t="s">
        <v>56</v>
      </c>
      <c r="E31" s="549"/>
      <c r="F31" s="549"/>
      <c r="G31" s="5">
        <v>3</v>
      </c>
      <c r="H31" s="5" t="s">
        <v>29</v>
      </c>
      <c r="I31" s="550" t="s">
        <v>20</v>
      </c>
      <c r="J31" s="549"/>
      <c r="K31" s="549"/>
      <c r="L31" s="5">
        <v>2</v>
      </c>
      <c r="M31" s="6" t="s">
        <v>29</v>
      </c>
      <c r="N31" s="549" t="s">
        <v>14</v>
      </c>
      <c r="O31" s="549"/>
      <c r="P31" s="549"/>
      <c r="Q31" s="5">
        <v>1</v>
      </c>
      <c r="R31" s="5" t="s">
        <v>29</v>
      </c>
      <c r="S31" s="7"/>
      <c r="T31"/>
    </row>
    <row r="32" spans="2:32" ht="18.95" customHeight="1">
      <c r="B32" s="515"/>
      <c r="C32" s="545"/>
      <c r="D32" s="285" t="s">
        <v>15</v>
      </c>
      <c r="E32" s="283"/>
      <c r="F32" s="283"/>
      <c r="G32" s="8">
        <v>2</v>
      </c>
      <c r="H32" s="8" t="s">
        <v>29</v>
      </c>
      <c r="I32" s="551" t="s">
        <v>19</v>
      </c>
      <c r="J32" s="479"/>
      <c r="K32" s="479"/>
      <c r="L32" s="8">
        <v>1</v>
      </c>
      <c r="M32" s="9" t="s">
        <v>29</v>
      </c>
      <c r="N32" s="479" t="s">
        <v>16</v>
      </c>
      <c r="O32" s="479"/>
      <c r="P32" s="479"/>
      <c r="Q32" s="8"/>
      <c r="R32" s="8" t="s">
        <v>29</v>
      </c>
      <c r="S32" s="10"/>
      <c r="T32"/>
    </row>
    <row r="33" spans="2:27" ht="18.95" customHeight="1">
      <c r="B33" s="515"/>
      <c r="C33" s="545"/>
      <c r="D33" s="285" t="s">
        <v>18</v>
      </c>
      <c r="E33" s="283"/>
      <c r="F33" s="283"/>
      <c r="G33" s="8"/>
      <c r="H33" s="8" t="s">
        <v>29</v>
      </c>
      <c r="I33" s="552" t="s">
        <v>17</v>
      </c>
      <c r="J33" s="283"/>
      <c r="K33" s="283"/>
      <c r="L33" s="8">
        <v>1</v>
      </c>
      <c r="M33" s="9" t="s">
        <v>29</v>
      </c>
      <c r="N33" s="552" t="s">
        <v>261</v>
      </c>
      <c r="O33" s="283"/>
      <c r="P33" s="283"/>
      <c r="Q33" s="8"/>
      <c r="R33" s="8" t="s">
        <v>29</v>
      </c>
      <c r="S33" s="10"/>
      <c r="T33"/>
    </row>
    <row r="34" spans="2:27" ht="18.95" customHeight="1">
      <c r="B34" s="516"/>
      <c r="C34" s="537"/>
      <c r="D34" s="553" t="s">
        <v>11</v>
      </c>
      <c r="E34" s="553"/>
      <c r="F34" s="553"/>
      <c r="G34" s="553"/>
      <c r="H34" s="553"/>
      <c r="I34" s="553"/>
      <c r="J34" s="553"/>
      <c r="K34" s="553"/>
      <c r="L34" s="553"/>
      <c r="M34" s="553"/>
      <c r="N34" s="553"/>
      <c r="O34" s="553"/>
      <c r="P34" s="553"/>
      <c r="Q34" s="553"/>
      <c r="R34" s="553"/>
      <c r="S34" s="11"/>
      <c r="T34"/>
      <c r="W34" s="25"/>
      <c r="X34" s="39"/>
      <c r="Y34" s="39"/>
      <c r="Z34" s="39"/>
      <c r="AA34" s="39"/>
    </row>
    <row r="35" spans="2:27" ht="18.95" customHeight="1">
      <c r="B35" s="514" t="s">
        <v>21</v>
      </c>
      <c r="C35" s="536" t="s">
        <v>22</v>
      </c>
      <c r="D35" s="519" t="s">
        <v>109</v>
      </c>
      <c r="E35" s="519"/>
      <c r="F35" s="519"/>
      <c r="G35" s="519"/>
      <c r="H35" s="520" t="s">
        <v>23</v>
      </c>
      <c r="I35" s="520"/>
      <c r="J35" s="520"/>
      <c r="K35" s="520"/>
      <c r="L35" s="520" t="s">
        <v>24</v>
      </c>
      <c r="M35" s="520"/>
      <c r="N35" s="520"/>
      <c r="O35" s="520"/>
      <c r="P35" s="538" t="s">
        <v>25</v>
      </c>
      <c r="Q35" s="538"/>
      <c r="R35" s="538"/>
      <c r="S35" s="539"/>
      <c r="T35"/>
      <c r="W35" s="25"/>
      <c r="X35" s="39"/>
      <c r="Y35" s="39"/>
      <c r="Z35" s="39"/>
      <c r="AA35" s="39"/>
    </row>
    <row r="36" spans="2:27" ht="18.95" customHeight="1">
      <c r="B36" s="515"/>
      <c r="C36" s="537"/>
      <c r="D36" s="540">
        <v>3</v>
      </c>
      <c r="E36" s="535"/>
      <c r="F36" s="541">
        <v>1</v>
      </c>
      <c r="G36" s="542"/>
      <c r="H36" s="504">
        <v>2</v>
      </c>
      <c r="I36" s="504"/>
      <c r="J36" s="504"/>
      <c r="K36" s="504"/>
      <c r="L36" s="504">
        <v>10</v>
      </c>
      <c r="M36" s="504"/>
      <c r="N36" s="504"/>
      <c r="O36" s="504"/>
      <c r="P36" s="543">
        <f>D36+H36+L36</f>
        <v>15</v>
      </c>
      <c r="Q36" s="543"/>
      <c r="R36" s="543"/>
      <c r="S36" s="544"/>
      <c r="T36"/>
      <c r="W36" s="25"/>
      <c r="X36" s="39"/>
      <c r="Y36" s="39"/>
      <c r="Z36" s="39"/>
      <c r="AA36" s="39"/>
    </row>
    <row r="37" spans="2:27" ht="18.95" customHeight="1">
      <c r="B37" s="515"/>
      <c r="C37" s="545" t="s">
        <v>108</v>
      </c>
      <c r="D37" s="523" t="s">
        <v>34</v>
      </c>
      <c r="E37" s="523"/>
      <c r="F37" s="523"/>
      <c r="G37" s="523"/>
      <c r="H37" s="546" t="s">
        <v>35</v>
      </c>
      <c r="I37" s="546"/>
      <c r="J37" s="546"/>
      <c r="K37" s="496"/>
      <c r="L37" s="547" t="s">
        <v>36</v>
      </c>
      <c r="M37" s="520"/>
      <c r="N37" s="520"/>
      <c r="O37" s="520"/>
      <c r="P37" s="519" t="s">
        <v>37</v>
      </c>
      <c r="Q37" s="519"/>
      <c r="R37" s="519"/>
      <c r="S37" s="470"/>
      <c r="T37"/>
      <c r="V37" s="115" t="s">
        <v>152</v>
      </c>
      <c r="W37" s="25" t="s">
        <v>153</v>
      </c>
      <c r="X37" s="39"/>
      <c r="Y37" s="39"/>
      <c r="Z37" s="39"/>
      <c r="AA37" s="39"/>
    </row>
    <row r="38" spans="2:27" ht="18.95" customHeight="1">
      <c r="B38" s="516"/>
      <c r="C38" s="537"/>
      <c r="D38" s="503">
        <v>8</v>
      </c>
      <c r="E38" s="503"/>
      <c r="F38" s="503"/>
      <c r="G38" s="503"/>
      <c r="H38" s="504">
        <v>2</v>
      </c>
      <c r="I38" s="504"/>
      <c r="J38" s="504"/>
      <c r="K38" s="485"/>
      <c r="L38" s="548">
        <v>9</v>
      </c>
      <c r="M38" s="504"/>
      <c r="N38" s="504"/>
      <c r="O38" s="504"/>
      <c r="P38" s="503">
        <v>1</v>
      </c>
      <c r="Q38" s="503"/>
      <c r="R38" s="503"/>
      <c r="S38" s="486"/>
      <c r="T38"/>
      <c r="V38" s="115" t="str">
        <f>IF(D38+H38=L36,"○","×")</f>
        <v>○</v>
      </c>
      <c r="W38" s="115" t="str">
        <f>IF(L38+P38=L36,"○","×")</f>
        <v>○</v>
      </c>
      <c r="X38" s="39"/>
      <c r="Y38" s="39"/>
      <c r="Z38" s="39"/>
      <c r="AA38" s="39"/>
    </row>
    <row r="39" spans="2:27" ht="18.95" customHeight="1">
      <c r="B39" s="514" t="s">
        <v>26</v>
      </c>
      <c r="C39" s="517" t="s">
        <v>27</v>
      </c>
      <c r="D39" s="519" t="s">
        <v>38</v>
      </c>
      <c r="E39" s="519"/>
      <c r="F39" s="520" t="s">
        <v>39</v>
      </c>
      <c r="G39" s="520"/>
      <c r="H39" s="520" t="s">
        <v>40</v>
      </c>
      <c r="I39" s="520"/>
      <c r="J39" s="520" t="s">
        <v>41</v>
      </c>
      <c r="K39" s="520"/>
      <c r="L39" s="520" t="s">
        <v>42</v>
      </c>
      <c r="M39" s="520"/>
      <c r="N39" s="520" t="s">
        <v>43</v>
      </c>
      <c r="O39" s="520"/>
      <c r="P39" s="521" t="s">
        <v>44</v>
      </c>
      <c r="Q39" s="521"/>
      <c r="R39" s="499"/>
      <c r="S39" s="500"/>
      <c r="T39"/>
      <c r="V39" s="115" t="s">
        <v>154</v>
      </c>
      <c r="W39" s="25"/>
      <c r="X39" s="39"/>
      <c r="Y39" s="39"/>
      <c r="Z39" s="39"/>
      <c r="AA39" s="39"/>
    </row>
    <row r="40" spans="2:27" ht="18.95" customHeight="1">
      <c r="B40" s="515"/>
      <c r="C40" s="518"/>
      <c r="D40" s="503">
        <v>1</v>
      </c>
      <c r="E40" s="503"/>
      <c r="F40" s="504">
        <v>2</v>
      </c>
      <c r="G40" s="504"/>
      <c r="H40" s="504">
        <v>4</v>
      </c>
      <c r="I40" s="504"/>
      <c r="J40" s="504">
        <v>1</v>
      </c>
      <c r="K40" s="504"/>
      <c r="L40" s="504">
        <v>1</v>
      </c>
      <c r="M40" s="504"/>
      <c r="N40" s="504">
        <v>1</v>
      </c>
      <c r="O40" s="504"/>
      <c r="P40" s="505">
        <f>SUM(D40:O40)</f>
        <v>10</v>
      </c>
      <c r="Q40" s="505"/>
      <c r="R40" s="501"/>
      <c r="S40" s="502"/>
      <c r="T40"/>
      <c r="V40" s="115" t="str">
        <f>IF(D40+F40+H40+J40+L40+N40=L36,"○","×")</f>
        <v>○</v>
      </c>
      <c r="W40" s="25"/>
      <c r="X40" s="39"/>
      <c r="Y40" s="39"/>
      <c r="Z40" s="39"/>
      <c r="AA40" s="39"/>
    </row>
    <row r="41" spans="2:27" ht="18.95" customHeight="1">
      <c r="B41" s="515"/>
      <c r="C41" s="530" t="s">
        <v>28</v>
      </c>
      <c r="D41" s="473" t="s">
        <v>50</v>
      </c>
      <c r="E41" s="493"/>
      <c r="F41" s="493"/>
      <c r="G41" s="508" t="s">
        <v>51</v>
      </c>
      <c r="H41" s="493"/>
      <c r="I41" s="509"/>
      <c r="J41" s="493" t="s">
        <v>52</v>
      </c>
      <c r="K41" s="493"/>
      <c r="L41" s="493"/>
      <c r="M41" s="508" t="s">
        <v>53</v>
      </c>
      <c r="N41" s="493"/>
      <c r="O41" s="509"/>
      <c r="P41" s="493" t="s">
        <v>54</v>
      </c>
      <c r="Q41" s="493"/>
      <c r="R41" s="493"/>
      <c r="S41" s="474"/>
      <c r="T41"/>
      <c r="W41" s="25"/>
      <c r="X41" s="39"/>
      <c r="Y41" s="39"/>
      <c r="Z41" s="39"/>
      <c r="AA41" s="39"/>
    </row>
    <row r="42" spans="2:27" ht="18.95" customHeight="1">
      <c r="B42" s="515"/>
      <c r="C42" s="531"/>
      <c r="D42" s="510">
        <v>1</v>
      </c>
      <c r="E42" s="511"/>
      <c r="F42" s="512"/>
      <c r="G42" s="513">
        <v>1</v>
      </c>
      <c r="H42" s="511"/>
      <c r="I42" s="512"/>
      <c r="J42" s="513">
        <v>1</v>
      </c>
      <c r="K42" s="511"/>
      <c r="L42" s="512"/>
      <c r="M42" s="513">
        <v>1</v>
      </c>
      <c r="N42" s="511"/>
      <c r="O42" s="512"/>
      <c r="P42" s="506"/>
      <c r="Q42" s="506"/>
      <c r="R42" s="506"/>
      <c r="S42" s="507"/>
      <c r="T42"/>
      <c r="W42" s="25"/>
      <c r="X42" s="39"/>
      <c r="Y42" s="39"/>
      <c r="Z42" s="39"/>
      <c r="AA42" s="39"/>
    </row>
    <row r="43" spans="2:27" ht="18.95" customHeight="1">
      <c r="B43" s="515"/>
      <c r="C43" s="531"/>
      <c r="D43" s="522" t="s">
        <v>45</v>
      </c>
      <c r="E43" s="523"/>
      <c r="F43" s="524" t="s">
        <v>49</v>
      </c>
      <c r="G43" s="525"/>
      <c r="H43" s="523" t="s">
        <v>46</v>
      </c>
      <c r="I43" s="523"/>
      <c r="J43" s="526" t="s">
        <v>55</v>
      </c>
      <c r="K43" s="527"/>
      <c r="L43" s="527"/>
      <c r="M43" s="528"/>
      <c r="N43" s="529" t="s">
        <v>11</v>
      </c>
      <c r="O43" s="465"/>
      <c r="P43" s="465"/>
      <c r="Q43" s="465"/>
      <c r="R43" s="1"/>
      <c r="S43" s="2"/>
      <c r="T43"/>
      <c r="W43" s="25"/>
      <c r="X43" s="39"/>
      <c r="Y43" s="39"/>
      <c r="Z43" s="39"/>
      <c r="AA43" s="39"/>
    </row>
    <row r="44" spans="2:27" ht="18.95" customHeight="1">
      <c r="B44" s="516"/>
      <c r="C44" s="518"/>
      <c r="D44" s="532"/>
      <c r="E44" s="533"/>
      <c r="F44" s="534">
        <v>1</v>
      </c>
      <c r="G44" s="533"/>
      <c r="H44" s="535"/>
      <c r="I44" s="535"/>
      <c r="J44" s="534">
        <v>1</v>
      </c>
      <c r="K44" s="535"/>
      <c r="L44" s="535"/>
      <c r="M44" s="533"/>
      <c r="N44" s="494"/>
      <c r="O44" s="494"/>
      <c r="P44" s="494"/>
      <c r="Q44" s="494"/>
      <c r="R44" s="3"/>
      <c r="S44" s="4"/>
      <c r="T44"/>
      <c r="W44" s="25"/>
      <c r="X44" s="39"/>
      <c r="Y44" s="39"/>
      <c r="Z44" s="39"/>
      <c r="AA44" s="39"/>
    </row>
    <row r="45" spans="2:27" ht="18.95" customHeight="1">
      <c r="B45" s="489" t="s">
        <v>71</v>
      </c>
      <c r="C45" s="477" t="s">
        <v>57</v>
      </c>
      <c r="D45" s="477"/>
      <c r="E45" s="477"/>
      <c r="F45" s="469"/>
      <c r="G45" s="470"/>
      <c r="H45" s="471" t="s">
        <v>149</v>
      </c>
      <c r="I45" s="492"/>
      <c r="J45" s="495" t="s">
        <v>62</v>
      </c>
      <c r="K45" s="477"/>
      <c r="L45" s="469" t="s">
        <v>86</v>
      </c>
      <c r="M45" s="470"/>
      <c r="N45" s="471" t="s">
        <v>150</v>
      </c>
      <c r="O45" s="472"/>
      <c r="P45" s="477" t="s">
        <v>66</v>
      </c>
      <c r="Q45" s="478"/>
      <c r="R45" s="469" t="s">
        <v>86</v>
      </c>
      <c r="S45" s="470"/>
      <c r="T45"/>
      <c r="W45" s="25"/>
      <c r="X45" s="39"/>
      <c r="Y45" s="39"/>
      <c r="Z45" s="39"/>
      <c r="AA45" s="39"/>
    </row>
    <row r="46" spans="2:27" ht="18.95" customHeight="1">
      <c r="B46" s="490"/>
      <c r="C46" s="479" t="s">
        <v>58</v>
      </c>
      <c r="D46" s="479"/>
      <c r="E46" s="479"/>
      <c r="F46" s="480" t="s">
        <v>157</v>
      </c>
      <c r="G46" s="481"/>
      <c r="H46" s="473"/>
      <c r="I46" s="493"/>
      <c r="J46" s="482" t="s">
        <v>63</v>
      </c>
      <c r="K46" s="479"/>
      <c r="L46" s="480" t="s">
        <v>86</v>
      </c>
      <c r="M46" s="481"/>
      <c r="N46" s="473"/>
      <c r="O46" s="474"/>
      <c r="P46" s="479" t="s">
        <v>67</v>
      </c>
      <c r="Q46" s="483"/>
      <c r="R46" s="480"/>
      <c r="S46" s="481"/>
      <c r="T46"/>
      <c r="W46" s="25"/>
      <c r="X46" s="39"/>
      <c r="Y46" s="39"/>
      <c r="Z46" s="39"/>
      <c r="AA46" s="39"/>
    </row>
    <row r="47" spans="2:27" ht="18.95" customHeight="1">
      <c r="B47" s="490"/>
      <c r="C47" s="465" t="s">
        <v>59</v>
      </c>
      <c r="D47" s="465"/>
      <c r="E47" s="465"/>
      <c r="F47" s="496"/>
      <c r="G47" s="497"/>
      <c r="H47" s="473"/>
      <c r="I47" s="493"/>
      <c r="J47" s="498" t="s">
        <v>64</v>
      </c>
      <c r="K47" s="465"/>
      <c r="L47" s="496" t="s">
        <v>86</v>
      </c>
      <c r="M47" s="497"/>
      <c r="N47" s="473"/>
      <c r="O47" s="474"/>
      <c r="P47" s="465" t="s">
        <v>68</v>
      </c>
      <c r="Q47" s="466"/>
      <c r="R47" s="467"/>
      <c r="S47" s="468"/>
      <c r="T47"/>
      <c r="X47" s="111"/>
      <c r="Y47" s="111"/>
      <c r="Z47" s="111"/>
      <c r="AA47" s="111"/>
    </row>
    <row r="48" spans="2:27" ht="18.95" customHeight="1">
      <c r="B48" s="490"/>
      <c r="C48" s="479" t="s">
        <v>60</v>
      </c>
      <c r="D48" s="479"/>
      <c r="E48" s="479"/>
      <c r="F48" s="480"/>
      <c r="G48" s="481"/>
      <c r="H48" s="473"/>
      <c r="I48" s="493"/>
      <c r="J48" s="482" t="s">
        <v>65</v>
      </c>
      <c r="K48" s="479"/>
      <c r="L48" s="480" t="s">
        <v>86</v>
      </c>
      <c r="M48" s="481"/>
      <c r="N48" s="473"/>
      <c r="O48" s="474"/>
      <c r="P48" s="479" t="s">
        <v>69</v>
      </c>
      <c r="Q48" s="483"/>
      <c r="R48" s="467"/>
      <c r="S48" s="468"/>
      <c r="T48"/>
    </row>
    <row r="49" spans="1:24" ht="18.95" customHeight="1">
      <c r="B49" s="491"/>
      <c r="C49" s="484" t="s">
        <v>61</v>
      </c>
      <c r="D49" s="484"/>
      <c r="E49" s="484"/>
      <c r="F49" s="485"/>
      <c r="G49" s="486"/>
      <c r="H49" s="475"/>
      <c r="I49" s="494"/>
      <c r="J49" s="487" t="s">
        <v>260</v>
      </c>
      <c r="K49" s="484"/>
      <c r="L49" s="485"/>
      <c r="M49" s="486"/>
      <c r="N49" s="475"/>
      <c r="O49" s="476"/>
      <c r="P49" s="484" t="s">
        <v>11</v>
      </c>
      <c r="Q49" s="488"/>
      <c r="R49" s="485"/>
      <c r="S49" s="486"/>
      <c r="T49"/>
    </row>
    <row r="50" spans="1:24" s="84" customFormat="1" ht="5.0999999999999996" customHeight="1">
      <c r="A50" s="52"/>
      <c r="B50" s="102"/>
      <c r="C50" s="103"/>
      <c r="D50" s="103"/>
      <c r="E50" s="103"/>
      <c r="F50" s="104"/>
      <c r="G50" s="104"/>
      <c r="H50" s="105"/>
      <c r="I50" s="105"/>
      <c r="J50" s="103"/>
      <c r="K50" s="103"/>
      <c r="L50" s="104"/>
      <c r="M50" s="104"/>
      <c r="N50" s="105"/>
      <c r="O50" s="105"/>
      <c r="P50" s="103"/>
      <c r="Q50" s="103"/>
      <c r="R50" s="104"/>
      <c r="S50" s="104"/>
      <c r="T50" s="52"/>
    </row>
    <row r="51" spans="1:24" s="53" customFormat="1" ht="5.0999999999999996" customHeight="1">
      <c r="A51" s="84"/>
      <c r="B51" s="54"/>
      <c r="C51" s="55"/>
      <c r="D51" s="55"/>
      <c r="E51" s="55"/>
      <c r="F51" s="56"/>
      <c r="G51" s="56"/>
      <c r="H51" s="57"/>
      <c r="I51" s="57"/>
      <c r="J51" s="55"/>
      <c r="K51" s="55"/>
      <c r="L51" s="56"/>
      <c r="M51" s="56"/>
      <c r="N51" s="57"/>
      <c r="O51" s="57"/>
      <c r="P51" s="55"/>
      <c r="Q51" s="55"/>
      <c r="R51" s="56"/>
      <c r="S51" s="56"/>
      <c r="T51" s="84"/>
    </row>
    <row r="52" spans="1:24" ht="18.95" customHeight="1" thickBot="1">
      <c r="B52" s="17" t="s">
        <v>74</v>
      </c>
      <c r="C52" s="445" t="s">
        <v>75</v>
      </c>
      <c r="D52" s="245"/>
      <c r="E52" s="245"/>
      <c r="F52" s="245"/>
      <c r="G52" s="245"/>
      <c r="H52" s="245"/>
      <c r="I52" s="245"/>
      <c r="J52" s="245"/>
      <c r="K52" s="245"/>
      <c r="L52" s="245"/>
      <c r="M52" s="245"/>
      <c r="N52" s="446"/>
      <c r="O52" s="301" t="s">
        <v>111</v>
      </c>
      <c r="P52" s="302"/>
      <c r="Q52" s="351" t="s">
        <v>73</v>
      </c>
      <c r="R52" s="359"/>
      <c r="S52" s="360"/>
      <c r="V52" s="115" t="s">
        <v>155</v>
      </c>
      <c r="W52" s="115" t="s">
        <v>156</v>
      </c>
      <c r="X52" s="146" t="s">
        <v>248</v>
      </c>
    </row>
    <row r="53" spans="1:24" ht="18.95" customHeight="1">
      <c r="B53" s="438" t="s">
        <v>110</v>
      </c>
      <c r="C53" s="441" t="s">
        <v>120</v>
      </c>
      <c r="D53" s="307"/>
      <c r="E53" s="307"/>
      <c r="F53" s="307"/>
      <c r="G53" s="307"/>
      <c r="H53" s="307"/>
      <c r="I53" s="307"/>
      <c r="J53" s="307"/>
      <c r="K53" s="307"/>
      <c r="L53" s="307"/>
      <c r="M53" s="307"/>
      <c r="N53" s="308"/>
      <c r="O53" s="447" t="s">
        <v>157</v>
      </c>
      <c r="P53" s="448"/>
      <c r="Q53" s="12"/>
      <c r="R53" s="433"/>
      <c r="S53" s="420"/>
      <c r="V53" s="115" t="str">
        <f>IF(O53="○","○","　")</f>
        <v>○</v>
      </c>
      <c r="W53" s="146" t="str">
        <f>IF(O53="○","○",IF(Q53="○","○"," "))</f>
        <v>○</v>
      </c>
      <c r="X53" s="146" t="str">
        <f>IF(O53="○","-",IF(Q53="○","-","該当"))</f>
        <v>-</v>
      </c>
    </row>
    <row r="54" spans="1:24" ht="18.95" customHeight="1">
      <c r="B54" s="439"/>
      <c r="C54" s="282" t="s">
        <v>115</v>
      </c>
      <c r="D54" s="310"/>
      <c r="E54" s="310"/>
      <c r="F54" s="310"/>
      <c r="G54" s="310"/>
      <c r="H54" s="310"/>
      <c r="I54" s="310"/>
      <c r="J54" s="310"/>
      <c r="K54" s="310"/>
      <c r="L54" s="310"/>
      <c r="M54" s="310"/>
      <c r="N54" s="311"/>
      <c r="O54" s="449" t="s">
        <v>86</v>
      </c>
      <c r="P54" s="450"/>
      <c r="Q54" s="40"/>
      <c r="R54" s="451"/>
      <c r="S54" s="452"/>
      <c r="V54" s="146" t="str">
        <f t="shared" ref="V54:V59" si="0">IF(O54="○","○","　")</f>
        <v>○</v>
      </c>
      <c r="W54" s="146" t="str">
        <f t="shared" ref="W54:W59" si="1">IF(O54="○","○",IF(Q54="○","○"," "))</f>
        <v>○</v>
      </c>
      <c r="X54" s="146" t="str">
        <f t="shared" ref="X54:X59" si="2">IF(O54="○","-",IF(Q54="○","-","該当"))</f>
        <v>-</v>
      </c>
    </row>
    <row r="55" spans="1:24" ht="18.95" customHeight="1">
      <c r="B55" s="439"/>
      <c r="C55" s="282" t="s">
        <v>116</v>
      </c>
      <c r="D55" s="310"/>
      <c r="E55" s="310"/>
      <c r="F55" s="310"/>
      <c r="G55" s="310"/>
      <c r="H55" s="310"/>
      <c r="I55" s="310"/>
      <c r="J55" s="310"/>
      <c r="K55" s="310"/>
      <c r="L55" s="310"/>
      <c r="M55" s="310"/>
      <c r="N55" s="311"/>
      <c r="O55" s="449" t="s">
        <v>86</v>
      </c>
      <c r="P55" s="450"/>
      <c r="Q55" s="40"/>
      <c r="R55" s="451"/>
      <c r="S55" s="464"/>
      <c r="V55" s="146" t="str">
        <f t="shared" si="0"/>
        <v>○</v>
      </c>
      <c r="W55" s="146" t="str">
        <f t="shared" si="1"/>
        <v>○</v>
      </c>
      <c r="X55" s="146" t="str">
        <f t="shared" si="2"/>
        <v>-</v>
      </c>
    </row>
    <row r="56" spans="1:24" ht="18.95" customHeight="1">
      <c r="B56" s="439"/>
      <c r="C56" s="282" t="s">
        <v>117</v>
      </c>
      <c r="D56" s="310"/>
      <c r="E56" s="310"/>
      <c r="F56" s="310"/>
      <c r="G56" s="310"/>
      <c r="H56" s="310"/>
      <c r="I56" s="310"/>
      <c r="J56" s="310"/>
      <c r="K56" s="310"/>
      <c r="L56" s="310"/>
      <c r="M56" s="310"/>
      <c r="N56" s="311"/>
      <c r="O56" s="449"/>
      <c r="P56" s="450"/>
      <c r="Q56" s="12" t="s">
        <v>157</v>
      </c>
      <c r="R56" s="451">
        <v>2</v>
      </c>
      <c r="S56" s="452"/>
      <c r="V56" s="146" t="str">
        <f t="shared" si="0"/>
        <v>　</v>
      </c>
      <c r="W56" s="146" t="str">
        <f t="shared" si="1"/>
        <v>○</v>
      </c>
      <c r="X56" s="146" t="str">
        <f t="shared" si="2"/>
        <v>-</v>
      </c>
    </row>
    <row r="57" spans="1:24" ht="18.95" customHeight="1">
      <c r="B57" s="439"/>
      <c r="C57" s="349" t="s">
        <v>118</v>
      </c>
      <c r="D57" s="229"/>
      <c r="E57" s="229"/>
      <c r="F57" s="229"/>
      <c r="G57" s="229"/>
      <c r="H57" s="229"/>
      <c r="I57" s="229"/>
      <c r="J57" s="229"/>
      <c r="K57" s="229"/>
      <c r="L57" s="229"/>
      <c r="M57" s="229"/>
      <c r="N57" s="453"/>
      <c r="O57" s="449" t="s">
        <v>86</v>
      </c>
      <c r="P57" s="450"/>
      <c r="Q57" s="454"/>
      <c r="R57" s="456"/>
      <c r="S57" s="419"/>
      <c r="V57" s="146" t="str">
        <f t="shared" si="0"/>
        <v>○</v>
      </c>
      <c r="W57" s="146" t="str">
        <f t="shared" si="1"/>
        <v>○</v>
      </c>
      <c r="X57" s="146" t="str">
        <f t="shared" si="2"/>
        <v>-</v>
      </c>
    </row>
    <row r="58" spans="1:24" ht="18.95" customHeight="1">
      <c r="B58" s="439"/>
      <c r="C58" s="248"/>
      <c r="D58" s="249"/>
      <c r="E58" s="249"/>
      <c r="F58" s="249"/>
      <c r="G58" s="249"/>
      <c r="H58" s="249"/>
      <c r="I58" s="249"/>
      <c r="J58" s="249"/>
      <c r="K58" s="249"/>
      <c r="L58" s="249"/>
      <c r="M58" s="249"/>
      <c r="N58" s="350"/>
      <c r="O58" s="449"/>
      <c r="P58" s="450"/>
      <c r="Q58" s="455"/>
      <c r="R58" s="271"/>
      <c r="S58" s="420"/>
      <c r="V58" s="146"/>
      <c r="W58" s="146"/>
      <c r="X58" s="146"/>
    </row>
    <row r="59" spans="1:24" ht="18.95" customHeight="1">
      <c r="B59" s="439"/>
      <c r="C59" s="282" t="s">
        <v>119</v>
      </c>
      <c r="D59" s="310"/>
      <c r="E59" s="310"/>
      <c r="F59" s="310"/>
      <c r="G59" s="310"/>
      <c r="H59" s="310"/>
      <c r="I59" s="310"/>
      <c r="J59" s="310"/>
      <c r="K59" s="310"/>
      <c r="L59" s="310"/>
      <c r="M59" s="310"/>
      <c r="N59" s="311"/>
      <c r="O59" s="449"/>
      <c r="P59" s="450"/>
      <c r="Q59" s="268" t="s">
        <v>157</v>
      </c>
      <c r="R59" s="456">
        <v>3</v>
      </c>
      <c r="S59" s="419"/>
      <c r="V59" s="146" t="str">
        <f t="shared" si="0"/>
        <v>　</v>
      </c>
      <c r="W59" s="146" t="str">
        <f t="shared" si="1"/>
        <v>○</v>
      </c>
      <c r="X59" s="146" t="str">
        <f t="shared" si="2"/>
        <v>-</v>
      </c>
    </row>
    <row r="60" spans="1:24" ht="18.95" customHeight="1" thickBot="1">
      <c r="B60" s="440"/>
      <c r="C60" s="457"/>
      <c r="D60" s="458"/>
      <c r="E60" s="458"/>
      <c r="F60" s="458"/>
      <c r="G60" s="458"/>
      <c r="H60" s="458"/>
      <c r="I60" s="458"/>
      <c r="J60" s="458"/>
      <c r="K60" s="458"/>
      <c r="L60" s="458"/>
      <c r="M60" s="458"/>
      <c r="N60" s="459"/>
      <c r="O60" s="330"/>
      <c r="P60" s="460"/>
      <c r="Q60" s="461"/>
      <c r="R60" s="462"/>
      <c r="S60" s="463"/>
      <c r="V60" s="115"/>
      <c r="W60" s="115"/>
      <c r="X60" s="115"/>
    </row>
    <row r="61" spans="1:24" s="84" customFormat="1" ht="5.0999999999999996" customHeight="1">
      <c r="A61" s="52"/>
      <c r="B61" s="100"/>
      <c r="C61" s="89"/>
      <c r="D61" s="89"/>
      <c r="E61" s="89"/>
      <c r="F61" s="89"/>
      <c r="G61" s="89"/>
      <c r="H61" s="89"/>
      <c r="I61" s="89"/>
      <c r="J61" s="89"/>
      <c r="K61" s="89"/>
      <c r="L61" s="89"/>
      <c r="M61" s="89"/>
      <c r="N61" s="89"/>
      <c r="O61" s="91"/>
      <c r="P61" s="91"/>
      <c r="Q61" s="89"/>
      <c r="R61" s="92"/>
      <c r="S61" s="92"/>
      <c r="T61" s="52"/>
      <c r="V61" s="91"/>
      <c r="W61" s="91"/>
      <c r="X61" s="91"/>
    </row>
    <row r="62" spans="1:24" s="53" customFormat="1" ht="5.0999999999999996" customHeight="1">
      <c r="A62" s="84"/>
      <c r="B62" s="58"/>
      <c r="C62" s="62"/>
      <c r="D62" s="62"/>
      <c r="E62" s="62"/>
      <c r="F62" s="62"/>
      <c r="G62" s="62"/>
      <c r="H62" s="62"/>
      <c r="I62" s="62"/>
      <c r="J62" s="62"/>
      <c r="K62" s="62"/>
      <c r="L62" s="62"/>
      <c r="M62" s="62"/>
      <c r="N62" s="62"/>
      <c r="O62" s="60"/>
      <c r="P62" s="60"/>
      <c r="Q62" s="59"/>
      <c r="R62" s="61"/>
      <c r="S62" s="61"/>
      <c r="T62" s="84"/>
    </row>
    <row r="63" spans="1:24" ht="18.95" customHeight="1" thickBot="1">
      <c r="B63" s="17" t="s">
        <v>74</v>
      </c>
      <c r="C63" s="437" t="s">
        <v>75</v>
      </c>
      <c r="D63" s="204"/>
      <c r="E63" s="204"/>
      <c r="F63" s="204"/>
      <c r="G63" s="204"/>
      <c r="H63" s="204"/>
      <c r="I63" s="204"/>
      <c r="J63" s="204"/>
      <c r="K63" s="204"/>
      <c r="L63" s="204"/>
      <c r="M63" s="204"/>
      <c r="N63" s="205"/>
      <c r="O63" s="301" t="s">
        <v>111</v>
      </c>
      <c r="P63" s="302"/>
      <c r="Q63" s="351" t="s">
        <v>73</v>
      </c>
      <c r="R63" s="359"/>
      <c r="S63" s="360"/>
      <c r="V63" s="115" t="s">
        <v>155</v>
      </c>
      <c r="W63" s="115" t="s">
        <v>156</v>
      </c>
      <c r="X63" s="146" t="s">
        <v>248</v>
      </c>
    </row>
    <row r="64" spans="1:24" ht="18.95" customHeight="1" thickBot="1">
      <c r="B64" s="438" t="s">
        <v>151</v>
      </c>
      <c r="C64" s="441" t="s">
        <v>240</v>
      </c>
      <c r="D64" s="307"/>
      <c r="E64" s="307"/>
      <c r="F64" s="307"/>
      <c r="G64" s="307"/>
      <c r="H64" s="307"/>
      <c r="I64" s="307"/>
      <c r="J64" s="307"/>
      <c r="K64" s="307"/>
      <c r="L64" s="307"/>
      <c r="M64" s="307"/>
      <c r="N64" s="308"/>
      <c r="O64" s="325" t="s">
        <v>157</v>
      </c>
      <c r="P64" s="326"/>
      <c r="Q64" s="34"/>
      <c r="R64" s="442"/>
      <c r="S64" s="443"/>
      <c r="V64" s="146" t="str">
        <f t="shared" ref="V64" si="3">IF(O64="○","○","　")</f>
        <v>○</v>
      </c>
      <c r="W64" s="146" t="str">
        <f t="shared" ref="W64" si="4">IF(O64="○","○",IF(Q64="○","○"," "))</f>
        <v>○</v>
      </c>
      <c r="X64" s="146" t="str">
        <f t="shared" ref="X64" si="5">IF(O64="○","-",IF(Q64="○","-","該当"))</f>
        <v>-</v>
      </c>
    </row>
    <row r="65" spans="1:24" ht="18.95" customHeight="1">
      <c r="B65" s="439"/>
      <c r="C65" s="348" t="s">
        <v>77</v>
      </c>
      <c r="D65" s="204"/>
      <c r="E65" s="204"/>
      <c r="F65" s="204"/>
      <c r="G65" s="204"/>
      <c r="H65" s="204"/>
      <c r="I65" s="204"/>
      <c r="J65" s="204"/>
      <c r="K65" s="204"/>
      <c r="L65" s="204"/>
      <c r="M65" s="204"/>
      <c r="N65" s="204"/>
      <c r="O65" s="204"/>
      <c r="P65" s="204"/>
      <c r="Q65" s="204"/>
      <c r="R65" s="204"/>
      <c r="S65" s="205"/>
    </row>
    <row r="66" spans="1:24" ht="18.95" customHeight="1">
      <c r="B66" s="439"/>
      <c r="C66" s="444" t="s">
        <v>129</v>
      </c>
      <c r="D66" s="247"/>
      <c r="E66" s="247"/>
      <c r="F66" s="247"/>
      <c r="G66" s="247"/>
      <c r="H66" s="247"/>
      <c r="I66" s="247"/>
      <c r="J66" s="247"/>
      <c r="K66" s="247"/>
      <c r="L66" s="247"/>
      <c r="M66" s="247"/>
      <c r="N66" s="247"/>
      <c r="O66" s="247"/>
      <c r="P66" s="247"/>
      <c r="Q66" s="247"/>
      <c r="R66" s="247"/>
      <c r="S66" s="205"/>
    </row>
    <row r="67" spans="1:24" ht="18.95" customHeight="1">
      <c r="B67" s="439"/>
      <c r="C67" s="206"/>
      <c r="D67" s="247"/>
      <c r="E67" s="247"/>
      <c r="F67" s="247"/>
      <c r="G67" s="247"/>
      <c r="H67" s="247"/>
      <c r="I67" s="247"/>
      <c r="J67" s="247"/>
      <c r="K67" s="247"/>
      <c r="L67" s="247"/>
      <c r="M67" s="247"/>
      <c r="N67" s="247"/>
      <c r="O67" s="247"/>
      <c r="P67" s="247"/>
      <c r="Q67" s="247"/>
      <c r="R67" s="247"/>
      <c r="S67" s="205"/>
    </row>
    <row r="68" spans="1:24" ht="18.95" customHeight="1">
      <c r="B68" s="439"/>
      <c r="C68" s="206"/>
      <c r="D68" s="247"/>
      <c r="E68" s="247"/>
      <c r="F68" s="247"/>
      <c r="G68" s="247"/>
      <c r="H68" s="247"/>
      <c r="I68" s="247"/>
      <c r="J68" s="247"/>
      <c r="K68" s="247"/>
      <c r="L68" s="247"/>
      <c r="M68" s="247"/>
      <c r="N68" s="247"/>
      <c r="O68" s="247"/>
      <c r="P68" s="247"/>
      <c r="Q68" s="247"/>
      <c r="R68" s="247"/>
      <c r="S68" s="205"/>
    </row>
    <row r="69" spans="1:24" ht="18.95" customHeight="1">
      <c r="B69" s="440"/>
      <c r="C69" s="207"/>
      <c r="D69" s="208"/>
      <c r="E69" s="208"/>
      <c r="F69" s="208"/>
      <c r="G69" s="208"/>
      <c r="H69" s="208"/>
      <c r="I69" s="208"/>
      <c r="J69" s="208"/>
      <c r="K69" s="208"/>
      <c r="L69" s="208"/>
      <c r="M69" s="208"/>
      <c r="N69" s="208"/>
      <c r="O69" s="208"/>
      <c r="P69" s="208"/>
      <c r="Q69" s="208"/>
      <c r="R69" s="208"/>
      <c r="S69" s="209"/>
    </row>
    <row r="70" spans="1:24" s="84" customFormat="1" ht="5.0999999999999996" customHeight="1">
      <c r="A70" s="52"/>
      <c r="B70" s="100"/>
      <c r="C70" s="100"/>
      <c r="D70" s="101"/>
      <c r="E70" s="89"/>
      <c r="F70" s="89"/>
      <c r="G70" s="89"/>
      <c r="H70" s="89"/>
      <c r="I70" s="89"/>
      <c r="J70" s="89"/>
      <c r="K70" s="89"/>
      <c r="L70" s="89"/>
      <c r="M70" s="89"/>
      <c r="N70" s="89"/>
      <c r="O70" s="91"/>
      <c r="P70" s="91"/>
      <c r="Q70" s="89"/>
      <c r="R70" s="95"/>
      <c r="S70" s="96"/>
      <c r="T70" s="52"/>
    </row>
    <row r="71" spans="1:24" s="53" customFormat="1" ht="5.0999999999999996" customHeight="1">
      <c r="A71" s="84"/>
      <c r="B71" s="66"/>
      <c r="C71" s="66"/>
      <c r="D71" s="67"/>
      <c r="E71" s="62"/>
      <c r="F71" s="62"/>
      <c r="G71" s="62"/>
      <c r="H71" s="62"/>
      <c r="I71" s="62"/>
      <c r="J71" s="62"/>
      <c r="K71" s="62"/>
      <c r="L71" s="62"/>
      <c r="M71" s="62"/>
      <c r="N71" s="62"/>
      <c r="O71" s="60"/>
      <c r="P71" s="60"/>
      <c r="Q71" s="62"/>
      <c r="R71" s="68"/>
      <c r="S71" s="69"/>
      <c r="T71" s="84"/>
    </row>
    <row r="72" spans="1:24" ht="18.95" customHeight="1" thickBot="1">
      <c r="B72" s="17" t="s">
        <v>74</v>
      </c>
      <c r="C72" s="275" t="s">
        <v>75</v>
      </c>
      <c r="D72" s="276"/>
      <c r="E72" s="276"/>
      <c r="F72" s="276"/>
      <c r="G72" s="276"/>
      <c r="H72" s="276"/>
      <c r="I72" s="276"/>
      <c r="J72" s="276"/>
      <c r="K72" s="276"/>
      <c r="L72" s="276"/>
      <c r="M72" s="276"/>
      <c r="N72" s="295"/>
      <c r="O72" s="301" t="s">
        <v>111</v>
      </c>
      <c r="P72" s="302"/>
      <c r="Q72" s="351" t="s">
        <v>73</v>
      </c>
      <c r="R72" s="359"/>
      <c r="S72" s="360"/>
      <c r="V72" s="115" t="s">
        <v>155</v>
      </c>
      <c r="W72" s="115" t="s">
        <v>156</v>
      </c>
      <c r="X72" s="146" t="s">
        <v>248</v>
      </c>
    </row>
    <row r="73" spans="1:24" ht="18.95" customHeight="1">
      <c r="B73" s="390" t="s">
        <v>70</v>
      </c>
      <c r="C73" s="426" t="s">
        <v>264</v>
      </c>
      <c r="D73" s="245"/>
      <c r="E73" s="245"/>
      <c r="F73" s="245"/>
      <c r="G73" s="245"/>
      <c r="H73" s="245"/>
      <c r="I73" s="245"/>
      <c r="J73" s="245"/>
      <c r="K73" s="245"/>
      <c r="L73" s="245"/>
      <c r="M73" s="245"/>
      <c r="N73" s="260"/>
      <c r="O73" s="234" t="s">
        <v>86</v>
      </c>
      <c r="P73" s="428"/>
      <c r="Q73" s="429"/>
      <c r="R73" s="431"/>
      <c r="S73" s="432"/>
      <c r="V73" s="146" t="str">
        <f t="shared" ref="V73" si="6">IF(O73="○","○","　")</f>
        <v>○</v>
      </c>
      <c r="W73" s="146" t="str">
        <f t="shared" ref="W73" si="7">IF(O73="○","○",IF(Q73="○","○"," "))</f>
        <v>○</v>
      </c>
      <c r="X73" s="146" t="str">
        <f t="shared" ref="X73" si="8">IF(O73="○","-",IF(Q73="○","-","該当"))</f>
        <v>-</v>
      </c>
    </row>
    <row r="74" spans="1:24" ht="18.95" customHeight="1">
      <c r="B74" s="425"/>
      <c r="C74" s="427"/>
      <c r="D74" s="247"/>
      <c r="E74" s="247"/>
      <c r="F74" s="247"/>
      <c r="G74" s="247"/>
      <c r="H74" s="247"/>
      <c r="I74" s="247"/>
      <c r="J74" s="247"/>
      <c r="K74" s="247"/>
      <c r="L74" s="247"/>
      <c r="M74" s="247"/>
      <c r="N74" s="224"/>
      <c r="O74" s="268"/>
      <c r="P74" s="320"/>
      <c r="Q74" s="416"/>
      <c r="R74" s="433"/>
      <c r="S74" s="420"/>
    </row>
    <row r="75" spans="1:24" ht="18.95" customHeight="1">
      <c r="B75" s="391"/>
      <c r="C75" s="206"/>
      <c r="D75" s="247"/>
      <c r="E75" s="247"/>
      <c r="F75" s="247"/>
      <c r="G75" s="247"/>
      <c r="H75" s="247"/>
      <c r="I75" s="247"/>
      <c r="J75" s="247"/>
      <c r="K75" s="247"/>
      <c r="L75" s="247"/>
      <c r="M75" s="247"/>
      <c r="N75" s="224"/>
      <c r="O75" s="268"/>
      <c r="P75" s="320"/>
      <c r="Q75" s="416"/>
      <c r="R75" s="433"/>
      <c r="S75" s="420"/>
    </row>
    <row r="76" spans="1:24" ht="18.95" customHeight="1" thickBot="1">
      <c r="B76" s="391"/>
      <c r="C76" s="248"/>
      <c r="D76" s="249"/>
      <c r="E76" s="249"/>
      <c r="F76" s="249"/>
      <c r="G76" s="249"/>
      <c r="H76" s="249"/>
      <c r="I76" s="249"/>
      <c r="J76" s="249"/>
      <c r="K76" s="249"/>
      <c r="L76" s="249"/>
      <c r="M76" s="249"/>
      <c r="N76" s="350"/>
      <c r="O76" s="404"/>
      <c r="P76" s="202"/>
      <c r="Q76" s="430"/>
      <c r="R76" s="434"/>
      <c r="S76" s="435"/>
    </row>
    <row r="77" spans="1:24" ht="18.95" customHeight="1">
      <c r="B77" s="391"/>
      <c r="C77" s="427" t="s">
        <v>272</v>
      </c>
      <c r="D77" s="669"/>
      <c r="E77" s="669"/>
      <c r="F77" s="669"/>
      <c r="G77" s="669"/>
      <c r="H77" s="669"/>
      <c r="I77" s="669"/>
      <c r="J77" s="669"/>
      <c r="K77" s="669"/>
      <c r="L77" s="669"/>
      <c r="M77" s="669"/>
      <c r="N77" s="670"/>
      <c r="O77" s="268" t="s">
        <v>86</v>
      </c>
      <c r="P77" s="320"/>
      <c r="Q77" s="415"/>
      <c r="R77" s="418"/>
      <c r="S77" s="419"/>
      <c r="V77" s="146" t="str">
        <f t="shared" ref="V77" si="9">IF(O77="○","○","　")</f>
        <v>○</v>
      </c>
      <c r="W77" s="146" t="str">
        <f t="shared" ref="W77" si="10">IF(O77="○","○",IF(Q77="○","○"," "))</f>
        <v>○</v>
      </c>
      <c r="X77" s="146" t="str">
        <f t="shared" ref="X77" si="11">IF(O77="○","-",IF(Q77="○","-","該当"))</f>
        <v>-</v>
      </c>
    </row>
    <row r="78" spans="1:24" ht="18.95" customHeight="1">
      <c r="B78" s="391"/>
      <c r="C78" s="668"/>
      <c r="D78" s="669"/>
      <c r="E78" s="669"/>
      <c r="F78" s="669"/>
      <c r="G78" s="669"/>
      <c r="H78" s="669"/>
      <c r="I78" s="669"/>
      <c r="J78" s="669"/>
      <c r="K78" s="669"/>
      <c r="L78" s="669"/>
      <c r="M78" s="669"/>
      <c r="N78" s="670"/>
      <c r="O78" s="268"/>
      <c r="P78" s="320"/>
      <c r="Q78" s="416"/>
      <c r="R78" s="410"/>
      <c r="S78" s="420"/>
    </row>
    <row r="79" spans="1:24" ht="18.95" customHeight="1">
      <c r="B79" s="391"/>
      <c r="C79" s="668"/>
      <c r="D79" s="669"/>
      <c r="E79" s="669"/>
      <c r="F79" s="669"/>
      <c r="G79" s="669"/>
      <c r="H79" s="669"/>
      <c r="I79" s="669"/>
      <c r="J79" s="669"/>
      <c r="K79" s="669"/>
      <c r="L79" s="669"/>
      <c r="M79" s="669"/>
      <c r="N79" s="670"/>
      <c r="O79" s="268"/>
      <c r="P79" s="320"/>
      <c r="Q79" s="416"/>
      <c r="R79" s="410"/>
      <c r="S79" s="420"/>
    </row>
    <row r="80" spans="1:24" ht="18.95" customHeight="1">
      <c r="B80" s="391"/>
      <c r="C80" s="668"/>
      <c r="D80" s="669"/>
      <c r="E80" s="669"/>
      <c r="F80" s="669"/>
      <c r="G80" s="669"/>
      <c r="H80" s="669"/>
      <c r="I80" s="669"/>
      <c r="J80" s="669"/>
      <c r="K80" s="669"/>
      <c r="L80" s="669"/>
      <c r="M80" s="669"/>
      <c r="N80" s="670"/>
      <c r="O80" s="268"/>
      <c r="P80" s="320"/>
      <c r="Q80" s="416"/>
      <c r="R80" s="410"/>
      <c r="S80" s="420"/>
    </row>
    <row r="81" spans="1:24" ht="18.95" customHeight="1">
      <c r="B81" s="391"/>
      <c r="C81" s="668"/>
      <c r="D81" s="669"/>
      <c r="E81" s="669"/>
      <c r="F81" s="669"/>
      <c r="G81" s="669"/>
      <c r="H81" s="669"/>
      <c r="I81" s="669"/>
      <c r="J81" s="669"/>
      <c r="K81" s="669"/>
      <c r="L81" s="669"/>
      <c r="M81" s="669"/>
      <c r="N81" s="670"/>
      <c r="O81" s="268"/>
      <c r="P81" s="320"/>
      <c r="Q81" s="416"/>
      <c r="R81" s="410"/>
      <c r="S81" s="420"/>
    </row>
    <row r="82" spans="1:24" ht="18.95" customHeight="1" thickBot="1">
      <c r="B82" s="393"/>
      <c r="C82" s="671"/>
      <c r="D82" s="672"/>
      <c r="E82" s="672"/>
      <c r="F82" s="672"/>
      <c r="G82" s="672"/>
      <c r="H82" s="672"/>
      <c r="I82" s="672"/>
      <c r="J82" s="672"/>
      <c r="K82" s="672"/>
      <c r="L82" s="672"/>
      <c r="M82" s="672"/>
      <c r="N82" s="673"/>
      <c r="O82" s="404"/>
      <c r="P82" s="202"/>
      <c r="Q82" s="417"/>
      <c r="R82" s="413"/>
      <c r="S82" s="414"/>
    </row>
    <row r="83" spans="1:24" s="84" customFormat="1" ht="5.0999999999999996" customHeight="1">
      <c r="A83" s="52"/>
      <c r="B83" s="98"/>
      <c r="C83" s="158"/>
      <c r="D83" s="158"/>
      <c r="E83" s="158"/>
      <c r="F83" s="158"/>
      <c r="G83" s="158"/>
      <c r="H83" s="158"/>
      <c r="I83" s="158"/>
      <c r="J83" s="158"/>
      <c r="K83" s="158"/>
      <c r="L83" s="158"/>
      <c r="M83" s="158"/>
      <c r="N83" s="158"/>
      <c r="O83" s="89"/>
      <c r="P83" s="89"/>
      <c r="Q83" s="89"/>
      <c r="R83" s="99"/>
      <c r="S83" s="99"/>
      <c r="T83" s="52"/>
    </row>
    <row r="84" spans="1:24" s="53" customFormat="1" ht="5.0999999999999996" customHeight="1">
      <c r="A84" s="84"/>
      <c r="B84" s="71"/>
      <c r="C84" s="159"/>
      <c r="D84" s="159"/>
      <c r="E84" s="159"/>
      <c r="F84" s="159"/>
      <c r="G84" s="159"/>
      <c r="H84" s="159"/>
      <c r="I84" s="159"/>
      <c r="J84" s="159"/>
      <c r="K84" s="159"/>
      <c r="L84" s="159"/>
      <c r="M84" s="159"/>
      <c r="N84" s="159"/>
      <c r="O84" s="59"/>
      <c r="P84" s="59"/>
      <c r="Q84" s="59"/>
      <c r="R84" s="70"/>
      <c r="S84" s="72"/>
      <c r="T84" s="84"/>
    </row>
    <row r="85" spans="1:24" ht="18.95" customHeight="1" thickBot="1">
      <c r="B85" s="17" t="s">
        <v>74</v>
      </c>
      <c r="C85" s="674" t="s">
        <v>75</v>
      </c>
      <c r="D85" s="675"/>
      <c r="E85" s="675"/>
      <c r="F85" s="675"/>
      <c r="G85" s="675"/>
      <c r="H85" s="675"/>
      <c r="I85" s="675"/>
      <c r="J85" s="675"/>
      <c r="K85" s="675"/>
      <c r="L85" s="675"/>
      <c r="M85" s="675"/>
      <c r="N85" s="676"/>
      <c r="O85" s="421" t="s">
        <v>166</v>
      </c>
      <c r="P85" s="302"/>
      <c r="Q85" s="421" t="s">
        <v>167</v>
      </c>
      <c r="R85" s="302"/>
      <c r="S85" s="41" t="s">
        <v>168</v>
      </c>
      <c r="V85" s="115" t="s">
        <v>155</v>
      </c>
      <c r="W85" s="115" t="s">
        <v>156</v>
      </c>
      <c r="X85" s="146" t="s">
        <v>248</v>
      </c>
    </row>
    <row r="86" spans="1:24" ht="18.95" customHeight="1">
      <c r="B86" s="390" t="s">
        <v>103</v>
      </c>
      <c r="C86" s="259" t="s">
        <v>263</v>
      </c>
      <c r="D86" s="245"/>
      <c r="E86" s="245"/>
      <c r="F86" s="245"/>
      <c r="G86" s="245"/>
      <c r="H86" s="245"/>
      <c r="I86" s="245"/>
      <c r="J86" s="245"/>
      <c r="K86" s="245"/>
      <c r="L86" s="245"/>
      <c r="M86" s="245"/>
      <c r="N86" s="260"/>
      <c r="O86" s="234" t="s">
        <v>157</v>
      </c>
      <c r="P86" s="200"/>
      <c r="Q86" s="234"/>
      <c r="R86" s="200"/>
      <c r="S86" s="422"/>
      <c r="V86" s="146" t="str">
        <f t="shared" ref="V86" si="12">IF(O86="○","○","　")</f>
        <v>○</v>
      </c>
      <c r="W86" s="146" t="str">
        <f t="shared" ref="W86" si="13">IF(O86="○","○",IF(Q86="○","○"," "))</f>
        <v>○</v>
      </c>
      <c r="X86" s="146" t="str">
        <f>IF(S86="○","該当","　")</f>
        <v>　</v>
      </c>
    </row>
    <row r="87" spans="1:24" ht="18.95" customHeight="1">
      <c r="B87" s="391"/>
      <c r="C87" s="206"/>
      <c r="D87" s="247"/>
      <c r="E87" s="247"/>
      <c r="F87" s="247"/>
      <c r="G87" s="247"/>
      <c r="H87" s="247"/>
      <c r="I87" s="247"/>
      <c r="J87" s="247"/>
      <c r="K87" s="247"/>
      <c r="L87" s="247"/>
      <c r="M87" s="247"/>
      <c r="N87" s="224"/>
      <c r="O87" s="268"/>
      <c r="P87" s="224"/>
      <c r="Q87" s="268"/>
      <c r="R87" s="224"/>
      <c r="S87" s="423"/>
    </row>
    <row r="88" spans="1:24" ht="18.95" customHeight="1" thickBot="1">
      <c r="B88" s="393"/>
      <c r="C88" s="207"/>
      <c r="D88" s="208"/>
      <c r="E88" s="208"/>
      <c r="F88" s="208"/>
      <c r="G88" s="208"/>
      <c r="H88" s="208"/>
      <c r="I88" s="208"/>
      <c r="J88" s="208"/>
      <c r="K88" s="208"/>
      <c r="L88" s="208"/>
      <c r="M88" s="208"/>
      <c r="N88" s="261"/>
      <c r="O88" s="404"/>
      <c r="P88" s="202"/>
      <c r="Q88" s="404"/>
      <c r="R88" s="202"/>
      <c r="S88" s="424"/>
    </row>
    <row r="89" spans="1:24" s="84" customFormat="1" ht="5.0999999999999996" customHeight="1">
      <c r="A89" s="52"/>
      <c r="B89" s="98"/>
      <c r="C89" s="158"/>
      <c r="D89" s="158"/>
      <c r="E89" s="158"/>
      <c r="F89" s="158"/>
      <c r="G89" s="158"/>
      <c r="H89" s="158"/>
      <c r="I89" s="158"/>
      <c r="J89" s="158"/>
      <c r="K89" s="158"/>
      <c r="L89" s="158"/>
      <c r="M89" s="158"/>
      <c r="N89" s="158"/>
      <c r="O89" s="89"/>
      <c r="P89" s="89"/>
      <c r="Q89" s="89"/>
      <c r="R89" s="99"/>
      <c r="S89" s="99"/>
      <c r="T89" s="52"/>
    </row>
    <row r="90" spans="1:24" s="53" customFormat="1" ht="5.0999999999999996" customHeight="1">
      <c r="A90" s="84"/>
      <c r="B90" s="71"/>
      <c r="C90" s="159"/>
      <c r="D90" s="159"/>
      <c r="E90" s="159"/>
      <c r="F90" s="159"/>
      <c r="G90" s="159"/>
      <c r="H90" s="159"/>
      <c r="I90" s="159"/>
      <c r="J90" s="159"/>
      <c r="K90" s="159"/>
      <c r="L90" s="159"/>
      <c r="M90" s="159"/>
      <c r="N90" s="159"/>
      <c r="O90" s="59"/>
      <c r="P90" s="59"/>
      <c r="Q90" s="62"/>
      <c r="R90" s="72"/>
      <c r="S90" s="72"/>
      <c r="T90" s="84"/>
    </row>
    <row r="91" spans="1:24" ht="18.95" customHeight="1" thickBot="1">
      <c r="B91" s="17" t="s">
        <v>74</v>
      </c>
      <c r="C91" s="674" t="s">
        <v>75</v>
      </c>
      <c r="D91" s="675"/>
      <c r="E91" s="675"/>
      <c r="F91" s="675"/>
      <c r="G91" s="675"/>
      <c r="H91" s="675"/>
      <c r="I91" s="675"/>
      <c r="J91" s="675"/>
      <c r="K91" s="675"/>
      <c r="L91" s="675"/>
      <c r="M91" s="675"/>
      <c r="N91" s="676"/>
      <c r="O91" s="301" t="s">
        <v>111</v>
      </c>
      <c r="P91" s="302"/>
      <c r="Q91" s="351" t="s">
        <v>73</v>
      </c>
      <c r="R91" s="359"/>
      <c r="S91" s="360"/>
      <c r="V91" s="115" t="s">
        <v>155</v>
      </c>
      <c r="W91" s="115" t="s">
        <v>156</v>
      </c>
      <c r="X91" s="146" t="s">
        <v>248</v>
      </c>
    </row>
    <row r="92" spans="1:24" ht="18.95" customHeight="1">
      <c r="B92" s="390" t="s">
        <v>72</v>
      </c>
      <c r="C92" s="665" t="s">
        <v>273</v>
      </c>
      <c r="D92" s="666"/>
      <c r="E92" s="666"/>
      <c r="F92" s="666"/>
      <c r="G92" s="666"/>
      <c r="H92" s="666"/>
      <c r="I92" s="666"/>
      <c r="J92" s="666"/>
      <c r="K92" s="666"/>
      <c r="L92" s="666"/>
      <c r="M92" s="666"/>
      <c r="N92" s="667"/>
      <c r="O92" s="268" t="s">
        <v>157</v>
      </c>
      <c r="P92" s="224"/>
      <c r="Q92" s="405"/>
      <c r="R92" s="408"/>
      <c r="S92" s="409"/>
      <c r="V92" s="115" t="str">
        <f>IF(O92="○","○","　")</f>
        <v>○</v>
      </c>
      <c r="W92" s="146" t="str">
        <f t="shared" ref="W92" si="14">IF(O92="○","○",IF(Q92="○","○"," "))</f>
        <v>○</v>
      </c>
      <c r="X92" s="146" t="str">
        <f>IF(O92="○","-",IF(Q92="○","-","該当"))</f>
        <v>-</v>
      </c>
    </row>
    <row r="93" spans="1:24" ht="18.95" customHeight="1">
      <c r="B93" s="391"/>
      <c r="C93" s="668"/>
      <c r="D93" s="669"/>
      <c r="E93" s="669"/>
      <c r="F93" s="669"/>
      <c r="G93" s="669"/>
      <c r="H93" s="669"/>
      <c r="I93" s="669"/>
      <c r="J93" s="669"/>
      <c r="K93" s="669"/>
      <c r="L93" s="669"/>
      <c r="M93" s="669"/>
      <c r="N93" s="670"/>
      <c r="O93" s="268"/>
      <c r="P93" s="224"/>
      <c r="Q93" s="406"/>
      <c r="R93" s="410"/>
      <c r="S93" s="411"/>
    </row>
    <row r="94" spans="1:24" ht="18.95" customHeight="1">
      <c r="B94" s="391"/>
      <c r="C94" s="668"/>
      <c r="D94" s="669"/>
      <c r="E94" s="669"/>
      <c r="F94" s="669"/>
      <c r="G94" s="669"/>
      <c r="H94" s="669"/>
      <c r="I94" s="669"/>
      <c r="J94" s="669"/>
      <c r="K94" s="669"/>
      <c r="L94" s="669"/>
      <c r="M94" s="669"/>
      <c r="N94" s="670"/>
      <c r="O94" s="268"/>
      <c r="P94" s="224"/>
      <c r="Q94" s="406"/>
      <c r="R94" s="410"/>
      <c r="S94" s="411"/>
    </row>
    <row r="95" spans="1:24" ht="18.95" customHeight="1">
      <c r="B95" s="391"/>
      <c r="C95" s="668"/>
      <c r="D95" s="669"/>
      <c r="E95" s="669"/>
      <c r="F95" s="669"/>
      <c r="G95" s="669"/>
      <c r="H95" s="669"/>
      <c r="I95" s="669"/>
      <c r="J95" s="669"/>
      <c r="K95" s="669"/>
      <c r="L95" s="669"/>
      <c r="M95" s="669"/>
      <c r="N95" s="670"/>
      <c r="O95" s="268"/>
      <c r="P95" s="224"/>
      <c r="Q95" s="406"/>
      <c r="R95" s="410"/>
      <c r="S95" s="411"/>
    </row>
    <row r="96" spans="1:24" ht="18.95" customHeight="1">
      <c r="B96" s="391"/>
      <c r="C96" s="668"/>
      <c r="D96" s="669"/>
      <c r="E96" s="669"/>
      <c r="F96" s="669"/>
      <c r="G96" s="669"/>
      <c r="H96" s="669"/>
      <c r="I96" s="669"/>
      <c r="J96" s="669"/>
      <c r="K96" s="669"/>
      <c r="L96" s="669"/>
      <c r="M96" s="669"/>
      <c r="N96" s="670"/>
      <c r="O96" s="268"/>
      <c r="P96" s="224"/>
      <c r="Q96" s="406"/>
      <c r="R96" s="410"/>
      <c r="S96" s="411"/>
    </row>
    <row r="97" spans="1:24" ht="18.95" customHeight="1">
      <c r="B97" s="392"/>
      <c r="C97" s="668"/>
      <c r="D97" s="669"/>
      <c r="E97" s="669"/>
      <c r="F97" s="669"/>
      <c r="G97" s="669"/>
      <c r="H97" s="669"/>
      <c r="I97" s="669"/>
      <c r="J97" s="669"/>
      <c r="K97" s="669"/>
      <c r="L97" s="669"/>
      <c r="M97" s="669"/>
      <c r="N97" s="670"/>
      <c r="O97" s="403"/>
      <c r="P97" s="224"/>
      <c r="Q97" s="406"/>
      <c r="R97" s="412"/>
      <c r="S97" s="411"/>
    </row>
    <row r="98" spans="1:24" ht="18.95" customHeight="1" thickBot="1">
      <c r="B98" s="393"/>
      <c r="C98" s="671"/>
      <c r="D98" s="672"/>
      <c r="E98" s="672"/>
      <c r="F98" s="672"/>
      <c r="G98" s="672"/>
      <c r="H98" s="672"/>
      <c r="I98" s="672"/>
      <c r="J98" s="672"/>
      <c r="K98" s="672"/>
      <c r="L98" s="672"/>
      <c r="M98" s="672"/>
      <c r="N98" s="673"/>
      <c r="O98" s="404"/>
      <c r="P98" s="202"/>
      <c r="Q98" s="407"/>
      <c r="R98" s="413"/>
      <c r="S98" s="414"/>
    </row>
    <row r="99" spans="1:24" s="84" customFormat="1" ht="5.0999999999999996" customHeight="1">
      <c r="A99" s="52"/>
      <c r="B99" s="98"/>
      <c r="C99" s="89"/>
      <c r="D99" s="89"/>
      <c r="E99" s="89"/>
      <c r="F99" s="89"/>
      <c r="G99" s="89"/>
      <c r="H99" s="89"/>
      <c r="I99" s="89"/>
      <c r="J99" s="89"/>
      <c r="K99" s="89"/>
      <c r="L99" s="89"/>
      <c r="M99" s="89"/>
      <c r="N99" s="89"/>
      <c r="O99" s="89"/>
      <c r="P99" s="89"/>
      <c r="Q99" s="89"/>
      <c r="R99" s="99"/>
      <c r="S99" s="99"/>
      <c r="T99" s="52"/>
    </row>
    <row r="100" spans="1:24" s="53" customFormat="1" ht="5.0999999999999996" customHeight="1">
      <c r="A100" s="84"/>
      <c r="B100" s="71"/>
      <c r="C100" s="62"/>
      <c r="D100" s="62"/>
      <c r="E100" s="62"/>
      <c r="F100" s="62"/>
      <c r="G100" s="62"/>
      <c r="H100" s="62"/>
      <c r="I100" s="62"/>
      <c r="J100" s="62"/>
      <c r="K100" s="62"/>
      <c r="L100" s="62"/>
      <c r="M100" s="62"/>
      <c r="N100" s="62"/>
      <c r="O100" s="59"/>
      <c r="P100" s="59"/>
      <c r="Q100" s="62"/>
      <c r="R100" s="72"/>
      <c r="S100" s="72"/>
      <c r="T100" s="84"/>
    </row>
    <row r="101" spans="1:24" ht="18.95" customHeight="1" thickBot="1">
      <c r="B101" s="17" t="s">
        <v>74</v>
      </c>
      <c r="C101" s="275" t="s">
        <v>75</v>
      </c>
      <c r="D101" s="276"/>
      <c r="E101" s="276"/>
      <c r="F101" s="276"/>
      <c r="G101" s="276"/>
      <c r="H101" s="276"/>
      <c r="I101" s="276"/>
      <c r="J101" s="276"/>
      <c r="K101" s="276"/>
      <c r="L101" s="276"/>
      <c r="M101" s="276"/>
      <c r="N101" s="295"/>
      <c r="O101" s="301" t="s">
        <v>111</v>
      </c>
      <c r="P101" s="302"/>
      <c r="Q101" s="351" t="s">
        <v>73</v>
      </c>
      <c r="R101" s="359"/>
      <c r="S101" s="360"/>
      <c r="V101" s="115" t="s">
        <v>155</v>
      </c>
      <c r="W101" s="115" t="s">
        <v>156</v>
      </c>
      <c r="X101" s="146" t="s">
        <v>248</v>
      </c>
    </row>
    <row r="102" spans="1:24" ht="18.95" customHeight="1">
      <c r="B102" s="361" t="s">
        <v>76</v>
      </c>
      <c r="C102" s="365" t="s">
        <v>265</v>
      </c>
      <c r="D102" s="366"/>
      <c r="E102" s="366"/>
      <c r="F102" s="366"/>
      <c r="G102" s="366"/>
      <c r="H102" s="366"/>
      <c r="I102" s="366"/>
      <c r="J102" s="366"/>
      <c r="K102" s="366"/>
      <c r="L102" s="366"/>
      <c r="M102" s="366"/>
      <c r="N102" s="367"/>
      <c r="O102" s="371" t="s">
        <v>86</v>
      </c>
      <c r="P102" s="372"/>
      <c r="Q102" s="375"/>
      <c r="R102" s="376"/>
      <c r="S102" s="377"/>
      <c r="V102" s="115" t="str">
        <f>IF(O102="○","○","　")</f>
        <v>○</v>
      </c>
      <c r="W102" s="146" t="str">
        <f>IF(O102="○","○","　")</f>
        <v>○</v>
      </c>
      <c r="X102" s="146" t="str">
        <f t="shared" ref="X102:X107" si="15">IF(O102="","該当","-")</f>
        <v>-</v>
      </c>
    </row>
    <row r="103" spans="1:24" ht="18.95" customHeight="1" thickBot="1">
      <c r="B103" s="362"/>
      <c r="C103" s="368"/>
      <c r="D103" s="369"/>
      <c r="E103" s="369"/>
      <c r="F103" s="369"/>
      <c r="G103" s="369"/>
      <c r="H103" s="369"/>
      <c r="I103" s="369"/>
      <c r="J103" s="369"/>
      <c r="K103" s="369"/>
      <c r="L103" s="369"/>
      <c r="M103" s="369"/>
      <c r="N103" s="370"/>
      <c r="O103" s="373"/>
      <c r="P103" s="374"/>
      <c r="Q103" s="342"/>
      <c r="R103" s="322"/>
      <c r="S103" s="323"/>
      <c r="V103" s="115"/>
      <c r="W103" s="146"/>
      <c r="X103" s="146"/>
    </row>
    <row r="104" spans="1:24" ht="18.95" customHeight="1" thickBot="1">
      <c r="B104" s="362"/>
      <c r="C104" s="378" t="s">
        <v>121</v>
      </c>
      <c r="D104" s="379"/>
      <c r="E104" s="379"/>
      <c r="F104" s="379"/>
      <c r="G104" s="379"/>
      <c r="H104" s="379"/>
      <c r="I104" s="379"/>
      <c r="J104" s="379"/>
      <c r="K104" s="379"/>
      <c r="L104" s="379"/>
      <c r="M104" s="379"/>
      <c r="N104" s="380"/>
      <c r="O104" s="354" t="s">
        <v>86</v>
      </c>
      <c r="P104" s="355"/>
      <c r="Q104" s="342"/>
      <c r="R104" s="322"/>
      <c r="S104" s="323"/>
      <c r="V104" s="115" t="str">
        <f t="shared" ref="V104:V109" si="16">IF(O104="○","○","　")</f>
        <v>○</v>
      </c>
      <c r="W104" s="146" t="str">
        <f t="shared" ref="W104:W107" si="17">IF(O104="○","○","　")</f>
        <v>○</v>
      </c>
      <c r="X104" s="146" t="str">
        <f t="shared" si="15"/>
        <v>-</v>
      </c>
    </row>
    <row r="105" spans="1:24" ht="18.95" customHeight="1" thickBot="1">
      <c r="B105" s="362"/>
      <c r="C105" s="381"/>
      <c r="D105" s="379"/>
      <c r="E105" s="379"/>
      <c r="F105" s="379"/>
      <c r="G105" s="379"/>
      <c r="H105" s="379"/>
      <c r="I105" s="379"/>
      <c r="J105" s="379"/>
      <c r="K105" s="379"/>
      <c r="L105" s="379"/>
      <c r="M105" s="379"/>
      <c r="N105" s="380"/>
      <c r="O105" s="382"/>
      <c r="P105" s="383"/>
      <c r="Q105" s="342"/>
      <c r="R105" s="322"/>
      <c r="S105" s="323"/>
      <c r="V105" s="115"/>
      <c r="W105" s="146"/>
      <c r="X105" s="146"/>
    </row>
    <row r="106" spans="1:24" ht="18.95" customHeight="1" thickBot="1">
      <c r="B106" s="362"/>
      <c r="C106" s="378" t="s">
        <v>256</v>
      </c>
      <c r="D106" s="379"/>
      <c r="E106" s="379"/>
      <c r="F106" s="379"/>
      <c r="G106" s="379"/>
      <c r="H106" s="379"/>
      <c r="I106" s="379"/>
      <c r="J106" s="379"/>
      <c r="K106" s="379"/>
      <c r="L106" s="379"/>
      <c r="M106" s="379"/>
      <c r="N106" s="380"/>
      <c r="O106" s="354" t="s">
        <v>86</v>
      </c>
      <c r="P106" s="355"/>
      <c r="Q106" s="321"/>
      <c r="R106" s="322"/>
      <c r="S106" s="323"/>
      <c r="V106" s="115" t="str">
        <f t="shared" si="16"/>
        <v>○</v>
      </c>
      <c r="W106" s="146" t="str">
        <f t="shared" si="17"/>
        <v>○</v>
      </c>
      <c r="X106" s="146" t="str">
        <f t="shared" si="15"/>
        <v>-</v>
      </c>
    </row>
    <row r="107" spans="1:24" ht="18.95" customHeight="1" thickBot="1">
      <c r="B107" s="362"/>
      <c r="C107" s="378" t="s">
        <v>122</v>
      </c>
      <c r="D107" s="379"/>
      <c r="E107" s="379"/>
      <c r="F107" s="379"/>
      <c r="G107" s="379"/>
      <c r="H107" s="379"/>
      <c r="I107" s="379"/>
      <c r="J107" s="379"/>
      <c r="K107" s="379"/>
      <c r="L107" s="379"/>
      <c r="M107" s="379"/>
      <c r="N107" s="380"/>
      <c r="O107" s="354" t="s">
        <v>86</v>
      </c>
      <c r="P107" s="355"/>
      <c r="Q107" s="321"/>
      <c r="R107" s="322"/>
      <c r="S107" s="323"/>
      <c r="V107" s="115" t="str">
        <f t="shared" si="16"/>
        <v>○</v>
      </c>
      <c r="W107" s="146" t="str">
        <f t="shared" si="17"/>
        <v>○</v>
      </c>
      <c r="X107" s="146" t="str">
        <f t="shared" si="15"/>
        <v>-</v>
      </c>
    </row>
    <row r="108" spans="1:24" ht="18.95" customHeight="1" thickBot="1">
      <c r="B108" s="362"/>
      <c r="C108" s="282" t="s">
        <v>123</v>
      </c>
      <c r="D108" s="310"/>
      <c r="E108" s="310"/>
      <c r="F108" s="310"/>
      <c r="G108" s="310"/>
      <c r="H108" s="310"/>
      <c r="I108" s="310"/>
      <c r="J108" s="310"/>
      <c r="K108" s="310"/>
      <c r="L108" s="310"/>
      <c r="M108" s="310"/>
      <c r="N108" s="311"/>
      <c r="O108" s="384" t="s">
        <v>157</v>
      </c>
      <c r="P108" s="385"/>
      <c r="Q108" s="148"/>
      <c r="R108" s="386"/>
      <c r="S108" s="387"/>
      <c r="V108" s="115" t="str">
        <f t="shared" si="16"/>
        <v>○</v>
      </c>
      <c r="W108" s="146" t="str">
        <f>IF(O108="○","○",IF(Q108="○","○"," "))</f>
        <v>○</v>
      </c>
      <c r="X108" s="146" t="str">
        <f>IF(O108="○","-",IF(Q108="○","-","該当"))</f>
        <v>-</v>
      </c>
    </row>
    <row r="109" spans="1:24" ht="18.95" customHeight="1" thickBot="1">
      <c r="B109" s="362"/>
      <c r="C109" s="282" t="s">
        <v>160</v>
      </c>
      <c r="D109" s="310"/>
      <c r="E109" s="310"/>
      <c r="F109" s="310"/>
      <c r="G109" s="310"/>
      <c r="H109" s="310"/>
      <c r="I109" s="310"/>
      <c r="J109" s="310"/>
      <c r="K109" s="310"/>
      <c r="L109" s="310"/>
      <c r="M109" s="310"/>
      <c r="N109" s="311"/>
      <c r="O109" s="354" t="s">
        <v>86</v>
      </c>
      <c r="P109" s="355"/>
      <c r="Q109" s="149"/>
      <c r="R109" s="386"/>
      <c r="S109" s="387"/>
      <c r="V109" s="115" t="str">
        <f t="shared" si="16"/>
        <v>○</v>
      </c>
      <c r="W109" s="146" t="str">
        <f>IF(O109="○","○",IF(Q109="○","○"," "))</f>
        <v>○</v>
      </c>
      <c r="X109" s="146" t="str">
        <f>IF(O109="○","-",IF(Q109="○","-","該当"))</f>
        <v>-</v>
      </c>
    </row>
    <row r="110" spans="1:24" ht="18.95" customHeight="1" thickBot="1">
      <c r="B110" s="362"/>
      <c r="C110" s="282" t="s">
        <v>241</v>
      </c>
      <c r="D110" s="310"/>
      <c r="E110" s="310"/>
      <c r="F110" s="310"/>
      <c r="G110" s="310"/>
      <c r="H110" s="310"/>
      <c r="I110" s="310"/>
      <c r="J110" s="310"/>
      <c r="K110" s="310"/>
      <c r="L110" s="310"/>
      <c r="M110" s="310"/>
      <c r="N110" s="311"/>
      <c r="O110" s="388" t="s">
        <v>157</v>
      </c>
      <c r="P110" s="389"/>
      <c r="Q110" s="114"/>
      <c r="R110" s="346"/>
      <c r="S110" s="347"/>
      <c r="V110" s="146" t="str">
        <f>IF(O110="○","○","　")</f>
        <v>○</v>
      </c>
      <c r="W110" s="146" t="str">
        <f>IF(O110="○","○",IF(Q110="○","○"," "))</f>
        <v>○</v>
      </c>
      <c r="X110" s="146" t="str">
        <f>IF(O110="○","-",IF(Q110="○","-","該当"))</f>
        <v>-</v>
      </c>
    </row>
    <row r="111" spans="1:24" ht="18.95" customHeight="1">
      <c r="B111" s="362"/>
      <c r="C111" s="348" t="s">
        <v>77</v>
      </c>
      <c r="D111" s="204"/>
      <c r="E111" s="204"/>
      <c r="F111" s="204"/>
      <c r="G111" s="204"/>
      <c r="H111" s="204"/>
      <c r="I111" s="204"/>
      <c r="J111" s="204"/>
      <c r="K111" s="204"/>
      <c r="L111" s="204"/>
      <c r="M111" s="204"/>
      <c r="N111" s="204"/>
      <c r="O111" s="204"/>
      <c r="P111" s="204"/>
      <c r="Q111" s="204"/>
      <c r="R111" s="204"/>
      <c r="S111" s="205"/>
    </row>
    <row r="112" spans="1:24" ht="18.95" customHeight="1">
      <c r="B112" s="362"/>
      <c r="C112" s="313" t="s">
        <v>276</v>
      </c>
      <c r="D112" s="204"/>
      <c r="E112" s="204"/>
      <c r="F112" s="204"/>
      <c r="G112" s="204"/>
      <c r="H112" s="204"/>
      <c r="I112" s="204"/>
      <c r="J112" s="204"/>
      <c r="K112" s="204"/>
      <c r="L112" s="204"/>
      <c r="M112" s="204"/>
      <c r="N112" s="204"/>
      <c r="O112" s="204"/>
      <c r="P112" s="204"/>
      <c r="Q112" s="204"/>
      <c r="R112" s="204"/>
      <c r="S112" s="205"/>
    </row>
    <row r="113" spans="1:24" ht="18.95" customHeight="1">
      <c r="B113" s="362"/>
      <c r="C113" s="206"/>
      <c r="D113" s="204"/>
      <c r="E113" s="204"/>
      <c r="F113" s="204"/>
      <c r="G113" s="204"/>
      <c r="H113" s="204"/>
      <c r="I113" s="204"/>
      <c r="J113" s="204"/>
      <c r="K113" s="204"/>
      <c r="L113" s="204"/>
      <c r="M113" s="204"/>
      <c r="N113" s="204"/>
      <c r="O113" s="204"/>
      <c r="P113" s="204"/>
      <c r="Q113" s="204"/>
      <c r="R113" s="204"/>
      <c r="S113" s="205"/>
    </row>
    <row r="114" spans="1:24" ht="18.95" customHeight="1">
      <c r="B114" s="362"/>
      <c r="C114" s="206"/>
      <c r="D114" s="204"/>
      <c r="E114" s="204"/>
      <c r="F114" s="204"/>
      <c r="G114" s="204"/>
      <c r="H114" s="204"/>
      <c r="I114" s="204"/>
      <c r="J114" s="204"/>
      <c r="K114" s="204"/>
      <c r="L114" s="204"/>
      <c r="M114" s="204"/>
      <c r="N114" s="204"/>
      <c r="O114" s="204"/>
      <c r="P114" s="204"/>
      <c r="Q114" s="204"/>
      <c r="R114" s="204"/>
      <c r="S114" s="205"/>
    </row>
    <row r="115" spans="1:24" ht="18.95" customHeight="1">
      <c r="B115" s="362"/>
      <c r="C115" s="206"/>
      <c r="D115" s="204"/>
      <c r="E115" s="204"/>
      <c r="F115" s="204"/>
      <c r="G115" s="204"/>
      <c r="H115" s="204"/>
      <c r="I115" s="204"/>
      <c r="J115" s="204"/>
      <c r="K115" s="204"/>
      <c r="L115" s="204"/>
      <c r="M115" s="204"/>
      <c r="N115" s="204"/>
      <c r="O115" s="204"/>
      <c r="P115" s="204"/>
      <c r="Q115" s="204"/>
      <c r="R115" s="204"/>
      <c r="S115" s="205"/>
    </row>
    <row r="116" spans="1:24" ht="18.95" customHeight="1">
      <c r="B116" s="362"/>
      <c r="C116" s="206"/>
      <c r="D116" s="204"/>
      <c r="E116" s="204"/>
      <c r="F116" s="204"/>
      <c r="G116" s="204"/>
      <c r="H116" s="204"/>
      <c r="I116" s="204"/>
      <c r="J116" s="204"/>
      <c r="K116" s="204"/>
      <c r="L116" s="204"/>
      <c r="M116" s="204"/>
      <c r="N116" s="204"/>
      <c r="O116" s="204"/>
      <c r="P116" s="204"/>
      <c r="Q116" s="204"/>
      <c r="R116" s="204"/>
      <c r="S116" s="205"/>
    </row>
    <row r="117" spans="1:24" ht="18.95" customHeight="1" thickBot="1">
      <c r="B117" s="362"/>
      <c r="C117" s="349" t="s">
        <v>242</v>
      </c>
      <c r="D117" s="229"/>
      <c r="E117" s="229"/>
      <c r="F117" s="229"/>
      <c r="G117" s="229"/>
      <c r="H117" s="229"/>
      <c r="I117" s="229"/>
      <c r="J117" s="229"/>
      <c r="K117" s="229"/>
      <c r="L117" s="229"/>
      <c r="M117" s="229"/>
      <c r="N117" s="229"/>
      <c r="O117" s="301" t="s">
        <v>111</v>
      </c>
      <c r="P117" s="302"/>
      <c r="Q117" s="351" t="s">
        <v>73</v>
      </c>
      <c r="R117" s="352"/>
      <c r="S117" s="353"/>
      <c r="V117" s="115" t="s">
        <v>155</v>
      </c>
      <c r="W117" s="115" t="s">
        <v>156</v>
      </c>
      <c r="X117" s="146" t="s">
        <v>248</v>
      </c>
    </row>
    <row r="118" spans="1:24" ht="18.95" customHeight="1" thickBot="1">
      <c r="B118" s="362"/>
      <c r="C118" s="248"/>
      <c r="D118" s="249"/>
      <c r="E118" s="249"/>
      <c r="F118" s="249"/>
      <c r="G118" s="249"/>
      <c r="H118" s="249"/>
      <c r="I118" s="249"/>
      <c r="J118" s="249"/>
      <c r="K118" s="249"/>
      <c r="L118" s="249"/>
      <c r="M118" s="249"/>
      <c r="N118" s="350"/>
      <c r="O118" s="354" t="s">
        <v>157</v>
      </c>
      <c r="P118" s="355"/>
      <c r="Q118" s="114"/>
      <c r="R118" s="346"/>
      <c r="S118" s="347"/>
      <c r="V118" s="146" t="str">
        <f t="shared" ref="V118" si="18">IF(O118="○","○","　")</f>
        <v>○</v>
      </c>
      <c r="W118" s="146" t="str">
        <f>IF(O118="○","○",IF(Q118="○","○"," "))</f>
        <v>○</v>
      </c>
      <c r="X118" s="146" t="str">
        <f>IF(O118="○","-",IF(Q118="○","-","該当"))</f>
        <v>-</v>
      </c>
    </row>
    <row r="119" spans="1:24" ht="18.95" customHeight="1">
      <c r="B119" s="363"/>
      <c r="C119" s="356" t="s">
        <v>77</v>
      </c>
      <c r="D119" s="357"/>
      <c r="E119" s="357"/>
      <c r="F119" s="357"/>
      <c r="G119" s="357"/>
      <c r="H119" s="357"/>
      <c r="I119" s="357"/>
      <c r="J119" s="357"/>
      <c r="K119" s="357"/>
      <c r="L119" s="357"/>
      <c r="M119" s="357"/>
      <c r="N119" s="357"/>
      <c r="O119" s="357"/>
      <c r="P119" s="357"/>
      <c r="Q119" s="357"/>
      <c r="R119" s="357"/>
      <c r="S119" s="358"/>
    </row>
    <row r="120" spans="1:24" ht="18.95" customHeight="1">
      <c r="B120" s="363"/>
      <c r="C120" s="313" t="s">
        <v>277</v>
      </c>
      <c r="D120" s="247"/>
      <c r="E120" s="247"/>
      <c r="F120" s="247"/>
      <c r="G120" s="247"/>
      <c r="H120" s="247"/>
      <c r="I120" s="247"/>
      <c r="J120" s="247"/>
      <c r="K120" s="247"/>
      <c r="L120" s="247"/>
      <c r="M120" s="247"/>
      <c r="N120" s="247"/>
      <c r="O120" s="247"/>
      <c r="P120" s="247"/>
      <c r="Q120" s="247"/>
      <c r="R120" s="247"/>
      <c r="S120" s="205"/>
    </row>
    <row r="121" spans="1:24" ht="18.95" customHeight="1">
      <c r="B121" s="363"/>
      <c r="C121" s="206"/>
      <c r="D121" s="247"/>
      <c r="E121" s="247"/>
      <c r="F121" s="247"/>
      <c r="G121" s="247"/>
      <c r="H121" s="247"/>
      <c r="I121" s="247"/>
      <c r="J121" s="247"/>
      <c r="K121" s="247"/>
      <c r="L121" s="247"/>
      <c r="M121" s="247"/>
      <c r="N121" s="247"/>
      <c r="O121" s="247"/>
      <c r="P121" s="247"/>
      <c r="Q121" s="247"/>
      <c r="R121" s="247"/>
      <c r="S121" s="205"/>
    </row>
    <row r="122" spans="1:24" ht="18.95" customHeight="1">
      <c r="B122" s="363"/>
      <c r="C122" s="206"/>
      <c r="D122" s="247"/>
      <c r="E122" s="247"/>
      <c r="F122" s="247"/>
      <c r="G122" s="247"/>
      <c r="H122" s="247"/>
      <c r="I122" s="247"/>
      <c r="J122" s="247"/>
      <c r="K122" s="247"/>
      <c r="L122" s="247"/>
      <c r="M122" s="247"/>
      <c r="N122" s="247"/>
      <c r="O122" s="247"/>
      <c r="P122" s="247"/>
      <c r="Q122" s="247"/>
      <c r="R122" s="247"/>
      <c r="S122" s="205"/>
    </row>
    <row r="123" spans="1:24" ht="18.95" customHeight="1">
      <c r="B123" s="363"/>
      <c r="C123" s="206"/>
      <c r="D123" s="247"/>
      <c r="E123" s="247"/>
      <c r="F123" s="247"/>
      <c r="G123" s="247"/>
      <c r="H123" s="247"/>
      <c r="I123" s="247"/>
      <c r="J123" s="247"/>
      <c r="K123" s="247"/>
      <c r="L123" s="247"/>
      <c r="M123" s="247"/>
      <c r="N123" s="247"/>
      <c r="O123" s="247"/>
      <c r="P123" s="247"/>
      <c r="Q123" s="247"/>
      <c r="R123" s="247"/>
      <c r="S123" s="205"/>
    </row>
    <row r="124" spans="1:24" ht="18.95" customHeight="1">
      <c r="B124" s="363"/>
      <c r="C124" s="206"/>
      <c r="D124" s="247"/>
      <c r="E124" s="247"/>
      <c r="F124" s="247"/>
      <c r="G124" s="247"/>
      <c r="H124" s="247"/>
      <c r="I124" s="247"/>
      <c r="J124" s="247"/>
      <c r="K124" s="247"/>
      <c r="L124" s="247"/>
      <c r="M124" s="247"/>
      <c r="N124" s="247"/>
      <c r="O124" s="247"/>
      <c r="P124" s="247"/>
      <c r="Q124" s="247"/>
      <c r="R124" s="247"/>
      <c r="S124" s="205"/>
    </row>
    <row r="125" spans="1:24" ht="18.95" customHeight="1">
      <c r="B125" s="364"/>
      <c r="C125" s="207"/>
      <c r="D125" s="208"/>
      <c r="E125" s="208"/>
      <c r="F125" s="208"/>
      <c r="G125" s="208"/>
      <c r="H125" s="208"/>
      <c r="I125" s="208"/>
      <c r="J125" s="208"/>
      <c r="K125" s="208"/>
      <c r="L125" s="208"/>
      <c r="M125" s="208"/>
      <c r="N125" s="208"/>
      <c r="O125" s="208"/>
      <c r="P125" s="208"/>
      <c r="Q125" s="208"/>
      <c r="R125" s="208"/>
      <c r="S125" s="209"/>
    </row>
    <row r="126" spans="1:24" s="84" customFormat="1" ht="5.0999999999999996" customHeight="1">
      <c r="A126" s="52"/>
      <c r="B126" s="97"/>
      <c r="C126" s="87"/>
      <c r="D126" s="87"/>
      <c r="E126" s="87"/>
      <c r="F126" s="87"/>
      <c r="G126" s="87"/>
      <c r="H126" s="87"/>
      <c r="I126" s="87"/>
      <c r="J126" s="87"/>
      <c r="K126" s="87"/>
      <c r="L126" s="87"/>
      <c r="M126" s="87"/>
      <c r="N126" s="87"/>
      <c r="O126" s="87"/>
      <c r="P126" s="87"/>
      <c r="Q126" s="87"/>
      <c r="R126" s="87"/>
      <c r="S126" s="87"/>
      <c r="T126" s="52"/>
    </row>
    <row r="127" spans="1:24" s="53" customFormat="1" ht="5.0999999999999996" customHeight="1">
      <c r="A127" s="84"/>
      <c r="B127" s="73"/>
      <c r="C127" s="62"/>
      <c r="D127" s="62"/>
      <c r="E127" s="62"/>
      <c r="F127" s="62"/>
      <c r="G127" s="62"/>
      <c r="H127" s="62"/>
      <c r="I127" s="62"/>
      <c r="J127" s="62"/>
      <c r="K127" s="62"/>
      <c r="L127" s="62"/>
      <c r="M127" s="62"/>
      <c r="N127" s="62"/>
      <c r="O127" s="59"/>
      <c r="P127" s="59"/>
      <c r="Q127" s="62"/>
      <c r="R127" s="62"/>
      <c r="S127" s="62"/>
      <c r="T127" s="84"/>
    </row>
    <row r="128" spans="1:24" ht="18.95" customHeight="1" thickBot="1">
      <c r="B128" s="17" t="s">
        <v>74</v>
      </c>
      <c r="C128" s="275" t="s">
        <v>75</v>
      </c>
      <c r="D128" s="276"/>
      <c r="E128" s="276"/>
      <c r="F128" s="276"/>
      <c r="G128" s="276"/>
      <c r="H128" s="276"/>
      <c r="I128" s="276"/>
      <c r="J128" s="276"/>
      <c r="K128" s="276"/>
      <c r="L128" s="276"/>
      <c r="M128" s="276"/>
      <c r="N128" s="295"/>
      <c r="O128" s="301" t="s">
        <v>111</v>
      </c>
      <c r="P128" s="302"/>
      <c r="Q128" s="314" t="s">
        <v>73</v>
      </c>
      <c r="R128" s="315"/>
      <c r="S128" s="316"/>
      <c r="V128" s="115" t="s">
        <v>155</v>
      </c>
      <c r="W128" s="115" t="s">
        <v>156</v>
      </c>
      <c r="X128" s="146" t="s">
        <v>248</v>
      </c>
    </row>
    <row r="129" spans="1:24" ht="18.95" customHeight="1" thickBot="1">
      <c r="B129" s="317" t="s">
        <v>231</v>
      </c>
      <c r="C129" s="319" t="s">
        <v>124</v>
      </c>
      <c r="D129" s="307"/>
      <c r="E129" s="307"/>
      <c r="F129" s="307"/>
      <c r="G129" s="307"/>
      <c r="H129" s="307"/>
      <c r="I129" s="307"/>
      <c r="J129" s="307"/>
      <c r="K129" s="307"/>
      <c r="L129" s="307"/>
      <c r="M129" s="307"/>
      <c r="N129" s="308"/>
      <c r="O129" s="268" t="s">
        <v>157</v>
      </c>
      <c r="P129" s="320"/>
      <c r="Q129" s="321"/>
      <c r="R129" s="322"/>
      <c r="S129" s="323"/>
      <c r="V129" s="146" t="str">
        <f t="shared" ref="V129" si="19">IF(O129="○","○","　")</f>
        <v>○</v>
      </c>
      <c r="W129" s="146" t="str">
        <f>IF(O129="○","○","　")</f>
        <v>○</v>
      </c>
      <c r="X129" s="146" t="str">
        <f>IF(O129="","該当","-")</f>
        <v>-</v>
      </c>
    </row>
    <row r="130" spans="1:24" ht="18.95" customHeight="1" thickBot="1">
      <c r="B130" s="318"/>
      <c r="C130" s="324" t="s">
        <v>125</v>
      </c>
      <c r="D130" s="310"/>
      <c r="E130" s="310"/>
      <c r="F130" s="310"/>
      <c r="G130" s="310"/>
      <c r="H130" s="310"/>
      <c r="I130" s="310"/>
      <c r="J130" s="310"/>
      <c r="K130" s="310"/>
      <c r="L130" s="310"/>
      <c r="M130" s="310"/>
      <c r="N130" s="311"/>
      <c r="O130" s="325" t="s">
        <v>86</v>
      </c>
      <c r="P130" s="326"/>
      <c r="Q130" s="321"/>
      <c r="R130" s="322"/>
      <c r="S130" s="323"/>
      <c r="V130" s="115" t="str">
        <f t="shared" ref="V130:V131" si="20">IF(O130="○","○","　")</f>
        <v>○</v>
      </c>
      <c r="W130" s="146" t="str">
        <f t="shared" ref="W130:W131" si="21">IF(O130="○","○","　")</f>
        <v>○</v>
      </c>
      <c r="X130" s="146" t="str">
        <f t="shared" ref="X130:X131" si="22">IF(O130="","該当","-")</f>
        <v>-</v>
      </c>
    </row>
    <row r="131" spans="1:24" ht="18.95" customHeight="1" thickBot="1">
      <c r="B131" s="318"/>
      <c r="C131" s="324" t="s">
        <v>126</v>
      </c>
      <c r="D131" s="310"/>
      <c r="E131" s="310"/>
      <c r="F131" s="310"/>
      <c r="G131" s="310"/>
      <c r="H131" s="310"/>
      <c r="I131" s="310"/>
      <c r="J131" s="310"/>
      <c r="K131" s="310"/>
      <c r="L131" s="310"/>
      <c r="M131" s="310"/>
      <c r="N131" s="311"/>
      <c r="O131" s="325" t="s">
        <v>86</v>
      </c>
      <c r="P131" s="326"/>
      <c r="Q131" s="339"/>
      <c r="R131" s="340"/>
      <c r="S131" s="341"/>
      <c r="V131" s="115" t="str">
        <f t="shared" si="20"/>
        <v>○</v>
      </c>
      <c r="W131" s="146" t="str">
        <f t="shared" si="21"/>
        <v>○</v>
      </c>
      <c r="X131" s="146" t="str">
        <f t="shared" si="22"/>
        <v>-</v>
      </c>
    </row>
    <row r="132" spans="1:24" ht="18.95" customHeight="1" thickBot="1">
      <c r="B132" s="318"/>
      <c r="C132" s="282" t="s">
        <v>252</v>
      </c>
      <c r="D132" s="310"/>
      <c r="E132" s="310"/>
      <c r="F132" s="310"/>
      <c r="G132" s="310"/>
      <c r="H132" s="310"/>
      <c r="I132" s="310"/>
      <c r="J132" s="310"/>
      <c r="K132" s="310"/>
      <c r="L132" s="310"/>
      <c r="M132" s="310"/>
      <c r="N132" s="311"/>
      <c r="O132" s="325" t="s">
        <v>157</v>
      </c>
      <c r="P132" s="326"/>
      <c r="Q132" s="342"/>
      <c r="R132" s="322"/>
      <c r="S132" s="323"/>
      <c r="V132" s="115" t="str">
        <f>IF(O132="○","○","　")</f>
        <v>○</v>
      </c>
      <c r="W132" s="146" t="str">
        <f t="shared" ref="W132" si="23">IF(O132="○","○","　")</f>
        <v>○</v>
      </c>
      <c r="X132" s="146" t="str">
        <f t="shared" ref="X132" si="24">IF(O132="","該当","-")</f>
        <v>-</v>
      </c>
    </row>
    <row r="133" spans="1:24" ht="18.95" customHeight="1" thickBot="1">
      <c r="B133" s="318"/>
      <c r="C133" s="309"/>
      <c r="D133" s="310"/>
      <c r="E133" s="310"/>
      <c r="F133" s="310"/>
      <c r="G133" s="310"/>
      <c r="H133" s="310"/>
      <c r="I133" s="310"/>
      <c r="J133" s="310"/>
      <c r="K133" s="310"/>
      <c r="L133" s="310"/>
      <c r="M133" s="310"/>
      <c r="N133" s="311"/>
      <c r="O133" s="327"/>
      <c r="P133" s="328"/>
      <c r="Q133" s="343"/>
      <c r="R133" s="344"/>
      <c r="S133" s="345"/>
      <c r="V133" s="115"/>
      <c r="W133" s="115"/>
    </row>
    <row r="134" spans="1:24" ht="18.95" customHeight="1" thickBot="1">
      <c r="B134" s="318"/>
      <c r="C134" s="324" t="s">
        <v>266</v>
      </c>
      <c r="D134" s="310"/>
      <c r="E134" s="310"/>
      <c r="F134" s="310"/>
      <c r="G134" s="310"/>
      <c r="H134" s="310"/>
      <c r="I134" s="310"/>
      <c r="J134" s="310"/>
      <c r="K134" s="310"/>
      <c r="L134" s="310"/>
      <c r="M134" s="310"/>
      <c r="N134" s="311"/>
      <c r="O134" s="325" t="s">
        <v>157</v>
      </c>
      <c r="P134" s="326"/>
      <c r="Q134" s="329"/>
      <c r="R134" s="331"/>
      <c r="S134" s="332"/>
      <c r="V134" s="147" t="str">
        <f t="shared" ref="V134" si="25">IF(O134="○","○","　")</f>
        <v>○</v>
      </c>
      <c r="W134" s="147" t="str">
        <f>IF(O134="○","○",IF(Q134="○","○"," "))</f>
        <v>○</v>
      </c>
      <c r="X134" s="147" t="str">
        <f>IF(O134="○","-",IF(Q134="○","-","該当"))</f>
        <v>-</v>
      </c>
    </row>
    <row r="135" spans="1:24" ht="18.95" customHeight="1" thickBot="1">
      <c r="B135" s="318"/>
      <c r="C135" s="309"/>
      <c r="D135" s="310"/>
      <c r="E135" s="310"/>
      <c r="F135" s="310"/>
      <c r="G135" s="310"/>
      <c r="H135" s="310"/>
      <c r="I135" s="310"/>
      <c r="J135" s="310"/>
      <c r="K135" s="310"/>
      <c r="L135" s="310"/>
      <c r="M135" s="310"/>
      <c r="N135" s="311"/>
      <c r="O135" s="327"/>
      <c r="P135" s="328"/>
      <c r="Q135" s="330"/>
      <c r="R135" s="333"/>
      <c r="S135" s="334"/>
    </row>
    <row r="136" spans="1:24" ht="18.95" customHeight="1" thickBot="1">
      <c r="B136" s="318"/>
      <c r="C136" s="335" t="s">
        <v>257</v>
      </c>
      <c r="D136" s="208"/>
      <c r="E136" s="208"/>
      <c r="F136" s="208"/>
      <c r="G136" s="208"/>
      <c r="H136" s="208"/>
      <c r="I136" s="208"/>
      <c r="J136" s="208"/>
      <c r="K136" s="208"/>
      <c r="L136" s="208"/>
      <c r="M136" s="208"/>
      <c r="N136" s="261"/>
      <c r="O136" s="236" t="s">
        <v>157</v>
      </c>
      <c r="P136" s="336"/>
      <c r="Q136" s="113"/>
      <c r="R136" s="337"/>
      <c r="S136" s="338"/>
      <c r="V136" s="147" t="str">
        <f t="shared" ref="V136" si="26">IF(O136="○","○","　")</f>
        <v>○</v>
      </c>
      <c r="W136" s="147" t="str">
        <f>IF(O136="○","○",IF(Q136="○","○"," "))</f>
        <v>○</v>
      </c>
      <c r="X136" s="147" t="str">
        <f>IF(O136="○","-",IF(Q136="○","-","該当"))</f>
        <v>-</v>
      </c>
    </row>
    <row r="137" spans="1:24" s="84" customFormat="1" ht="5.0999999999999996" customHeight="1">
      <c r="A137" s="52"/>
      <c r="B137" s="87"/>
      <c r="C137" s="87"/>
      <c r="D137" s="93"/>
      <c r="E137" s="94"/>
      <c r="F137" s="94"/>
      <c r="G137" s="94"/>
      <c r="H137" s="94"/>
      <c r="I137" s="89"/>
      <c r="J137" s="89"/>
      <c r="K137" s="89"/>
      <c r="L137" s="89"/>
      <c r="M137" s="89"/>
      <c r="N137" s="89"/>
      <c r="O137" s="91"/>
      <c r="P137" s="91"/>
      <c r="Q137" s="91"/>
      <c r="R137" s="95"/>
      <c r="S137" s="96"/>
      <c r="T137" s="52"/>
      <c r="V137" s="91">
        <f>COUNTA(V127:V136)</f>
        <v>7</v>
      </c>
    </row>
    <row r="138" spans="1:24" s="53" customFormat="1" ht="5.0999999999999996" customHeight="1">
      <c r="A138" s="84"/>
      <c r="B138" s="62"/>
      <c r="C138" s="62"/>
      <c r="D138" s="74"/>
      <c r="E138" s="75"/>
      <c r="F138" s="75"/>
      <c r="G138" s="75"/>
      <c r="H138" s="75"/>
      <c r="I138" s="62"/>
      <c r="J138" s="62"/>
      <c r="K138" s="62"/>
      <c r="L138" s="62"/>
      <c r="M138" s="62"/>
      <c r="N138" s="62"/>
      <c r="O138" s="76"/>
      <c r="P138" s="76"/>
      <c r="Q138" s="76"/>
      <c r="R138" s="64"/>
      <c r="S138" s="65"/>
      <c r="T138" s="84"/>
    </row>
    <row r="139" spans="1:24" ht="18.95" customHeight="1" thickBot="1">
      <c r="B139" s="17" t="s">
        <v>74</v>
      </c>
      <c r="C139" s="275" t="s">
        <v>75</v>
      </c>
      <c r="D139" s="276"/>
      <c r="E139" s="276"/>
      <c r="F139" s="276"/>
      <c r="G139" s="276"/>
      <c r="H139" s="276"/>
      <c r="I139" s="276"/>
      <c r="J139" s="276"/>
      <c r="K139" s="276"/>
      <c r="L139" s="276"/>
      <c r="M139" s="276"/>
      <c r="N139" s="276"/>
      <c r="O139" s="276"/>
      <c r="P139" s="276"/>
      <c r="Q139" s="295"/>
      <c r="R139" s="301" t="s">
        <v>79</v>
      </c>
      <c r="S139" s="302"/>
      <c r="V139" s="115" t="s">
        <v>158</v>
      </c>
      <c r="W139" s="115" t="s">
        <v>248</v>
      </c>
    </row>
    <row r="140" spans="1:24" ht="18.95" customHeight="1">
      <c r="B140" s="303" t="s">
        <v>78</v>
      </c>
      <c r="C140" s="306" t="s">
        <v>267</v>
      </c>
      <c r="D140" s="307"/>
      <c r="E140" s="307"/>
      <c r="F140" s="307"/>
      <c r="G140" s="307"/>
      <c r="H140" s="307"/>
      <c r="I140" s="307"/>
      <c r="J140" s="307"/>
      <c r="K140" s="307"/>
      <c r="L140" s="307"/>
      <c r="M140" s="307"/>
      <c r="N140" s="307"/>
      <c r="O140" s="307"/>
      <c r="P140" s="307"/>
      <c r="Q140" s="308"/>
      <c r="R140" s="289" t="s">
        <v>157</v>
      </c>
      <c r="S140" s="290"/>
      <c r="V140" s="115" t="str">
        <f>IF(R140="○","○","　")</f>
        <v>○</v>
      </c>
      <c r="W140" s="146" t="str">
        <f>IF(R140="","該当","-")</f>
        <v>-</v>
      </c>
    </row>
    <row r="141" spans="1:24" ht="18.95" customHeight="1">
      <c r="B141" s="304"/>
      <c r="C141" s="309"/>
      <c r="D141" s="310"/>
      <c r="E141" s="310"/>
      <c r="F141" s="310"/>
      <c r="G141" s="310"/>
      <c r="H141" s="310"/>
      <c r="I141" s="310"/>
      <c r="J141" s="310"/>
      <c r="K141" s="310"/>
      <c r="L141" s="310"/>
      <c r="M141" s="310"/>
      <c r="N141" s="310"/>
      <c r="O141" s="310"/>
      <c r="P141" s="310"/>
      <c r="Q141" s="311"/>
      <c r="R141" s="289"/>
      <c r="S141" s="290"/>
      <c r="V141" s="115"/>
    </row>
    <row r="142" spans="1:24" ht="18.95" customHeight="1">
      <c r="B142" s="304"/>
      <c r="C142" s="309"/>
      <c r="D142" s="310"/>
      <c r="E142" s="310"/>
      <c r="F142" s="310"/>
      <c r="G142" s="310"/>
      <c r="H142" s="310"/>
      <c r="I142" s="310"/>
      <c r="J142" s="310"/>
      <c r="K142" s="310"/>
      <c r="L142" s="310"/>
      <c r="M142" s="310"/>
      <c r="N142" s="310"/>
      <c r="O142" s="310"/>
      <c r="P142" s="310"/>
      <c r="Q142" s="311"/>
      <c r="R142" s="289"/>
      <c r="S142" s="290"/>
      <c r="V142" s="115"/>
    </row>
    <row r="143" spans="1:24" ht="18.95" customHeight="1" thickBot="1">
      <c r="B143" s="305"/>
      <c r="C143" s="309"/>
      <c r="D143" s="310"/>
      <c r="E143" s="310"/>
      <c r="F143" s="310"/>
      <c r="G143" s="310"/>
      <c r="H143" s="310"/>
      <c r="I143" s="310"/>
      <c r="J143" s="310"/>
      <c r="K143" s="310"/>
      <c r="L143" s="310"/>
      <c r="M143" s="310"/>
      <c r="N143" s="310"/>
      <c r="O143" s="310"/>
      <c r="P143" s="310"/>
      <c r="Q143" s="311"/>
      <c r="R143" s="291"/>
      <c r="S143" s="292"/>
      <c r="V143" s="115"/>
    </row>
    <row r="144" spans="1:24" ht="18.95" customHeight="1" thickBot="1">
      <c r="B144" s="305"/>
      <c r="C144" s="312" t="s">
        <v>258</v>
      </c>
      <c r="D144" s="310"/>
      <c r="E144" s="310"/>
      <c r="F144" s="310"/>
      <c r="G144" s="310"/>
      <c r="H144" s="310"/>
      <c r="I144" s="310"/>
      <c r="J144" s="310"/>
      <c r="K144" s="310"/>
      <c r="L144" s="310"/>
      <c r="M144" s="310"/>
      <c r="N144" s="310"/>
      <c r="O144" s="310"/>
      <c r="P144" s="310"/>
      <c r="Q144" s="311"/>
      <c r="R144" s="280" t="s">
        <v>86</v>
      </c>
      <c r="S144" s="281"/>
      <c r="V144" s="115" t="str">
        <f t="shared" ref="V144:V148" si="27">IF(R144="○","○","　")</f>
        <v>○</v>
      </c>
      <c r="W144" s="146" t="str">
        <f>IF(R144="","該当","-")</f>
        <v>-</v>
      </c>
    </row>
    <row r="145" spans="1:24" ht="18.95" customHeight="1" thickBot="1">
      <c r="B145" s="305"/>
      <c r="C145" s="309"/>
      <c r="D145" s="310"/>
      <c r="E145" s="310"/>
      <c r="F145" s="310"/>
      <c r="G145" s="310"/>
      <c r="H145" s="310"/>
      <c r="I145" s="310"/>
      <c r="J145" s="310"/>
      <c r="K145" s="310"/>
      <c r="L145" s="310"/>
      <c r="M145" s="310"/>
      <c r="N145" s="310"/>
      <c r="O145" s="310"/>
      <c r="P145" s="310"/>
      <c r="Q145" s="311"/>
      <c r="R145" s="280"/>
      <c r="S145" s="281"/>
      <c r="V145" s="115"/>
    </row>
    <row r="146" spans="1:24" ht="18.95" customHeight="1" thickBot="1">
      <c r="B146" s="305"/>
      <c r="C146" s="312" t="s">
        <v>127</v>
      </c>
      <c r="D146" s="310"/>
      <c r="E146" s="310"/>
      <c r="F146" s="310"/>
      <c r="G146" s="310"/>
      <c r="H146" s="310"/>
      <c r="I146" s="310"/>
      <c r="J146" s="310"/>
      <c r="K146" s="310"/>
      <c r="L146" s="310"/>
      <c r="M146" s="310"/>
      <c r="N146" s="310"/>
      <c r="O146" s="310"/>
      <c r="P146" s="310"/>
      <c r="Q146" s="311"/>
      <c r="R146" s="280" t="s">
        <v>86</v>
      </c>
      <c r="S146" s="281"/>
      <c r="V146" s="115" t="str">
        <f t="shared" si="27"/>
        <v>○</v>
      </c>
      <c r="W146" s="146" t="str">
        <f>IF(R146="","該当","-")</f>
        <v>-</v>
      </c>
    </row>
    <row r="147" spans="1:24" ht="18.95" customHeight="1" thickBot="1">
      <c r="B147" s="305"/>
      <c r="C147" s="312" t="s">
        <v>128</v>
      </c>
      <c r="D147" s="310"/>
      <c r="E147" s="310"/>
      <c r="F147" s="310"/>
      <c r="G147" s="310"/>
      <c r="H147" s="310"/>
      <c r="I147" s="310"/>
      <c r="J147" s="310"/>
      <c r="K147" s="310"/>
      <c r="L147" s="310"/>
      <c r="M147" s="310"/>
      <c r="N147" s="310"/>
      <c r="O147" s="310"/>
      <c r="P147" s="310"/>
      <c r="Q147" s="311"/>
      <c r="R147" s="280" t="s">
        <v>86</v>
      </c>
      <c r="S147" s="281"/>
      <c r="V147" s="115" t="str">
        <f t="shared" si="27"/>
        <v>○</v>
      </c>
      <c r="W147" s="146" t="str">
        <f>IF(R147="","該当","-")</f>
        <v>-</v>
      </c>
    </row>
    <row r="148" spans="1:24" ht="18.95" customHeight="1">
      <c r="B148" s="305"/>
      <c r="C148" s="282" t="s">
        <v>268</v>
      </c>
      <c r="D148" s="283"/>
      <c r="E148" s="283"/>
      <c r="F148" s="283"/>
      <c r="G148" s="283"/>
      <c r="H148" s="283"/>
      <c r="I148" s="283"/>
      <c r="J148" s="283"/>
      <c r="K148" s="283"/>
      <c r="L148" s="283"/>
      <c r="M148" s="283"/>
      <c r="N148" s="283"/>
      <c r="O148" s="283"/>
      <c r="P148" s="283"/>
      <c r="Q148" s="284"/>
      <c r="R148" s="289" t="s">
        <v>157</v>
      </c>
      <c r="S148" s="290"/>
      <c r="V148" s="115" t="str">
        <f t="shared" si="27"/>
        <v>○</v>
      </c>
      <c r="W148" s="146" t="str">
        <f>IF(R148="","該当","-")</f>
        <v>-</v>
      </c>
    </row>
    <row r="149" spans="1:24" ht="18.95" customHeight="1">
      <c r="B149" s="305"/>
      <c r="C149" s="285"/>
      <c r="D149" s="283"/>
      <c r="E149" s="283"/>
      <c r="F149" s="283"/>
      <c r="G149" s="283"/>
      <c r="H149" s="283"/>
      <c r="I149" s="283"/>
      <c r="J149" s="283"/>
      <c r="K149" s="283"/>
      <c r="L149" s="283"/>
      <c r="M149" s="283"/>
      <c r="N149" s="283"/>
      <c r="O149" s="283"/>
      <c r="P149" s="283"/>
      <c r="Q149" s="284"/>
      <c r="R149" s="291"/>
      <c r="S149" s="292"/>
    </row>
    <row r="150" spans="1:24" ht="18.95" customHeight="1">
      <c r="B150" s="305"/>
      <c r="C150" s="285"/>
      <c r="D150" s="283"/>
      <c r="E150" s="283"/>
      <c r="F150" s="283"/>
      <c r="G150" s="283"/>
      <c r="H150" s="283"/>
      <c r="I150" s="283"/>
      <c r="J150" s="283"/>
      <c r="K150" s="283"/>
      <c r="L150" s="283"/>
      <c r="M150" s="283"/>
      <c r="N150" s="283"/>
      <c r="O150" s="283"/>
      <c r="P150" s="283"/>
      <c r="Q150" s="284"/>
      <c r="R150" s="291"/>
      <c r="S150" s="292"/>
      <c r="V150" s="115"/>
    </row>
    <row r="151" spans="1:24" ht="18.95" customHeight="1" thickBot="1">
      <c r="B151" s="305"/>
      <c r="C151" s="286"/>
      <c r="D151" s="287"/>
      <c r="E151" s="287"/>
      <c r="F151" s="287"/>
      <c r="G151" s="287"/>
      <c r="H151" s="287"/>
      <c r="I151" s="287"/>
      <c r="J151" s="287"/>
      <c r="K151" s="287"/>
      <c r="L151" s="287"/>
      <c r="M151" s="287"/>
      <c r="N151" s="287"/>
      <c r="O151" s="287"/>
      <c r="P151" s="287"/>
      <c r="Q151" s="288"/>
      <c r="R151" s="293"/>
      <c r="S151" s="294"/>
    </row>
    <row r="152" spans="1:24" s="53" customFormat="1" ht="5.0999999999999996" customHeight="1">
      <c r="A152" s="52"/>
      <c r="B152" s="77"/>
      <c r="C152" s="59"/>
      <c r="D152" s="59"/>
      <c r="E152" s="59"/>
      <c r="F152" s="59"/>
      <c r="G152" s="59"/>
      <c r="H152" s="59"/>
      <c r="I152" s="59"/>
      <c r="J152" s="59"/>
      <c r="K152" s="59"/>
      <c r="L152" s="59"/>
      <c r="M152" s="59"/>
      <c r="N152" s="59"/>
      <c r="O152" s="59"/>
      <c r="P152" s="59"/>
      <c r="Q152" s="59"/>
      <c r="R152" s="78"/>
      <c r="S152" s="78"/>
      <c r="T152" s="52"/>
    </row>
    <row r="153" spans="1:24" s="53" customFormat="1" ht="5.0999999999999996" customHeight="1">
      <c r="A153" s="52"/>
      <c r="B153" s="79"/>
      <c r="C153" s="62"/>
      <c r="D153" s="62"/>
      <c r="E153" s="62"/>
      <c r="F153" s="62"/>
      <c r="G153" s="62"/>
      <c r="H153" s="62"/>
      <c r="I153" s="62"/>
      <c r="J153" s="62"/>
      <c r="K153" s="62"/>
      <c r="L153" s="62"/>
      <c r="M153" s="62"/>
      <c r="N153" s="62"/>
      <c r="O153" s="62"/>
      <c r="P153" s="62"/>
      <c r="Q153" s="62"/>
      <c r="R153" s="80"/>
      <c r="S153" s="80"/>
      <c r="T153" s="52"/>
    </row>
    <row r="154" spans="1:24" ht="18.95" customHeight="1" thickBot="1">
      <c r="B154" s="17" t="s">
        <v>74</v>
      </c>
      <c r="C154" s="275" t="s">
        <v>75</v>
      </c>
      <c r="D154" s="276"/>
      <c r="E154" s="276"/>
      <c r="F154" s="276"/>
      <c r="G154" s="276"/>
      <c r="H154" s="276"/>
      <c r="I154" s="276"/>
      <c r="J154" s="276"/>
      <c r="K154" s="276"/>
      <c r="L154" s="276"/>
      <c r="M154" s="276"/>
      <c r="N154" s="295"/>
      <c r="O154" s="296" t="s">
        <v>111</v>
      </c>
      <c r="P154" s="297"/>
      <c r="Q154" s="298" t="s">
        <v>73</v>
      </c>
      <c r="R154" s="299"/>
      <c r="S154" s="300"/>
      <c r="V154" s="115" t="s">
        <v>155</v>
      </c>
      <c r="W154" s="146" t="s">
        <v>249</v>
      </c>
      <c r="X154" s="146" t="s">
        <v>248</v>
      </c>
    </row>
    <row r="155" spans="1:24" ht="18.95" customHeight="1">
      <c r="B155" s="240" t="s">
        <v>80</v>
      </c>
      <c r="C155" s="259" t="s">
        <v>269</v>
      </c>
      <c r="D155" s="245"/>
      <c r="E155" s="245"/>
      <c r="F155" s="245"/>
      <c r="G155" s="245"/>
      <c r="H155" s="245"/>
      <c r="I155" s="245"/>
      <c r="J155" s="245"/>
      <c r="K155" s="245"/>
      <c r="L155" s="245"/>
      <c r="M155" s="245"/>
      <c r="N155" s="260"/>
      <c r="O155" s="262" t="s">
        <v>157</v>
      </c>
      <c r="P155" s="263"/>
      <c r="Q155" s="267"/>
      <c r="R155" s="269"/>
      <c r="S155" s="270"/>
      <c r="V155" s="146" t="str">
        <f>IF(O155="○","○",IF(Q155="○","○","-"))</f>
        <v>○</v>
      </c>
      <c r="W155" s="146" t="s">
        <v>251</v>
      </c>
      <c r="X155" s="146" t="str">
        <f>IF(O155="○","-",IF(Q155="○","-","該当"))</f>
        <v>-</v>
      </c>
    </row>
    <row r="156" spans="1:24" ht="18.95" customHeight="1">
      <c r="B156" s="242"/>
      <c r="C156" s="206"/>
      <c r="D156" s="247"/>
      <c r="E156" s="247"/>
      <c r="F156" s="247"/>
      <c r="G156" s="247"/>
      <c r="H156" s="247"/>
      <c r="I156" s="247"/>
      <c r="J156" s="247"/>
      <c r="K156" s="247"/>
      <c r="L156" s="247"/>
      <c r="M156" s="247"/>
      <c r="N156" s="224"/>
      <c r="O156" s="264"/>
      <c r="P156" s="263"/>
      <c r="Q156" s="268"/>
      <c r="R156" s="271"/>
      <c r="S156" s="272"/>
    </row>
    <row r="157" spans="1:24" ht="18.95" customHeight="1">
      <c r="B157" s="242"/>
      <c r="C157" s="206"/>
      <c r="D157" s="247"/>
      <c r="E157" s="247"/>
      <c r="F157" s="247"/>
      <c r="G157" s="247"/>
      <c r="H157" s="247"/>
      <c r="I157" s="247"/>
      <c r="J157" s="247"/>
      <c r="K157" s="247"/>
      <c r="L157" s="247"/>
      <c r="M157" s="247"/>
      <c r="N157" s="224"/>
      <c r="O157" s="264"/>
      <c r="P157" s="263"/>
      <c r="Q157" s="268"/>
      <c r="R157" s="271"/>
      <c r="S157" s="272"/>
    </row>
    <row r="158" spans="1:24" ht="18.95" customHeight="1" thickBot="1">
      <c r="B158" s="243"/>
      <c r="C158" s="207"/>
      <c r="D158" s="208"/>
      <c r="E158" s="208"/>
      <c r="F158" s="208"/>
      <c r="G158" s="208"/>
      <c r="H158" s="208"/>
      <c r="I158" s="208"/>
      <c r="J158" s="208"/>
      <c r="K158" s="208"/>
      <c r="L158" s="208"/>
      <c r="M158" s="208"/>
      <c r="N158" s="261"/>
      <c r="O158" s="265"/>
      <c r="P158" s="266"/>
      <c r="Q158" s="236"/>
      <c r="R158" s="273"/>
      <c r="S158" s="274"/>
    </row>
    <row r="159" spans="1:24" s="84" customFormat="1" ht="5.0999999999999996" customHeight="1">
      <c r="A159" s="52"/>
      <c r="B159" s="88"/>
      <c r="C159" s="89"/>
      <c r="D159" s="89"/>
      <c r="E159" s="89"/>
      <c r="F159" s="89"/>
      <c r="G159" s="89"/>
      <c r="H159" s="89"/>
      <c r="I159" s="89"/>
      <c r="J159" s="89"/>
      <c r="K159" s="89"/>
      <c r="L159" s="89"/>
      <c r="M159" s="89"/>
      <c r="N159" s="89"/>
      <c r="O159" s="90"/>
      <c r="P159" s="90"/>
      <c r="Q159" s="91"/>
      <c r="R159" s="92"/>
      <c r="S159" s="92"/>
      <c r="T159" s="52"/>
    </row>
    <row r="160" spans="1:24" s="53" customFormat="1" ht="5.0999999999999996" customHeight="1" thickBot="1">
      <c r="A160" s="84"/>
      <c r="B160" s="79"/>
      <c r="C160" s="62"/>
      <c r="D160" s="62"/>
      <c r="E160" s="62"/>
      <c r="F160" s="62"/>
      <c r="G160" s="62"/>
      <c r="H160" s="62"/>
      <c r="I160" s="62"/>
      <c r="J160" s="62"/>
      <c r="K160" s="62"/>
      <c r="L160" s="62"/>
      <c r="M160" s="62"/>
      <c r="N160" s="62"/>
      <c r="O160" s="81"/>
      <c r="P160" s="81"/>
      <c r="Q160" s="76"/>
      <c r="R160" s="82"/>
      <c r="S160" s="82"/>
      <c r="T160" s="84"/>
    </row>
    <row r="161" spans="2:24" ht="18.95" customHeight="1">
      <c r="B161" s="17" t="s">
        <v>74</v>
      </c>
      <c r="C161" s="275" t="s">
        <v>75</v>
      </c>
      <c r="D161" s="276"/>
      <c r="E161" s="276"/>
      <c r="F161" s="276"/>
      <c r="G161" s="276"/>
      <c r="H161" s="276"/>
      <c r="I161" s="276"/>
      <c r="J161" s="276"/>
      <c r="K161" s="276"/>
      <c r="L161" s="276"/>
      <c r="M161" s="276"/>
      <c r="N161" s="276"/>
      <c r="O161" s="3"/>
      <c r="P161" s="277" t="s">
        <v>236</v>
      </c>
      <c r="Q161" s="278"/>
      <c r="R161" s="278"/>
      <c r="S161" s="279"/>
      <c r="V161" s="115" t="s">
        <v>155</v>
      </c>
      <c r="W161" s="115" t="s">
        <v>249</v>
      </c>
      <c r="X161" s="146" t="s">
        <v>248</v>
      </c>
    </row>
    <row r="162" spans="2:24" ht="18.95" customHeight="1">
      <c r="B162" s="240" t="s">
        <v>82</v>
      </c>
      <c r="C162" s="244" t="s">
        <v>259</v>
      </c>
      <c r="D162" s="245"/>
      <c r="E162" s="245"/>
      <c r="F162" s="245"/>
      <c r="G162" s="245"/>
      <c r="H162" s="245"/>
      <c r="I162" s="245"/>
      <c r="J162" s="245"/>
      <c r="K162" s="245"/>
      <c r="L162" s="245"/>
      <c r="M162" s="245"/>
      <c r="N162" s="245"/>
      <c r="O162" s="245"/>
      <c r="P162" s="218" t="s">
        <v>237</v>
      </c>
      <c r="Q162" s="219"/>
      <c r="R162" s="661" t="s">
        <v>270</v>
      </c>
      <c r="S162" s="662"/>
    </row>
    <row r="163" spans="2:24" ht="18.95" customHeight="1">
      <c r="B163" s="241"/>
      <c r="C163" s="246"/>
      <c r="D163" s="247"/>
      <c r="E163" s="247"/>
      <c r="F163" s="247"/>
      <c r="G163" s="247"/>
      <c r="H163" s="247"/>
      <c r="I163" s="247"/>
      <c r="J163" s="247"/>
      <c r="K163" s="247"/>
      <c r="L163" s="247"/>
      <c r="M163" s="247"/>
      <c r="N163" s="247"/>
      <c r="O163" s="247"/>
      <c r="P163" s="250"/>
      <c r="Q163" s="251"/>
      <c r="R163" s="663"/>
      <c r="S163" s="664"/>
    </row>
    <row r="164" spans="2:24" ht="18.95" customHeight="1">
      <c r="B164" s="242"/>
      <c r="C164" s="206"/>
      <c r="D164" s="247"/>
      <c r="E164" s="247"/>
      <c r="F164" s="247"/>
      <c r="G164" s="247"/>
      <c r="H164" s="247"/>
      <c r="I164" s="247"/>
      <c r="J164" s="247"/>
      <c r="K164" s="247"/>
      <c r="L164" s="247"/>
      <c r="M164" s="247"/>
      <c r="N164" s="247"/>
      <c r="O164" s="247"/>
      <c r="P164" s="216" t="s">
        <v>157</v>
      </c>
      <c r="Q164" s="217"/>
      <c r="R164" s="214"/>
      <c r="S164" s="215"/>
      <c r="V164" s="147" t="str">
        <f>IF(P164="○","○",IF(P167="○","○",IF(R165="○","○","-")))</f>
        <v>○</v>
      </c>
      <c r="W164" s="147" t="s">
        <v>251</v>
      </c>
      <c r="X164" s="147" t="str">
        <f>IF(V164="-","該当","-")</f>
        <v>-</v>
      </c>
    </row>
    <row r="165" spans="2:24" ht="18.95" customHeight="1">
      <c r="B165" s="242"/>
      <c r="C165" s="206"/>
      <c r="D165" s="247"/>
      <c r="E165" s="247"/>
      <c r="F165" s="247"/>
      <c r="G165" s="247"/>
      <c r="H165" s="247"/>
      <c r="I165" s="247"/>
      <c r="J165" s="247"/>
      <c r="K165" s="247"/>
      <c r="L165" s="247"/>
      <c r="M165" s="247"/>
      <c r="N165" s="247"/>
      <c r="O165" s="247"/>
      <c r="P165" s="252" t="s">
        <v>274</v>
      </c>
      <c r="Q165" s="253"/>
      <c r="R165" s="222"/>
      <c r="S165" s="223"/>
    </row>
    <row r="166" spans="2:24" ht="18.95" customHeight="1">
      <c r="B166" s="242"/>
      <c r="C166" s="206"/>
      <c r="D166" s="247"/>
      <c r="E166" s="247"/>
      <c r="F166" s="247"/>
      <c r="G166" s="247"/>
      <c r="H166" s="247"/>
      <c r="I166" s="247"/>
      <c r="J166" s="247"/>
      <c r="K166" s="247"/>
      <c r="L166" s="247"/>
      <c r="M166" s="247"/>
      <c r="N166" s="247"/>
      <c r="O166" s="247"/>
      <c r="P166" s="254"/>
      <c r="Q166" s="255"/>
      <c r="R166" s="206"/>
      <c r="S166" s="224"/>
    </row>
    <row r="167" spans="2:24" ht="18.95" customHeight="1" thickBot="1">
      <c r="B167" s="242"/>
      <c r="C167" s="206"/>
      <c r="D167" s="247"/>
      <c r="E167" s="247"/>
      <c r="F167" s="247"/>
      <c r="G167" s="247"/>
      <c r="H167" s="247"/>
      <c r="I167" s="247"/>
      <c r="J167" s="247"/>
      <c r="K167" s="247"/>
      <c r="L167" s="247"/>
      <c r="M167" s="247"/>
      <c r="N167" s="247"/>
      <c r="O167" s="247"/>
      <c r="P167" s="226" t="s">
        <v>157</v>
      </c>
      <c r="Q167" s="227"/>
      <c r="R167" s="225"/>
      <c r="S167" s="202"/>
    </row>
    <row r="168" spans="2:24" ht="18.95" customHeight="1">
      <c r="B168" s="242"/>
      <c r="C168" s="206"/>
      <c r="D168" s="247"/>
      <c r="E168" s="247"/>
      <c r="F168" s="247"/>
      <c r="G168" s="247"/>
      <c r="H168" s="247"/>
      <c r="I168" s="247"/>
      <c r="J168" s="247"/>
      <c r="K168" s="247"/>
      <c r="L168" s="247"/>
      <c r="M168" s="247"/>
      <c r="N168" s="247"/>
      <c r="O168" s="247"/>
      <c r="P168" s="256" t="s">
        <v>238</v>
      </c>
      <c r="Q168" s="257"/>
      <c r="R168" s="257"/>
      <c r="S168" s="258"/>
      <c r="V168" s="115" t="str">
        <f>IF(AB188="○","○","　")</f>
        <v>　</v>
      </c>
    </row>
    <row r="169" spans="2:24" ht="18.95" customHeight="1">
      <c r="B169" s="242"/>
      <c r="C169" s="206"/>
      <c r="D169" s="247"/>
      <c r="E169" s="247"/>
      <c r="F169" s="247"/>
      <c r="G169" s="247"/>
      <c r="H169" s="247"/>
      <c r="I169" s="247"/>
      <c r="J169" s="247"/>
      <c r="K169" s="247"/>
      <c r="L169" s="247"/>
      <c r="M169" s="247"/>
      <c r="N169" s="247"/>
      <c r="O169" s="247"/>
      <c r="P169" s="218" t="s">
        <v>239</v>
      </c>
      <c r="Q169" s="219"/>
      <c r="R169" s="661" t="s">
        <v>270</v>
      </c>
      <c r="S169" s="662"/>
      <c r="V169" s="115"/>
    </row>
    <row r="170" spans="2:24" ht="18.95" customHeight="1">
      <c r="B170" s="242"/>
      <c r="C170" s="206"/>
      <c r="D170" s="247"/>
      <c r="E170" s="247"/>
      <c r="F170" s="247"/>
      <c r="G170" s="247"/>
      <c r="H170" s="247"/>
      <c r="I170" s="247"/>
      <c r="J170" s="247"/>
      <c r="K170" s="247"/>
      <c r="L170" s="247"/>
      <c r="M170" s="247"/>
      <c r="N170" s="247"/>
      <c r="O170" s="247"/>
      <c r="P170" s="220"/>
      <c r="Q170" s="221"/>
      <c r="R170" s="663"/>
      <c r="S170" s="664"/>
      <c r="V170" s="115"/>
    </row>
    <row r="171" spans="2:24" ht="18.95" customHeight="1">
      <c r="B171" s="242"/>
      <c r="C171" s="206"/>
      <c r="D171" s="247"/>
      <c r="E171" s="247"/>
      <c r="F171" s="247"/>
      <c r="G171" s="247"/>
      <c r="H171" s="247"/>
      <c r="I171" s="247"/>
      <c r="J171" s="247"/>
      <c r="K171" s="247"/>
      <c r="L171" s="247"/>
      <c r="M171" s="247"/>
      <c r="N171" s="247"/>
      <c r="O171" s="247"/>
      <c r="P171" s="216"/>
      <c r="Q171" s="217"/>
      <c r="R171" s="214"/>
      <c r="S171" s="215"/>
      <c r="V171" s="147" t="str">
        <f>IF(P171="○","○",IF(P174="○","○",IF(R172="○","○","-")))</f>
        <v>-</v>
      </c>
      <c r="W171" s="147" t="s">
        <v>251</v>
      </c>
      <c r="X171" s="147" t="str">
        <f>IF(V171="-","該当","-")</f>
        <v>該当</v>
      </c>
    </row>
    <row r="172" spans="2:24" ht="18.95" customHeight="1">
      <c r="B172" s="242"/>
      <c r="C172" s="206"/>
      <c r="D172" s="247"/>
      <c r="E172" s="247"/>
      <c r="F172" s="247"/>
      <c r="G172" s="247"/>
      <c r="H172" s="247"/>
      <c r="I172" s="247"/>
      <c r="J172" s="247"/>
      <c r="K172" s="247"/>
      <c r="L172" s="247"/>
      <c r="M172" s="247"/>
      <c r="N172" s="247"/>
      <c r="O172" s="247"/>
      <c r="P172" s="218" t="s">
        <v>271</v>
      </c>
      <c r="Q172" s="219"/>
      <c r="R172" s="222"/>
      <c r="S172" s="223"/>
    </row>
    <row r="173" spans="2:24" ht="18.95" customHeight="1">
      <c r="B173" s="242"/>
      <c r="C173" s="206"/>
      <c r="D173" s="247"/>
      <c r="E173" s="247"/>
      <c r="F173" s="247"/>
      <c r="G173" s="247"/>
      <c r="H173" s="247"/>
      <c r="I173" s="247"/>
      <c r="J173" s="247"/>
      <c r="K173" s="247"/>
      <c r="L173" s="247"/>
      <c r="M173" s="247"/>
      <c r="N173" s="247"/>
      <c r="O173" s="247"/>
      <c r="P173" s="220"/>
      <c r="Q173" s="221"/>
      <c r="R173" s="206"/>
      <c r="S173" s="224"/>
    </row>
    <row r="174" spans="2:24" ht="18.95" customHeight="1" thickBot="1">
      <c r="B174" s="242"/>
      <c r="C174" s="248"/>
      <c r="D174" s="249"/>
      <c r="E174" s="249"/>
      <c r="F174" s="249"/>
      <c r="G174" s="249"/>
      <c r="H174" s="249"/>
      <c r="I174" s="249"/>
      <c r="J174" s="249"/>
      <c r="K174" s="249"/>
      <c r="L174" s="249"/>
      <c r="M174" s="249"/>
      <c r="N174" s="249"/>
      <c r="O174" s="249"/>
      <c r="P174" s="226"/>
      <c r="Q174" s="227"/>
      <c r="R174" s="225"/>
      <c r="S174" s="202"/>
    </row>
    <row r="175" spans="2:24" ht="18.95" customHeight="1" thickBot="1">
      <c r="B175" s="242"/>
      <c r="C175" s="228" t="s">
        <v>81</v>
      </c>
      <c r="D175" s="229"/>
      <c r="E175" s="229"/>
      <c r="F175" s="229"/>
      <c r="G175" s="229"/>
      <c r="H175" s="229"/>
      <c r="I175" s="229"/>
      <c r="J175" s="229"/>
      <c r="K175" s="229"/>
      <c r="L175" s="229"/>
      <c r="M175" s="229"/>
      <c r="N175" s="229"/>
      <c r="O175" s="230" t="s">
        <v>83</v>
      </c>
      <c r="P175" s="231"/>
      <c r="Q175" s="232" t="s">
        <v>73</v>
      </c>
      <c r="R175" s="233"/>
      <c r="S175" s="205"/>
      <c r="V175" s="146" t="s">
        <v>250</v>
      </c>
      <c r="W175" s="146" t="s">
        <v>249</v>
      </c>
      <c r="X175" s="146" t="s">
        <v>248</v>
      </c>
    </row>
    <row r="176" spans="2:24" ht="18.95" customHeight="1">
      <c r="B176" s="242"/>
      <c r="C176" s="206"/>
      <c r="D176" s="204"/>
      <c r="E176" s="204"/>
      <c r="F176" s="204"/>
      <c r="G176" s="204"/>
      <c r="H176" s="204"/>
      <c r="I176" s="204"/>
      <c r="J176" s="204"/>
      <c r="K176" s="204"/>
      <c r="L176" s="204"/>
      <c r="M176" s="204"/>
      <c r="N176" s="204"/>
      <c r="O176" s="234" t="s">
        <v>157</v>
      </c>
      <c r="P176" s="235"/>
      <c r="Q176" s="238"/>
      <c r="R176" s="199"/>
      <c r="S176" s="200"/>
      <c r="V176" s="146" t="str">
        <f>IF(O176="○","○",IF(Q176="○","○","-"))</f>
        <v>○</v>
      </c>
      <c r="W176" s="146" t="s">
        <v>251</v>
      </c>
      <c r="X176" s="146" t="str">
        <f>IF(O176="○","-",IF(Q176="○","-","該当"))</f>
        <v>-</v>
      </c>
    </row>
    <row r="177" spans="1:20" ht="18.95" customHeight="1" thickBot="1">
      <c r="B177" s="243"/>
      <c r="C177" s="207"/>
      <c r="D177" s="208"/>
      <c r="E177" s="208"/>
      <c r="F177" s="208"/>
      <c r="G177" s="208"/>
      <c r="H177" s="208"/>
      <c r="I177" s="208"/>
      <c r="J177" s="208"/>
      <c r="K177" s="208"/>
      <c r="L177" s="208"/>
      <c r="M177" s="208"/>
      <c r="N177" s="208"/>
      <c r="O177" s="236"/>
      <c r="P177" s="237"/>
      <c r="Q177" s="239"/>
      <c r="R177" s="201"/>
      <c r="S177" s="202"/>
    </row>
    <row r="178" spans="1:20" s="84" customFormat="1" ht="5.0999999999999996" customHeight="1">
      <c r="A178" s="52"/>
      <c r="B178" s="86"/>
      <c r="C178" s="87"/>
      <c r="D178" s="87"/>
      <c r="E178" s="87"/>
      <c r="F178" s="87"/>
      <c r="G178" s="87"/>
      <c r="H178" s="87"/>
      <c r="I178" s="87"/>
      <c r="J178" s="87"/>
      <c r="K178" s="87"/>
      <c r="L178" s="87"/>
      <c r="M178" s="87"/>
      <c r="N178" s="87"/>
      <c r="O178" s="89"/>
      <c r="P178" s="91"/>
      <c r="Q178" s="91"/>
      <c r="R178" s="106"/>
      <c r="S178" s="92"/>
      <c r="T178" s="52"/>
    </row>
    <row r="179" spans="1:20" s="53" customFormat="1" ht="5.0999999999999996" customHeight="1">
      <c r="A179" s="84"/>
      <c r="B179" s="83"/>
      <c r="C179" s="59"/>
      <c r="D179" s="63"/>
      <c r="E179" s="63"/>
      <c r="F179" s="63"/>
      <c r="G179" s="63"/>
      <c r="H179" s="63"/>
      <c r="I179" s="63"/>
      <c r="J179" s="63"/>
      <c r="K179" s="63"/>
      <c r="L179" s="63"/>
      <c r="M179" s="63"/>
      <c r="N179" s="63"/>
      <c r="O179" s="60"/>
      <c r="P179" s="60"/>
      <c r="Q179" s="64"/>
      <c r="R179" s="65"/>
      <c r="S179" s="65"/>
      <c r="T179" s="84"/>
    </row>
    <row r="180" spans="1:20" ht="18.95" customHeight="1">
      <c r="B180" s="42" t="s">
        <v>112</v>
      </c>
      <c r="C180" s="43"/>
      <c r="D180" s="43"/>
      <c r="E180" s="43"/>
      <c r="F180" s="43"/>
      <c r="G180" s="43"/>
      <c r="H180" s="43"/>
      <c r="I180" s="43"/>
      <c r="J180" s="43"/>
      <c r="K180" s="43"/>
      <c r="L180" s="43"/>
      <c r="M180" s="43"/>
      <c r="N180" s="43"/>
      <c r="O180" s="43"/>
      <c r="P180" s="43"/>
      <c r="Q180" s="43"/>
      <c r="R180" s="43"/>
      <c r="S180" s="44"/>
    </row>
    <row r="181" spans="1:20" ht="18.95" customHeight="1">
      <c r="B181" s="203" t="s">
        <v>184</v>
      </c>
      <c r="C181" s="204"/>
      <c r="D181" s="204"/>
      <c r="E181" s="204"/>
      <c r="F181" s="204"/>
      <c r="G181" s="204"/>
      <c r="H181" s="204"/>
      <c r="I181" s="204"/>
      <c r="J181" s="204"/>
      <c r="K181" s="204"/>
      <c r="L181" s="204"/>
      <c r="M181" s="204"/>
      <c r="N181" s="204"/>
      <c r="O181" s="204"/>
      <c r="P181" s="204"/>
      <c r="Q181" s="204"/>
      <c r="R181" s="204"/>
      <c r="S181" s="205"/>
    </row>
    <row r="182" spans="1:20" ht="18.95" customHeight="1">
      <c r="B182" s="206"/>
      <c r="C182" s="204"/>
      <c r="D182" s="204"/>
      <c r="E182" s="204"/>
      <c r="F182" s="204"/>
      <c r="G182" s="204"/>
      <c r="H182" s="204"/>
      <c r="I182" s="204"/>
      <c r="J182" s="204"/>
      <c r="K182" s="204"/>
      <c r="L182" s="204"/>
      <c r="M182" s="204"/>
      <c r="N182" s="204"/>
      <c r="O182" s="204"/>
      <c r="P182" s="204"/>
      <c r="Q182" s="204"/>
      <c r="R182" s="204"/>
      <c r="S182" s="205"/>
    </row>
    <row r="183" spans="1:20" ht="18.95" customHeight="1">
      <c r="B183" s="206"/>
      <c r="C183" s="204"/>
      <c r="D183" s="204"/>
      <c r="E183" s="204"/>
      <c r="F183" s="204"/>
      <c r="G183" s="204"/>
      <c r="H183" s="204"/>
      <c r="I183" s="204"/>
      <c r="J183" s="204"/>
      <c r="K183" s="204"/>
      <c r="L183" s="204"/>
      <c r="M183" s="204"/>
      <c r="N183" s="204"/>
      <c r="O183" s="204"/>
      <c r="P183" s="204"/>
      <c r="Q183" s="204"/>
      <c r="R183" s="204"/>
      <c r="S183" s="205"/>
    </row>
    <row r="184" spans="1:20" ht="18.95" customHeight="1">
      <c r="B184" s="206"/>
      <c r="C184" s="204"/>
      <c r="D184" s="204"/>
      <c r="E184" s="204"/>
      <c r="F184" s="204"/>
      <c r="G184" s="204"/>
      <c r="H184" s="204"/>
      <c r="I184" s="204"/>
      <c r="J184" s="204"/>
      <c r="K184" s="204"/>
      <c r="L184" s="204"/>
      <c r="M184" s="204"/>
      <c r="N184" s="204"/>
      <c r="O184" s="204"/>
      <c r="P184" s="204"/>
      <c r="Q184" s="204"/>
      <c r="R184" s="204"/>
      <c r="S184" s="205"/>
    </row>
    <row r="185" spans="1:20" ht="18.95" customHeight="1">
      <c r="B185" s="206"/>
      <c r="C185" s="204"/>
      <c r="D185" s="204"/>
      <c r="E185" s="204"/>
      <c r="F185" s="204"/>
      <c r="G185" s="204"/>
      <c r="H185" s="204"/>
      <c r="I185" s="204"/>
      <c r="J185" s="204"/>
      <c r="K185" s="204"/>
      <c r="L185" s="204"/>
      <c r="M185" s="204"/>
      <c r="N185" s="204"/>
      <c r="O185" s="204"/>
      <c r="P185" s="204"/>
      <c r="Q185" s="204"/>
      <c r="R185" s="204"/>
      <c r="S185" s="205"/>
    </row>
    <row r="186" spans="1:20" ht="18.95" customHeight="1">
      <c r="B186" s="206"/>
      <c r="C186" s="204"/>
      <c r="D186" s="204"/>
      <c r="E186" s="204"/>
      <c r="F186" s="204"/>
      <c r="G186" s="204"/>
      <c r="H186" s="204"/>
      <c r="I186" s="204"/>
      <c r="J186" s="204"/>
      <c r="K186" s="204"/>
      <c r="L186" s="204"/>
      <c r="M186" s="204"/>
      <c r="N186" s="204"/>
      <c r="O186" s="204"/>
      <c r="P186" s="204"/>
      <c r="Q186" s="204"/>
      <c r="R186" s="204"/>
      <c r="S186" s="205"/>
    </row>
    <row r="187" spans="1:20" ht="18.95" customHeight="1">
      <c r="B187" s="206"/>
      <c r="C187" s="204"/>
      <c r="D187" s="204"/>
      <c r="E187" s="204"/>
      <c r="F187" s="204"/>
      <c r="G187" s="204"/>
      <c r="H187" s="204"/>
      <c r="I187" s="204"/>
      <c r="J187" s="204"/>
      <c r="K187" s="204"/>
      <c r="L187" s="204"/>
      <c r="M187" s="204"/>
      <c r="N187" s="204"/>
      <c r="O187" s="204"/>
      <c r="P187" s="204"/>
      <c r="Q187" s="204"/>
      <c r="R187" s="204"/>
      <c r="S187" s="205"/>
    </row>
    <row r="188" spans="1:20" ht="18.95" customHeight="1">
      <c r="B188" s="206"/>
      <c r="C188" s="204"/>
      <c r="D188" s="204"/>
      <c r="E188" s="204"/>
      <c r="F188" s="204"/>
      <c r="G188" s="204"/>
      <c r="H188" s="204"/>
      <c r="I188" s="204"/>
      <c r="J188" s="204"/>
      <c r="K188" s="204"/>
      <c r="L188" s="204"/>
      <c r="M188" s="204"/>
      <c r="N188" s="204"/>
      <c r="O188" s="204"/>
      <c r="P188" s="204"/>
      <c r="Q188" s="204"/>
      <c r="R188" s="204"/>
      <c r="S188" s="205"/>
    </row>
    <row r="189" spans="1:20" ht="18.95" customHeight="1">
      <c r="B189" s="206"/>
      <c r="C189" s="204"/>
      <c r="D189" s="204"/>
      <c r="E189" s="204"/>
      <c r="F189" s="204"/>
      <c r="G189" s="204"/>
      <c r="H189" s="204"/>
      <c r="I189" s="204"/>
      <c r="J189" s="204"/>
      <c r="K189" s="204"/>
      <c r="L189" s="204"/>
      <c r="M189" s="204"/>
      <c r="N189" s="204"/>
      <c r="O189" s="204"/>
      <c r="P189" s="204"/>
      <c r="Q189" s="204"/>
      <c r="R189" s="204"/>
      <c r="S189" s="205"/>
    </row>
    <row r="190" spans="1:20" ht="18.95" customHeight="1">
      <c r="B190" s="206"/>
      <c r="C190" s="204"/>
      <c r="D190" s="204"/>
      <c r="E190" s="204"/>
      <c r="F190" s="204"/>
      <c r="G190" s="204"/>
      <c r="H190" s="204"/>
      <c r="I190" s="204"/>
      <c r="J190" s="204"/>
      <c r="K190" s="204"/>
      <c r="L190" s="204"/>
      <c r="M190" s="204"/>
      <c r="N190" s="204"/>
      <c r="O190" s="204"/>
      <c r="P190" s="204"/>
      <c r="Q190" s="204"/>
      <c r="R190" s="204"/>
      <c r="S190" s="205"/>
    </row>
    <row r="191" spans="1:20" ht="18.95" customHeight="1">
      <c r="B191" s="206"/>
      <c r="C191" s="204"/>
      <c r="D191" s="204"/>
      <c r="E191" s="204"/>
      <c r="F191" s="204"/>
      <c r="G191" s="204"/>
      <c r="H191" s="204"/>
      <c r="I191" s="204"/>
      <c r="J191" s="204"/>
      <c r="K191" s="204"/>
      <c r="L191" s="204"/>
      <c r="M191" s="204"/>
      <c r="N191" s="204"/>
      <c r="O191" s="204"/>
      <c r="P191" s="204"/>
      <c r="Q191" s="204"/>
      <c r="R191" s="204"/>
      <c r="S191" s="205"/>
    </row>
    <row r="192" spans="1:20" ht="18.95" customHeight="1">
      <c r="B192" s="206"/>
      <c r="C192" s="204"/>
      <c r="D192" s="204"/>
      <c r="E192" s="204"/>
      <c r="F192" s="204"/>
      <c r="G192" s="204"/>
      <c r="H192" s="204"/>
      <c r="I192" s="204"/>
      <c r="J192" s="204"/>
      <c r="K192" s="204"/>
      <c r="L192" s="204"/>
      <c r="M192" s="204"/>
      <c r="N192" s="204"/>
      <c r="O192" s="204"/>
      <c r="P192" s="204"/>
      <c r="Q192" s="204"/>
      <c r="R192" s="204"/>
      <c r="S192" s="205"/>
    </row>
    <row r="193" spans="1:20" ht="18.95" customHeight="1">
      <c r="B193" s="207"/>
      <c r="C193" s="208"/>
      <c r="D193" s="208"/>
      <c r="E193" s="208"/>
      <c r="F193" s="208"/>
      <c r="G193" s="208"/>
      <c r="H193" s="208"/>
      <c r="I193" s="208"/>
      <c r="J193" s="208"/>
      <c r="K193" s="208"/>
      <c r="L193" s="208"/>
      <c r="M193" s="208"/>
      <c r="N193" s="208"/>
      <c r="O193" s="208"/>
      <c r="P193" s="208"/>
      <c r="Q193" s="208"/>
      <c r="R193" s="208"/>
      <c r="S193" s="209"/>
    </row>
    <row r="194" spans="1:20" s="84" customFormat="1" ht="18.95" customHeight="1">
      <c r="A194" s="52"/>
      <c r="B194" s="107" t="s">
        <v>187</v>
      </c>
      <c r="T194" s="52"/>
    </row>
    <row r="195" spans="1:20" s="84" customFormat="1"/>
    <row r="196" spans="1:20">
      <c r="A196" s="85"/>
      <c r="T196" s="85"/>
    </row>
  </sheetData>
  <mergeCells count="404">
    <mergeCell ref="K2:M2"/>
    <mergeCell ref="P2:Q2"/>
    <mergeCell ref="M13:O13"/>
    <mergeCell ref="B3:B4"/>
    <mergeCell ref="C3:J4"/>
    <mergeCell ref="K3:M4"/>
    <mergeCell ref="N3:O3"/>
    <mergeCell ref="P3:S3"/>
    <mergeCell ref="N4:O4"/>
    <mergeCell ref="P4:S4"/>
    <mergeCell ref="B5:B11"/>
    <mergeCell ref="D5:J5"/>
    <mergeCell ref="K5:M6"/>
    <mergeCell ref="N5:O5"/>
    <mergeCell ref="P5:S5"/>
    <mergeCell ref="C6:C8"/>
    <mergeCell ref="D6:J6"/>
    <mergeCell ref="N6:O6"/>
    <mergeCell ref="P6:S6"/>
    <mergeCell ref="D7:J7"/>
    <mergeCell ref="O10:P10"/>
    <mergeCell ref="R10:S10"/>
    <mergeCell ref="D11:J11"/>
    <mergeCell ref="O11:P11"/>
    <mergeCell ref="R11:S11"/>
    <mergeCell ref="I12:J12"/>
    <mergeCell ref="K12:Q12"/>
    <mergeCell ref="R12:S12"/>
    <mergeCell ref="K7:M11"/>
    <mergeCell ref="O7:P7"/>
    <mergeCell ref="R7:S7"/>
    <mergeCell ref="D8:J8"/>
    <mergeCell ref="O8:P8"/>
    <mergeCell ref="R8:S8"/>
    <mergeCell ref="D9:J9"/>
    <mergeCell ref="O9:P9"/>
    <mergeCell ref="R9:S9"/>
    <mergeCell ref="D10:J10"/>
    <mergeCell ref="C12:H12"/>
    <mergeCell ref="G14:H14"/>
    <mergeCell ref="I14:J14"/>
    <mergeCell ref="K14:L14"/>
    <mergeCell ref="M14:N14"/>
    <mergeCell ref="O14:P14"/>
    <mergeCell ref="Q14:R14"/>
    <mergeCell ref="B13:B30"/>
    <mergeCell ref="C13:D13"/>
    <mergeCell ref="G13:H13"/>
    <mergeCell ref="I13:J13"/>
    <mergeCell ref="C16:E16"/>
    <mergeCell ref="G16:H16"/>
    <mergeCell ref="I16:J16"/>
    <mergeCell ref="K16:L16"/>
    <mergeCell ref="M16:N16"/>
    <mergeCell ref="O16:P16"/>
    <mergeCell ref="Q16:R16"/>
    <mergeCell ref="C17:E17"/>
    <mergeCell ref="G17:H17"/>
    <mergeCell ref="I17:J17"/>
    <mergeCell ref="K17:L17"/>
    <mergeCell ref="M17:N17"/>
    <mergeCell ref="O17:P17"/>
    <mergeCell ref="Q17:R17"/>
    <mergeCell ref="Q18:R18"/>
    <mergeCell ref="C19:E19"/>
    <mergeCell ref="G19:H19"/>
    <mergeCell ref="I19:J19"/>
    <mergeCell ref="K19:L19"/>
    <mergeCell ref="M19:N19"/>
    <mergeCell ref="O19:P19"/>
    <mergeCell ref="Q19:R19"/>
    <mergeCell ref="C18:E18"/>
    <mergeCell ref="G18:H18"/>
    <mergeCell ref="I18:J18"/>
    <mergeCell ref="K18:L18"/>
    <mergeCell ref="M18:N18"/>
    <mergeCell ref="O18:P18"/>
    <mergeCell ref="Q20:R20"/>
    <mergeCell ref="C21:E21"/>
    <mergeCell ref="G21:H21"/>
    <mergeCell ref="I21:J21"/>
    <mergeCell ref="K21:L21"/>
    <mergeCell ref="M21:N21"/>
    <mergeCell ref="O21:P21"/>
    <mergeCell ref="Q21:R21"/>
    <mergeCell ref="C20:E20"/>
    <mergeCell ref="G20:H20"/>
    <mergeCell ref="I20:J20"/>
    <mergeCell ref="K20:L20"/>
    <mergeCell ref="M20:N20"/>
    <mergeCell ref="O20:P20"/>
    <mergeCell ref="Q22:R22"/>
    <mergeCell ref="C23:E23"/>
    <mergeCell ref="G23:H23"/>
    <mergeCell ref="I23:J23"/>
    <mergeCell ref="K23:L23"/>
    <mergeCell ref="M23:N23"/>
    <mergeCell ref="O23:P23"/>
    <mergeCell ref="Q23:R23"/>
    <mergeCell ref="C22:E22"/>
    <mergeCell ref="G22:H22"/>
    <mergeCell ref="I22:J22"/>
    <mergeCell ref="K22:L22"/>
    <mergeCell ref="M22:N22"/>
    <mergeCell ref="O22:P22"/>
    <mergeCell ref="Q24:R24"/>
    <mergeCell ref="C25:E25"/>
    <mergeCell ref="G25:H25"/>
    <mergeCell ref="I25:J25"/>
    <mergeCell ref="K25:L25"/>
    <mergeCell ref="M25:N25"/>
    <mergeCell ref="O25:P25"/>
    <mergeCell ref="Q25:R25"/>
    <mergeCell ref="C24:E24"/>
    <mergeCell ref="G24:H24"/>
    <mergeCell ref="I24:J24"/>
    <mergeCell ref="K24:L24"/>
    <mergeCell ref="M24:N24"/>
    <mergeCell ref="O24:P24"/>
    <mergeCell ref="Q26:R26"/>
    <mergeCell ref="C27:E27"/>
    <mergeCell ref="G27:H27"/>
    <mergeCell ref="I27:J27"/>
    <mergeCell ref="K27:L27"/>
    <mergeCell ref="M27:N27"/>
    <mergeCell ref="O27:P27"/>
    <mergeCell ref="Q27:R27"/>
    <mergeCell ref="C26:E26"/>
    <mergeCell ref="G26:H26"/>
    <mergeCell ref="I26:J26"/>
    <mergeCell ref="K26:L26"/>
    <mergeCell ref="M26:N26"/>
    <mergeCell ref="O26:P26"/>
    <mergeCell ref="C28:S30"/>
    <mergeCell ref="B31:B34"/>
    <mergeCell ref="C31:C34"/>
    <mergeCell ref="D31:F31"/>
    <mergeCell ref="I31:K31"/>
    <mergeCell ref="N31:P31"/>
    <mergeCell ref="D32:F32"/>
    <mergeCell ref="I32:K32"/>
    <mergeCell ref="N32:P32"/>
    <mergeCell ref="D33:F33"/>
    <mergeCell ref="I33:K33"/>
    <mergeCell ref="D34:F34"/>
    <mergeCell ref="G34:R34"/>
    <mergeCell ref="N33:P33"/>
    <mergeCell ref="B35:B38"/>
    <mergeCell ref="C35:C36"/>
    <mergeCell ref="D35:G35"/>
    <mergeCell ref="H35:K35"/>
    <mergeCell ref="L35:O35"/>
    <mergeCell ref="P35:S35"/>
    <mergeCell ref="D36:E36"/>
    <mergeCell ref="F36:G36"/>
    <mergeCell ref="H36:K36"/>
    <mergeCell ref="L36:O36"/>
    <mergeCell ref="P36:S36"/>
    <mergeCell ref="C37:C38"/>
    <mergeCell ref="D37:G37"/>
    <mergeCell ref="H37:K37"/>
    <mergeCell ref="L37:O37"/>
    <mergeCell ref="P37:S37"/>
    <mergeCell ref="D38:G38"/>
    <mergeCell ref="H38:K38"/>
    <mergeCell ref="L38:O38"/>
    <mergeCell ref="P38:S38"/>
    <mergeCell ref="B39:B44"/>
    <mergeCell ref="C39:C40"/>
    <mergeCell ref="D39:E39"/>
    <mergeCell ref="F39:G39"/>
    <mergeCell ref="H39:I39"/>
    <mergeCell ref="J39:K39"/>
    <mergeCell ref="L39:M39"/>
    <mergeCell ref="N39:O39"/>
    <mergeCell ref="P39:Q39"/>
    <mergeCell ref="D43:E43"/>
    <mergeCell ref="F43:G43"/>
    <mergeCell ref="H43:I43"/>
    <mergeCell ref="J43:M43"/>
    <mergeCell ref="N43:Q43"/>
    <mergeCell ref="C41:C44"/>
    <mergeCell ref="D44:E44"/>
    <mergeCell ref="F44:G44"/>
    <mergeCell ref="H44:I44"/>
    <mergeCell ref="J44:M44"/>
    <mergeCell ref="N44:Q44"/>
    <mergeCell ref="L47:M47"/>
    <mergeCell ref="P47:Q47"/>
    <mergeCell ref="R47:S47"/>
    <mergeCell ref="R39:S40"/>
    <mergeCell ref="D40:E40"/>
    <mergeCell ref="F40:G40"/>
    <mergeCell ref="H40:I40"/>
    <mergeCell ref="J40:K40"/>
    <mergeCell ref="L40:M40"/>
    <mergeCell ref="N40:O40"/>
    <mergeCell ref="P40:Q40"/>
    <mergeCell ref="P42:S42"/>
    <mergeCell ref="D41:F41"/>
    <mergeCell ref="G41:I41"/>
    <mergeCell ref="J41:L41"/>
    <mergeCell ref="M41:O41"/>
    <mergeCell ref="P41:S41"/>
    <mergeCell ref="D42:F42"/>
    <mergeCell ref="G42:I42"/>
    <mergeCell ref="J42:L42"/>
    <mergeCell ref="M42:O42"/>
    <mergeCell ref="B45:B49"/>
    <mergeCell ref="C45:E45"/>
    <mergeCell ref="F45:G45"/>
    <mergeCell ref="H45:I49"/>
    <mergeCell ref="J45:K45"/>
    <mergeCell ref="L45:M45"/>
    <mergeCell ref="N45:O49"/>
    <mergeCell ref="P45:Q45"/>
    <mergeCell ref="R45:S45"/>
    <mergeCell ref="C46:E46"/>
    <mergeCell ref="F46:G46"/>
    <mergeCell ref="J46:K46"/>
    <mergeCell ref="L46:M46"/>
    <mergeCell ref="P46:Q46"/>
    <mergeCell ref="R46:S46"/>
    <mergeCell ref="C48:E48"/>
    <mergeCell ref="F48:G48"/>
    <mergeCell ref="J48:K48"/>
    <mergeCell ref="L48:M48"/>
    <mergeCell ref="P48:Q48"/>
    <mergeCell ref="R48:S48"/>
    <mergeCell ref="C47:E47"/>
    <mergeCell ref="F47:G47"/>
    <mergeCell ref="J47:K47"/>
    <mergeCell ref="C49:E49"/>
    <mergeCell ref="F49:G49"/>
    <mergeCell ref="J49:K49"/>
    <mergeCell ref="L49:M49"/>
    <mergeCell ref="P49:Q49"/>
    <mergeCell ref="R49:S49"/>
    <mergeCell ref="C59:N60"/>
    <mergeCell ref="O59:P60"/>
    <mergeCell ref="Q59:Q60"/>
    <mergeCell ref="R59:S60"/>
    <mergeCell ref="C55:N55"/>
    <mergeCell ref="O55:P55"/>
    <mergeCell ref="R55:S55"/>
    <mergeCell ref="C56:N56"/>
    <mergeCell ref="O56:P56"/>
    <mergeCell ref="R56:S56"/>
    <mergeCell ref="C52:N52"/>
    <mergeCell ref="O52:P52"/>
    <mergeCell ref="Q52:S52"/>
    <mergeCell ref="C53:N53"/>
    <mergeCell ref="O53:P53"/>
    <mergeCell ref="R53:S53"/>
    <mergeCell ref="C54:N54"/>
    <mergeCell ref="O54:P54"/>
    <mergeCell ref="R54:S54"/>
    <mergeCell ref="C63:N63"/>
    <mergeCell ref="O63:P63"/>
    <mergeCell ref="Q63:S63"/>
    <mergeCell ref="C57:N58"/>
    <mergeCell ref="O57:P58"/>
    <mergeCell ref="Q57:Q58"/>
    <mergeCell ref="R57:S58"/>
    <mergeCell ref="B73:B82"/>
    <mergeCell ref="C73:N76"/>
    <mergeCell ref="O73:P76"/>
    <mergeCell ref="Q73:Q76"/>
    <mergeCell ref="R73:S76"/>
    <mergeCell ref="C77:N82"/>
    <mergeCell ref="O77:P82"/>
    <mergeCell ref="B64:B69"/>
    <mergeCell ref="C64:N64"/>
    <mergeCell ref="O64:P64"/>
    <mergeCell ref="R64:S64"/>
    <mergeCell ref="C65:S65"/>
    <mergeCell ref="C66:S69"/>
    <mergeCell ref="Q77:Q82"/>
    <mergeCell ref="R77:S82"/>
    <mergeCell ref="B53:B60"/>
    <mergeCell ref="C85:N85"/>
    <mergeCell ref="O85:P85"/>
    <mergeCell ref="Q85:R85"/>
    <mergeCell ref="C72:N72"/>
    <mergeCell ref="O72:P72"/>
    <mergeCell ref="Q72:S72"/>
    <mergeCell ref="C91:N91"/>
    <mergeCell ref="O91:P91"/>
    <mergeCell ref="Q91:S91"/>
    <mergeCell ref="B92:B98"/>
    <mergeCell ref="C92:N98"/>
    <mergeCell ref="O92:P98"/>
    <mergeCell ref="Q92:Q98"/>
    <mergeCell ref="R92:S98"/>
    <mergeCell ref="B86:B88"/>
    <mergeCell ref="C86:N88"/>
    <mergeCell ref="O86:P88"/>
    <mergeCell ref="Q86:R88"/>
    <mergeCell ref="S86:S88"/>
    <mergeCell ref="C101:N101"/>
    <mergeCell ref="O101:P101"/>
    <mergeCell ref="Q101:S101"/>
    <mergeCell ref="B102:B125"/>
    <mergeCell ref="C102:N103"/>
    <mergeCell ref="O102:P103"/>
    <mergeCell ref="Q102:S103"/>
    <mergeCell ref="C104:N105"/>
    <mergeCell ref="O104:P105"/>
    <mergeCell ref="Q104:S105"/>
    <mergeCell ref="C108:N108"/>
    <mergeCell ref="O108:P108"/>
    <mergeCell ref="R108:S108"/>
    <mergeCell ref="C109:N109"/>
    <mergeCell ref="O109:P109"/>
    <mergeCell ref="R109:S109"/>
    <mergeCell ref="C106:N106"/>
    <mergeCell ref="O106:P106"/>
    <mergeCell ref="Q106:S106"/>
    <mergeCell ref="C107:N107"/>
    <mergeCell ref="O107:P107"/>
    <mergeCell ref="Q107:S107"/>
    <mergeCell ref="C110:N110"/>
    <mergeCell ref="O110:P110"/>
    <mergeCell ref="R110:S110"/>
    <mergeCell ref="C111:S111"/>
    <mergeCell ref="C112:S116"/>
    <mergeCell ref="C117:N118"/>
    <mergeCell ref="O117:P117"/>
    <mergeCell ref="Q117:S117"/>
    <mergeCell ref="O118:P118"/>
    <mergeCell ref="R118:S118"/>
    <mergeCell ref="C119:S119"/>
    <mergeCell ref="C120:S125"/>
    <mergeCell ref="C128:N128"/>
    <mergeCell ref="O128:P128"/>
    <mergeCell ref="Q128:S128"/>
    <mergeCell ref="B129:B136"/>
    <mergeCell ref="C129:N129"/>
    <mergeCell ref="O129:P129"/>
    <mergeCell ref="Q129:S129"/>
    <mergeCell ref="C130:N130"/>
    <mergeCell ref="C132:N133"/>
    <mergeCell ref="O132:P133"/>
    <mergeCell ref="Q132:S133"/>
    <mergeCell ref="C136:N136"/>
    <mergeCell ref="O136:P136"/>
    <mergeCell ref="R136:S136"/>
    <mergeCell ref="O130:P130"/>
    <mergeCell ref="Q130:S130"/>
    <mergeCell ref="C131:N131"/>
    <mergeCell ref="O131:P131"/>
    <mergeCell ref="Q131:S131"/>
    <mergeCell ref="C134:N135"/>
    <mergeCell ref="O134:P135"/>
    <mergeCell ref="Q134:Q135"/>
    <mergeCell ref="R134:S135"/>
    <mergeCell ref="C139:Q139"/>
    <mergeCell ref="R139:S139"/>
    <mergeCell ref="B140:B151"/>
    <mergeCell ref="C140:Q143"/>
    <mergeCell ref="R140:S143"/>
    <mergeCell ref="C144:Q145"/>
    <mergeCell ref="R144:S145"/>
    <mergeCell ref="C146:Q146"/>
    <mergeCell ref="R146:S146"/>
    <mergeCell ref="C147:Q147"/>
    <mergeCell ref="C155:N158"/>
    <mergeCell ref="O155:P158"/>
    <mergeCell ref="Q155:Q158"/>
    <mergeCell ref="R155:S158"/>
    <mergeCell ref="C161:N161"/>
    <mergeCell ref="P161:S161"/>
    <mergeCell ref="R162:S164"/>
    <mergeCell ref="R165:S167"/>
    <mergeCell ref="R147:S147"/>
    <mergeCell ref="C148:Q151"/>
    <mergeCell ref="R148:S151"/>
    <mergeCell ref="C154:N154"/>
    <mergeCell ref="O154:P154"/>
    <mergeCell ref="Q154:S154"/>
    <mergeCell ref="C14:E15"/>
    <mergeCell ref="F14:F15"/>
    <mergeCell ref="S14:S15"/>
    <mergeCell ref="B181:S193"/>
    <mergeCell ref="P174:Q174"/>
    <mergeCell ref="C175:N177"/>
    <mergeCell ref="O175:P175"/>
    <mergeCell ref="Q175:S175"/>
    <mergeCell ref="O176:P177"/>
    <mergeCell ref="Q176:Q177"/>
    <mergeCell ref="R176:S177"/>
    <mergeCell ref="B162:B177"/>
    <mergeCell ref="C162:O174"/>
    <mergeCell ref="P162:Q163"/>
    <mergeCell ref="P164:Q164"/>
    <mergeCell ref="P169:Q170"/>
    <mergeCell ref="R169:S171"/>
    <mergeCell ref="P171:Q171"/>
    <mergeCell ref="P172:Q173"/>
    <mergeCell ref="P165:Q166"/>
    <mergeCell ref="P167:Q167"/>
    <mergeCell ref="P168:S168"/>
    <mergeCell ref="R172:S174"/>
    <mergeCell ref="B155:B158"/>
  </mergeCells>
  <phoneticPr fontId="1"/>
  <pageMargins left="0.62992125984251968" right="0.51181102362204722" top="0.62992125984251968" bottom="0.55118110236220474" header="0.31496062992125984" footer="0.31496062992125984"/>
  <pageSetup paperSize="9" scale="91" orientation="portrait" r:id="rId1"/>
  <headerFooter>
    <oddHeader>&amp;L(様式2)&amp;C&amp;"-,太字"&amp;12意欲と能力のある林業経営者　登録申請書
　　　育成経営体</oddHeader>
  </headerFooter>
  <rowBreaks count="3" manualBreakCount="3">
    <brk id="50" max="19" man="1"/>
    <brk id="99" max="19" man="1"/>
    <brk id="152" max="19"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入力フォーム!$A$2:$A$4</xm:f>
          </x14:formula1>
          <xm:sqref>I12:J12 R12:S12</xm:sqref>
        </x14:dataValidation>
        <x14:dataValidation type="list" allowBlank="1" showInputMessage="1" showErrorMessage="1" xr:uid="{00000000-0002-0000-0100-000001000000}">
          <x14:formula1>
            <xm:f>入力フォーム!$A$2:$A$3</xm:f>
          </x14:formula1>
          <xm:sqref>Q7:Q11 N7:N11 R45:S49 O53:Q60 O64:Q64 O86:S88 O102:Q110 O118:Q118 O73:Q82 O176:Q176 F45:G49 R140:S151 O155:Q158 P174:Q174 O92:Q98 P167:Q167 L45:M49 R165:S165 O129:Q136 P164:Q164 R172:S172 P171:Q171</xm:sqref>
        </x14:dataValidation>
        <x14:dataValidation type="list" allowBlank="1" showInputMessage="1" showErrorMessage="1" xr:uid="{00000000-0002-0000-0100-000002000000}">
          <x14:formula1>
            <xm:f>入力フォーム!$B$1:$B$6</xm:f>
          </x14:formula1>
          <xm:sqref>R53:S60 R108:S110 R64:S64 R92:S98 R118:S118 R134:S136 R176 R73:S82 R155:S158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S96"/>
  <sheetViews>
    <sheetView zoomScaleNormal="100" workbookViewId="0"/>
  </sheetViews>
  <sheetFormatPr defaultRowHeight="18.75" customHeight="1"/>
  <cols>
    <col min="1" max="1" width="4.25" customWidth="1"/>
    <col min="2" max="2" width="18.625" customWidth="1"/>
    <col min="3" max="5" width="21.625" style="108" customWidth="1"/>
  </cols>
  <sheetData>
    <row r="1" spans="1:19" ht="12" customHeight="1">
      <c r="A1" t="s">
        <v>188</v>
      </c>
    </row>
    <row r="2" spans="1:19" ht="15.95" customHeight="1">
      <c r="A2" t="s">
        <v>244</v>
      </c>
    </row>
    <row r="3" spans="1:19" ht="18.75" customHeight="1">
      <c r="A3" s="582" t="s">
        <v>189</v>
      </c>
      <c r="B3" s="688"/>
      <c r="C3" s="124" t="s">
        <v>190</v>
      </c>
      <c r="D3" s="142" t="s">
        <v>191</v>
      </c>
      <c r="E3" s="133" t="s">
        <v>192</v>
      </c>
    </row>
    <row r="4" spans="1:19" ht="18.75" customHeight="1">
      <c r="A4" s="584"/>
      <c r="B4" s="692"/>
      <c r="C4" s="172" t="s">
        <v>254</v>
      </c>
      <c r="D4" s="173" t="s">
        <v>255</v>
      </c>
      <c r="E4" s="174" t="s">
        <v>255</v>
      </c>
    </row>
    <row r="5" spans="1:19" ht="15.95" customHeight="1">
      <c r="A5" s="696" t="s">
        <v>193</v>
      </c>
      <c r="B5" s="35" t="s">
        <v>194</v>
      </c>
      <c r="C5" s="120"/>
      <c r="D5" s="138"/>
      <c r="E5" s="129"/>
    </row>
    <row r="6" spans="1:19" ht="15.95" customHeight="1">
      <c r="A6" s="696"/>
      <c r="B6" s="35" t="s">
        <v>195</v>
      </c>
      <c r="C6" s="120"/>
      <c r="D6" s="138"/>
      <c r="E6" s="129"/>
    </row>
    <row r="7" spans="1:19" ht="15.95" customHeight="1">
      <c r="A7" s="696"/>
      <c r="B7" s="35" t="s">
        <v>196</v>
      </c>
      <c r="C7" s="120"/>
      <c r="D7" s="138"/>
      <c r="E7" s="129"/>
    </row>
    <row r="8" spans="1:19" ht="15.95" customHeight="1">
      <c r="A8" s="687" t="s">
        <v>197</v>
      </c>
      <c r="B8" s="687"/>
      <c r="C8" s="121">
        <f>SUM(C5:C7)</f>
        <v>0</v>
      </c>
      <c r="D8" s="139">
        <f t="shared" ref="D8:E8" si="0">SUM(D5:D7)</f>
        <v>0</v>
      </c>
      <c r="E8" s="130">
        <f t="shared" si="0"/>
        <v>0</v>
      </c>
    </row>
    <row r="9" spans="1:19" ht="15.95" customHeight="1">
      <c r="A9" s="696" t="s">
        <v>198</v>
      </c>
      <c r="B9" s="35" t="s">
        <v>199</v>
      </c>
      <c r="C9" s="120"/>
      <c r="D9" s="138"/>
      <c r="E9" s="129"/>
    </row>
    <row r="10" spans="1:19" ht="15.95" customHeight="1">
      <c r="A10" s="696"/>
      <c r="B10" s="35" t="s">
        <v>200</v>
      </c>
      <c r="C10" s="120"/>
      <c r="D10" s="138"/>
      <c r="E10" s="129"/>
    </row>
    <row r="11" spans="1:19" ht="15.95" customHeight="1">
      <c r="A11" s="696"/>
      <c r="B11" s="109" t="s">
        <v>201</v>
      </c>
      <c r="C11" s="121">
        <f>SUM(C9:C10)</f>
        <v>0</v>
      </c>
      <c r="D11" s="139">
        <f t="shared" ref="D11:E11" si="1">SUM(D9:D10)</f>
        <v>0</v>
      </c>
      <c r="E11" s="130">
        <f t="shared" si="1"/>
        <v>0</v>
      </c>
    </row>
    <row r="12" spans="1:19" ht="15.95" customHeight="1">
      <c r="A12" s="696" t="s">
        <v>211</v>
      </c>
      <c r="B12" s="35" t="s">
        <v>202</v>
      </c>
      <c r="C12" s="120"/>
      <c r="D12" s="138"/>
      <c r="E12" s="129"/>
      <c r="M12" s="168"/>
      <c r="N12" s="168"/>
      <c r="O12" s="168"/>
      <c r="P12" s="168"/>
      <c r="Q12" s="168"/>
      <c r="R12" s="168"/>
      <c r="S12" s="168"/>
    </row>
    <row r="13" spans="1:19" ht="15.95" customHeight="1">
      <c r="A13" s="696"/>
      <c r="B13" s="109" t="s">
        <v>232</v>
      </c>
      <c r="C13" s="121">
        <f>C14+C15</f>
        <v>0</v>
      </c>
      <c r="D13" s="139">
        <f t="shared" ref="D13:E13" si="2">D14+D15</f>
        <v>0</v>
      </c>
      <c r="E13" s="130">
        <f t="shared" si="2"/>
        <v>0</v>
      </c>
    </row>
    <row r="14" spans="1:19" ht="15.95" customHeight="1">
      <c r="A14" s="696"/>
      <c r="B14" s="35" t="s">
        <v>203</v>
      </c>
      <c r="C14" s="120"/>
      <c r="D14" s="138"/>
      <c r="E14" s="129"/>
    </row>
    <row r="15" spans="1:19" ht="15.95" customHeight="1">
      <c r="A15" s="696"/>
      <c r="B15" s="35" t="s">
        <v>204</v>
      </c>
      <c r="C15" s="120"/>
      <c r="D15" s="138"/>
      <c r="E15" s="129"/>
    </row>
    <row r="16" spans="1:19" ht="15.95" customHeight="1">
      <c r="A16" s="696"/>
      <c r="B16" s="109" t="s">
        <v>205</v>
      </c>
      <c r="C16" s="121">
        <f>C17+C18</f>
        <v>0</v>
      </c>
      <c r="D16" s="139">
        <f t="shared" ref="D16" si="3">D17+D18</f>
        <v>0</v>
      </c>
      <c r="E16" s="130">
        <f t="shared" ref="E16" si="4">E17+E18</f>
        <v>0</v>
      </c>
    </row>
    <row r="17" spans="1:18" ht="15.95" customHeight="1">
      <c r="A17" s="696"/>
      <c r="B17" s="35" t="s">
        <v>206</v>
      </c>
      <c r="C17" s="120"/>
      <c r="D17" s="138"/>
      <c r="E17" s="129"/>
    </row>
    <row r="18" spans="1:18" ht="15.95" customHeight="1">
      <c r="A18" s="696"/>
      <c r="B18" s="35" t="s">
        <v>207</v>
      </c>
      <c r="C18" s="120"/>
      <c r="D18" s="138"/>
      <c r="E18" s="129"/>
    </row>
    <row r="19" spans="1:18" ht="15.95" customHeight="1">
      <c r="A19" s="696"/>
      <c r="B19" s="35" t="s">
        <v>233</v>
      </c>
      <c r="C19" s="120"/>
      <c r="D19" s="138"/>
      <c r="E19" s="129"/>
    </row>
    <row r="20" spans="1:18" ht="15.95" customHeight="1">
      <c r="A20" s="696"/>
      <c r="B20" s="35" t="s">
        <v>208</v>
      </c>
      <c r="C20" s="120"/>
      <c r="D20" s="138"/>
      <c r="E20" s="129"/>
    </row>
    <row r="21" spans="1:18" ht="15.95" customHeight="1" thickBot="1">
      <c r="A21" s="697"/>
      <c r="B21" s="110" t="s">
        <v>209</v>
      </c>
      <c r="C21" s="122">
        <f>SUM(C12,C13,C16,C19,C20)</f>
        <v>0</v>
      </c>
      <c r="D21" s="140">
        <f t="shared" ref="D21:E21" si="5">SUM(D12,D13,D16,D19,D20)</f>
        <v>0</v>
      </c>
      <c r="E21" s="131">
        <f t="shared" si="5"/>
        <v>0</v>
      </c>
    </row>
    <row r="22" spans="1:18" ht="15.95" customHeight="1" thickBot="1">
      <c r="A22" s="695" t="s">
        <v>210</v>
      </c>
      <c r="B22" s="685"/>
      <c r="C22" s="123">
        <f>C11+C21</f>
        <v>0</v>
      </c>
      <c r="D22" s="141">
        <f t="shared" ref="D22:E22" si="6">D11+D21</f>
        <v>0</v>
      </c>
      <c r="E22" s="132">
        <f t="shared" si="6"/>
        <v>0</v>
      </c>
    </row>
    <row r="23" spans="1:18" ht="5.0999999999999996" customHeight="1"/>
    <row r="24" spans="1:18" ht="15.95" customHeight="1">
      <c r="A24" t="s">
        <v>245</v>
      </c>
    </row>
    <row r="25" spans="1:18" ht="17.25" customHeight="1">
      <c r="A25" s="631" t="s">
        <v>189</v>
      </c>
      <c r="B25" s="636"/>
      <c r="C25" s="119" t="s">
        <v>190</v>
      </c>
      <c r="D25" s="137" t="s">
        <v>191</v>
      </c>
      <c r="E25" s="128" t="s">
        <v>192</v>
      </c>
    </row>
    <row r="26" spans="1:18" ht="15.95" customHeight="1">
      <c r="A26" s="686" t="s">
        <v>212</v>
      </c>
      <c r="B26" s="686"/>
      <c r="C26" s="120"/>
      <c r="D26" s="138"/>
      <c r="E26" s="129"/>
    </row>
    <row r="27" spans="1:18" ht="15.95" customHeight="1">
      <c r="A27" s="686" t="s">
        <v>213</v>
      </c>
      <c r="B27" s="686"/>
      <c r="C27" s="120"/>
      <c r="D27" s="138"/>
      <c r="E27" s="129"/>
    </row>
    <row r="28" spans="1:18" ht="15.95" customHeight="1">
      <c r="A28" s="687" t="s">
        <v>214</v>
      </c>
      <c r="B28" s="687"/>
      <c r="C28" s="121">
        <f>C26-C27</f>
        <v>0</v>
      </c>
      <c r="D28" s="139">
        <f t="shared" ref="D28:E28" si="7">D26-D27</f>
        <v>0</v>
      </c>
      <c r="E28" s="130">
        <f t="shared" si="7"/>
        <v>0</v>
      </c>
    </row>
    <row r="29" spans="1:18" ht="27" customHeight="1">
      <c r="A29" s="698" t="s">
        <v>215</v>
      </c>
      <c r="B29" s="686"/>
      <c r="C29" s="120"/>
      <c r="D29" s="138"/>
      <c r="E29" s="129"/>
    </row>
    <row r="30" spans="1:18" ht="15.95" customHeight="1">
      <c r="A30" s="687" t="s">
        <v>216</v>
      </c>
      <c r="B30" s="687"/>
      <c r="C30" s="121">
        <f>C28-C29</f>
        <v>0</v>
      </c>
      <c r="D30" s="139">
        <f t="shared" ref="D30:E30" si="8">D28-D29</f>
        <v>0</v>
      </c>
      <c r="E30" s="130">
        <f t="shared" si="8"/>
        <v>0</v>
      </c>
    </row>
    <row r="31" spans="1:18" ht="15.95" customHeight="1">
      <c r="A31" s="686" t="s">
        <v>234</v>
      </c>
      <c r="B31" s="686"/>
      <c r="C31" s="120"/>
      <c r="D31" s="138"/>
      <c r="E31" s="129"/>
      <c r="N31" s="169"/>
      <c r="O31" s="169"/>
      <c r="P31" s="169"/>
      <c r="Q31" s="169"/>
      <c r="R31" s="169"/>
    </row>
    <row r="32" spans="1:18" ht="15.95" customHeight="1">
      <c r="A32" s="686" t="s">
        <v>217</v>
      </c>
      <c r="B32" s="686"/>
      <c r="C32" s="120"/>
      <c r="D32" s="138"/>
      <c r="E32" s="129"/>
    </row>
    <row r="33" spans="1:5" ht="15.95" customHeight="1">
      <c r="A33" s="687" t="s">
        <v>218</v>
      </c>
      <c r="B33" s="687"/>
      <c r="C33" s="121">
        <f>C30+C31-C32</f>
        <v>0</v>
      </c>
      <c r="D33" s="139">
        <f t="shared" ref="D33:E33" si="9">D30+D31-D32</f>
        <v>0</v>
      </c>
      <c r="E33" s="130">
        <f t="shared" si="9"/>
        <v>0</v>
      </c>
    </row>
    <row r="34" spans="1:5" ht="15.95" customHeight="1">
      <c r="A34" s="686" t="s">
        <v>219</v>
      </c>
      <c r="B34" s="686"/>
      <c r="C34" s="120"/>
      <c r="D34" s="138"/>
      <c r="E34" s="129"/>
    </row>
    <row r="35" spans="1:5" ht="15.95" customHeight="1">
      <c r="A35" s="686" t="s">
        <v>220</v>
      </c>
      <c r="B35" s="686"/>
      <c r="C35" s="120"/>
      <c r="D35" s="138"/>
      <c r="E35" s="129"/>
    </row>
    <row r="36" spans="1:5" ht="15.95" customHeight="1">
      <c r="A36" s="687" t="s">
        <v>221</v>
      </c>
      <c r="B36" s="687"/>
      <c r="C36" s="121">
        <f>C33+C34-C35</f>
        <v>0</v>
      </c>
      <c r="D36" s="139">
        <f t="shared" ref="D36:E36" si="10">D33+D34-D35</f>
        <v>0</v>
      </c>
      <c r="E36" s="130">
        <f t="shared" si="10"/>
        <v>0</v>
      </c>
    </row>
    <row r="37" spans="1:5" ht="15.95" customHeight="1">
      <c r="A37" s="686" t="s">
        <v>222</v>
      </c>
      <c r="B37" s="686"/>
      <c r="C37" s="120"/>
      <c r="D37" s="138"/>
      <c r="E37" s="129"/>
    </row>
    <row r="38" spans="1:5" ht="15.95" customHeight="1">
      <c r="A38" s="687" t="s">
        <v>223</v>
      </c>
      <c r="B38" s="687"/>
      <c r="C38" s="121">
        <f>C36-C37</f>
        <v>0</v>
      </c>
      <c r="D38" s="139">
        <f t="shared" ref="D38:E38" si="11">D36-D37</f>
        <v>0</v>
      </c>
      <c r="E38" s="130">
        <f t="shared" si="11"/>
        <v>0</v>
      </c>
    </row>
    <row r="39" spans="1:5" ht="5.0999999999999996" customHeight="1"/>
    <row r="40" spans="1:5" ht="17.25" customHeight="1">
      <c r="A40" s="631" t="s">
        <v>189</v>
      </c>
      <c r="B40" s="636"/>
      <c r="C40" s="119" t="s">
        <v>190</v>
      </c>
      <c r="D40" s="137" t="s">
        <v>191</v>
      </c>
      <c r="E40" s="128" t="s">
        <v>192</v>
      </c>
    </row>
    <row r="41" spans="1:5" ht="27" customHeight="1">
      <c r="A41" s="317" t="s">
        <v>227</v>
      </c>
      <c r="B41" s="318"/>
      <c r="C41" s="120"/>
      <c r="D41" s="138"/>
      <c r="E41" s="129"/>
    </row>
    <row r="42" spans="1:5" ht="5.0999999999999996" customHeight="1"/>
    <row r="43" spans="1:5" ht="15.95" customHeight="1">
      <c r="A43" t="s">
        <v>246</v>
      </c>
    </row>
    <row r="44" spans="1:5" ht="17.25" customHeight="1" thickBot="1">
      <c r="A44" s="582" t="s">
        <v>189</v>
      </c>
      <c r="B44" s="688"/>
      <c r="C44" s="124" t="s">
        <v>190</v>
      </c>
      <c r="D44" s="142" t="s">
        <v>191</v>
      </c>
      <c r="E44" s="133" t="s">
        <v>192</v>
      </c>
    </row>
    <row r="45" spans="1:5" ht="15.95" customHeight="1" thickBot="1">
      <c r="A45" s="689" t="s">
        <v>224</v>
      </c>
      <c r="B45" s="690"/>
      <c r="C45" s="125"/>
      <c r="D45" s="143"/>
      <c r="E45" s="134"/>
    </row>
    <row r="46" spans="1:5" ht="15.95" customHeight="1">
      <c r="A46" s="691" t="s">
        <v>225</v>
      </c>
      <c r="B46" s="691"/>
      <c r="C46" s="126">
        <f>C33</f>
        <v>0</v>
      </c>
      <c r="D46" s="144">
        <f t="shared" ref="D46:E46" si="12">D33</f>
        <v>0</v>
      </c>
      <c r="E46" s="135">
        <f t="shared" si="12"/>
        <v>0</v>
      </c>
    </row>
    <row r="47" spans="1:5" ht="15.95" customHeight="1" thickBot="1">
      <c r="A47" s="683" t="s">
        <v>226</v>
      </c>
      <c r="B47" s="683"/>
      <c r="C47" s="122">
        <f>C41</f>
        <v>0</v>
      </c>
      <c r="D47" s="140">
        <f t="shared" ref="D47:E47" si="13">D41</f>
        <v>0</v>
      </c>
      <c r="E47" s="131">
        <f t="shared" si="13"/>
        <v>0</v>
      </c>
    </row>
    <row r="48" spans="1:5" ht="15.95" customHeight="1" thickBot="1">
      <c r="A48" s="684" t="s">
        <v>235</v>
      </c>
      <c r="B48" s="685"/>
      <c r="C48" s="123">
        <f>C46+C47</f>
        <v>0</v>
      </c>
      <c r="D48" s="141">
        <f t="shared" ref="D48:E48" si="14">D46+D47</f>
        <v>0</v>
      </c>
      <c r="E48" s="132">
        <f t="shared" si="14"/>
        <v>0</v>
      </c>
    </row>
    <row r="49" spans="1:5" ht="5.0999999999999996" customHeight="1"/>
    <row r="50" spans="1:5" ht="15.95" customHeight="1">
      <c r="A50" t="s">
        <v>247</v>
      </c>
    </row>
    <row r="51" spans="1:5" ht="18.75" customHeight="1" thickBot="1">
      <c r="A51" s="582" t="s">
        <v>189</v>
      </c>
      <c r="B51" s="688"/>
      <c r="C51" s="124" t="s">
        <v>190</v>
      </c>
      <c r="D51" s="142" t="s">
        <v>191</v>
      </c>
      <c r="E51" s="133" t="s">
        <v>192</v>
      </c>
    </row>
    <row r="52" spans="1:5" ht="15.75" customHeight="1" thickBot="1">
      <c r="A52" s="693" t="s">
        <v>243</v>
      </c>
      <c r="B52" s="694"/>
      <c r="C52" s="127"/>
      <c r="D52" s="145"/>
      <c r="E52" s="136"/>
    </row>
    <row r="75" spans="3:14" ht="18.75" customHeight="1">
      <c r="C75" s="170"/>
      <c r="D75" s="170"/>
      <c r="E75" s="170"/>
      <c r="F75" s="169"/>
      <c r="G75" s="169"/>
      <c r="H75" s="169"/>
      <c r="I75" s="169"/>
      <c r="J75" s="169"/>
      <c r="K75" s="169"/>
      <c r="L75" s="169"/>
      <c r="M75" s="169"/>
      <c r="N75" s="169"/>
    </row>
    <row r="76" spans="3:14" ht="18.75" customHeight="1">
      <c r="C76" s="170"/>
      <c r="D76" s="170"/>
      <c r="E76" s="170"/>
      <c r="F76" s="169"/>
      <c r="G76" s="169"/>
      <c r="H76" s="169"/>
      <c r="I76" s="169"/>
      <c r="J76" s="169"/>
      <c r="K76" s="169"/>
      <c r="L76" s="169"/>
      <c r="M76" s="169"/>
      <c r="N76" s="169"/>
    </row>
    <row r="77" spans="3:14" ht="18.75" customHeight="1">
      <c r="C77" s="170"/>
      <c r="D77" s="170"/>
      <c r="E77" s="170"/>
      <c r="F77" s="169"/>
      <c r="G77" s="169"/>
      <c r="H77" s="169"/>
      <c r="I77" s="169"/>
      <c r="J77" s="169"/>
      <c r="K77" s="169"/>
      <c r="L77" s="169"/>
      <c r="M77" s="169"/>
      <c r="N77" s="169"/>
    </row>
    <row r="78" spans="3:14" ht="18.75" customHeight="1">
      <c r="C78" s="170"/>
      <c r="D78" s="170"/>
      <c r="E78" s="170"/>
      <c r="F78" s="169"/>
      <c r="G78" s="169"/>
      <c r="H78" s="169"/>
      <c r="I78" s="169"/>
      <c r="J78" s="169"/>
      <c r="K78" s="169"/>
      <c r="L78" s="169"/>
      <c r="M78" s="169"/>
      <c r="N78" s="169"/>
    </row>
    <row r="79" spans="3:14" ht="18.75" customHeight="1">
      <c r="C79" s="170"/>
      <c r="D79" s="170"/>
      <c r="E79" s="170"/>
      <c r="F79" s="169"/>
      <c r="G79" s="169"/>
      <c r="H79" s="169"/>
      <c r="I79" s="169"/>
      <c r="J79" s="169"/>
      <c r="K79" s="169"/>
      <c r="L79" s="169"/>
      <c r="M79" s="169"/>
      <c r="N79" s="169"/>
    </row>
    <row r="80" spans="3:14" ht="18.75" customHeight="1">
      <c r="C80" s="170"/>
      <c r="D80" s="170"/>
      <c r="E80" s="170"/>
      <c r="F80" s="169"/>
      <c r="G80" s="169"/>
      <c r="H80" s="169"/>
      <c r="I80" s="169"/>
      <c r="J80" s="169"/>
      <c r="K80" s="169"/>
      <c r="L80" s="169"/>
      <c r="M80" s="169"/>
      <c r="N80" s="169"/>
    </row>
    <row r="90" spans="3:14" ht="18.75" customHeight="1">
      <c r="C90" s="170"/>
      <c r="D90" s="170"/>
      <c r="E90" s="170"/>
      <c r="F90" s="169"/>
      <c r="G90" s="169"/>
      <c r="H90" s="169"/>
      <c r="I90" s="169"/>
      <c r="J90" s="169"/>
      <c r="K90" s="169"/>
      <c r="L90" s="169"/>
      <c r="M90" s="169"/>
      <c r="N90" s="169"/>
    </row>
    <row r="91" spans="3:14" ht="18.75" customHeight="1">
      <c r="C91" s="170"/>
      <c r="D91" s="170"/>
      <c r="E91" s="170"/>
      <c r="F91" s="169"/>
      <c r="G91" s="169"/>
      <c r="H91" s="169"/>
      <c r="I91" s="169"/>
      <c r="J91" s="169"/>
      <c r="K91" s="169"/>
      <c r="L91" s="169"/>
      <c r="M91" s="169"/>
      <c r="N91" s="169"/>
    </row>
    <row r="92" spans="3:14" ht="18.75" customHeight="1">
      <c r="C92" s="170"/>
      <c r="D92" s="170"/>
      <c r="E92" s="170"/>
      <c r="F92" s="169"/>
      <c r="G92" s="169"/>
      <c r="H92" s="169"/>
      <c r="I92" s="169"/>
      <c r="J92" s="169"/>
      <c r="K92" s="169"/>
      <c r="L92" s="169"/>
      <c r="M92" s="169"/>
      <c r="N92" s="169"/>
    </row>
    <row r="93" spans="3:14" ht="18.75" customHeight="1">
      <c r="C93" s="170"/>
      <c r="D93" s="170"/>
      <c r="E93" s="170"/>
      <c r="F93" s="169"/>
      <c r="G93" s="169"/>
      <c r="H93" s="169"/>
      <c r="I93" s="169"/>
      <c r="J93" s="169"/>
      <c r="K93" s="169"/>
      <c r="L93" s="169"/>
      <c r="M93" s="169"/>
      <c r="N93" s="169"/>
    </row>
    <row r="94" spans="3:14" ht="18.75" customHeight="1">
      <c r="C94" s="170"/>
      <c r="D94" s="170"/>
      <c r="E94" s="170"/>
      <c r="F94" s="169"/>
      <c r="G94" s="169"/>
      <c r="H94" s="169"/>
      <c r="I94" s="169"/>
      <c r="J94" s="169"/>
      <c r="K94" s="169"/>
      <c r="L94" s="169"/>
      <c r="M94" s="169"/>
      <c r="N94" s="169"/>
    </row>
    <row r="95" spans="3:14" ht="18.75" customHeight="1">
      <c r="C95" s="170"/>
      <c r="D95" s="170"/>
      <c r="E95" s="170"/>
      <c r="F95" s="169"/>
      <c r="G95" s="169"/>
      <c r="H95" s="169"/>
      <c r="I95" s="169"/>
      <c r="J95" s="169"/>
      <c r="K95" s="169"/>
      <c r="L95" s="169"/>
      <c r="M95" s="169"/>
      <c r="N95" s="169"/>
    </row>
    <row r="96" spans="3:14" ht="18.75" customHeight="1">
      <c r="C96" s="170"/>
      <c r="D96" s="170"/>
      <c r="E96" s="170"/>
      <c r="F96" s="169"/>
      <c r="G96" s="169"/>
      <c r="H96" s="169"/>
      <c r="I96" s="169"/>
      <c r="J96" s="169"/>
      <c r="K96" s="169"/>
      <c r="L96" s="169"/>
      <c r="M96" s="169"/>
      <c r="N96" s="169"/>
    </row>
  </sheetData>
  <mergeCells count="29">
    <mergeCell ref="A3:B4"/>
    <mergeCell ref="A51:B51"/>
    <mergeCell ref="A52:B52"/>
    <mergeCell ref="A22:B22"/>
    <mergeCell ref="A5:A7"/>
    <mergeCell ref="A8:B8"/>
    <mergeCell ref="A9:A11"/>
    <mergeCell ref="A12:A21"/>
    <mergeCell ref="A36:B36"/>
    <mergeCell ref="A25:B25"/>
    <mergeCell ref="A26:B26"/>
    <mergeCell ref="A27:B27"/>
    <mergeCell ref="A28:B28"/>
    <mergeCell ref="A29:B29"/>
    <mergeCell ref="A30:B30"/>
    <mergeCell ref="A31:B31"/>
    <mergeCell ref="A32:B32"/>
    <mergeCell ref="A33:B33"/>
    <mergeCell ref="A34:B34"/>
    <mergeCell ref="A35:B35"/>
    <mergeCell ref="A46:B46"/>
    <mergeCell ref="A47:B47"/>
    <mergeCell ref="A48:B48"/>
    <mergeCell ref="A37:B37"/>
    <mergeCell ref="A38:B38"/>
    <mergeCell ref="A40:B40"/>
    <mergeCell ref="A41:B41"/>
    <mergeCell ref="A44:B44"/>
    <mergeCell ref="A45:B45"/>
  </mergeCells>
  <phoneticPr fontId="1"/>
  <pageMargins left="0.70866141732283472" right="0.70866141732283472" top="0.74803149606299213" bottom="0.74803149606299213" header="0.31496062992125984" footer="0.31496062992125984"/>
  <pageSetup paperSize="9" scale="99" orientation="portrait" r:id="rId1"/>
  <headerFooter>
    <oddHeader>&amp;L(様式3)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B1:S96"/>
  <sheetViews>
    <sheetView workbookViewId="0">
      <selection activeCell="B1" sqref="B1"/>
    </sheetView>
  </sheetViews>
  <sheetFormatPr defaultRowHeight="19.5" customHeight="1"/>
  <cols>
    <col min="1" max="1" width="3.25" customWidth="1"/>
    <col min="2" max="2" width="76.375" customWidth="1"/>
    <col min="3" max="4" width="4.5" customWidth="1"/>
  </cols>
  <sheetData>
    <row r="1" spans="2:19" ht="19.5" customHeight="1">
      <c r="B1" t="s">
        <v>130</v>
      </c>
    </row>
    <row r="2" spans="2:19" ht="19.5" customHeight="1">
      <c r="B2" s="177" t="s">
        <v>275</v>
      </c>
    </row>
    <row r="3" spans="2:19" ht="26.25" customHeight="1">
      <c r="B3" s="163" t="s">
        <v>131</v>
      </c>
      <c r="C3" s="163" t="s">
        <v>132</v>
      </c>
      <c r="D3" s="163" t="s">
        <v>133</v>
      </c>
    </row>
    <row r="4" spans="2:19" ht="26.25" customHeight="1">
      <c r="B4" s="35" t="s">
        <v>134</v>
      </c>
      <c r="C4" s="36" t="s">
        <v>143</v>
      </c>
      <c r="D4" s="36" t="s">
        <v>143</v>
      </c>
    </row>
    <row r="5" spans="2:19" ht="26.25" customHeight="1">
      <c r="B5" s="35" t="s">
        <v>135</v>
      </c>
      <c r="C5" s="36" t="s">
        <v>143</v>
      </c>
      <c r="D5" s="36" t="s">
        <v>143</v>
      </c>
    </row>
    <row r="6" spans="2:19" ht="26.25" customHeight="1">
      <c r="B6" s="35" t="s">
        <v>144</v>
      </c>
      <c r="C6" s="36" t="s">
        <v>145</v>
      </c>
      <c r="D6" s="36" t="s">
        <v>143</v>
      </c>
    </row>
    <row r="7" spans="2:19" ht="26.25" customHeight="1">
      <c r="B7" s="35" t="s">
        <v>136</v>
      </c>
      <c r="C7" s="36" t="s">
        <v>146</v>
      </c>
      <c r="D7" s="36" t="s">
        <v>145</v>
      </c>
    </row>
    <row r="8" spans="2:19" ht="26.25" customHeight="1">
      <c r="B8" s="175" t="s">
        <v>253</v>
      </c>
      <c r="C8" s="176" t="s">
        <v>86</v>
      </c>
      <c r="D8" s="176" t="s">
        <v>86</v>
      </c>
    </row>
    <row r="9" spans="2:19" ht="26.25" customHeight="1">
      <c r="B9" s="160" t="s">
        <v>137</v>
      </c>
      <c r="C9" s="161"/>
      <c r="D9" s="162"/>
    </row>
    <row r="10" spans="2:19" ht="26.25" customHeight="1">
      <c r="B10" s="35" t="s">
        <v>138</v>
      </c>
      <c r="C10" s="36" t="s">
        <v>146</v>
      </c>
      <c r="D10" s="36" t="s">
        <v>146</v>
      </c>
    </row>
    <row r="11" spans="2:19" ht="26.25" customHeight="1">
      <c r="B11" s="35" t="s">
        <v>139</v>
      </c>
      <c r="C11" s="36" t="s">
        <v>146</v>
      </c>
      <c r="D11" s="36" t="s">
        <v>146</v>
      </c>
    </row>
    <row r="12" spans="2:19" ht="26.25" customHeight="1">
      <c r="B12" s="35" t="s">
        <v>140</v>
      </c>
      <c r="C12" s="36" t="s">
        <v>146</v>
      </c>
      <c r="D12" s="36" t="s">
        <v>146</v>
      </c>
      <c r="M12" s="168"/>
      <c r="N12" s="168"/>
      <c r="O12" s="168"/>
      <c r="P12" s="168"/>
      <c r="Q12" s="168"/>
      <c r="R12" s="168"/>
      <c r="S12" s="168"/>
    </row>
    <row r="13" spans="2:19" ht="26.25" customHeight="1">
      <c r="B13" s="35" t="s">
        <v>141</v>
      </c>
      <c r="C13" s="36" t="s">
        <v>146</v>
      </c>
      <c r="D13" s="36" t="s">
        <v>146</v>
      </c>
    </row>
    <row r="14" spans="2:19" ht="26.25" customHeight="1">
      <c r="B14" s="35" t="s">
        <v>162</v>
      </c>
      <c r="C14" s="36" t="s">
        <v>146</v>
      </c>
      <c r="D14" s="36" t="s">
        <v>146</v>
      </c>
    </row>
    <row r="15" spans="2:19" ht="26.25" customHeight="1">
      <c r="B15" s="35" t="s">
        <v>164</v>
      </c>
      <c r="C15" s="36" t="s">
        <v>86</v>
      </c>
      <c r="D15" s="36" t="s">
        <v>86</v>
      </c>
    </row>
    <row r="16" spans="2:19" ht="26.25" customHeight="1">
      <c r="B16" s="35" t="s">
        <v>165</v>
      </c>
      <c r="C16" s="36" t="s">
        <v>86</v>
      </c>
      <c r="D16" s="36" t="s">
        <v>86</v>
      </c>
    </row>
    <row r="17" spans="2:18" ht="26.25" customHeight="1">
      <c r="B17" s="35" t="s">
        <v>163</v>
      </c>
      <c r="C17" s="36" t="s">
        <v>146</v>
      </c>
      <c r="D17" s="36" t="s">
        <v>146</v>
      </c>
    </row>
    <row r="18" spans="2:18" ht="26.25" customHeight="1">
      <c r="B18" s="35" t="s">
        <v>161</v>
      </c>
      <c r="C18" s="36" t="s">
        <v>86</v>
      </c>
      <c r="D18" s="36" t="s">
        <v>86</v>
      </c>
    </row>
    <row r="19" spans="2:18" ht="26.25" customHeight="1">
      <c r="B19" s="160" t="s">
        <v>142</v>
      </c>
      <c r="C19" s="161"/>
      <c r="D19" s="162"/>
    </row>
    <row r="20" spans="2:18" ht="26.25" customHeight="1">
      <c r="B20" s="35" t="s">
        <v>228</v>
      </c>
      <c r="C20" s="36" t="s">
        <v>86</v>
      </c>
      <c r="D20" s="36" t="s">
        <v>86</v>
      </c>
    </row>
    <row r="21" spans="2:18" ht="26.25" customHeight="1">
      <c r="B21" s="698" t="s">
        <v>148</v>
      </c>
      <c r="C21" s="699" t="s">
        <v>229</v>
      </c>
      <c r="D21" s="699" t="s">
        <v>229</v>
      </c>
    </row>
    <row r="22" spans="2:18" ht="26.25" customHeight="1">
      <c r="B22" s="698"/>
      <c r="C22" s="699"/>
      <c r="D22" s="699"/>
    </row>
    <row r="23" spans="2:18" ht="19.5" customHeight="1">
      <c r="B23" s="37" t="s">
        <v>147</v>
      </c>
    </row>
    <row r="24" spans="2:18" ht="19.5" customHeight="1">
      <c r="B24" s="38" t="s">
        <v>230</v>
      </c>
    </row>
    <row r="31" spans="2:18" ht="19.5" customHeight="1">
      <c r="N31" s="169"/>
      <c r="O31" s="169"/>
      <c r="P31" s="169"/>
      <c r="Q31" s="169"/>
      <c r="R31" s="169"/>
    </row>
    <row r="75" spans="3:14" ht="19.5" customHeight="1">
      <c r="C75" s="169"/>
      <c r="D75" s="169"/>
      <c r="E75" s="169"/>
      <c r="F75" s="169"/>
      <c r="G75" s="169"/>
      <c r="H75" s="169"/>
      <c r="I75" s="169"/>
      <c r="J75" s="169"/>
      <c r="K75" s="169"/>
      <c r="L75" s="169"/>
      <c r="M75" s="169"/>
      <c r="N75" s="169"/>
    </row>
    <row r="76" spans="3:14" ht="19.5" customHeight="1">
      <c r="C76" s="169"/>
      <c r="D76" s="169"/>
      <c r="E76" s="169"/>
      <c r="F76" s="169"/>
      <c r="G76" s="169"/>
      <c r="H76" s="169"/>
      <c r="I76" s="169"/>
      <c r="J76" s="169"/>
      <c r="K76" s="169"/>
      <c r="L76" s="169"/>
      <c r="M76" s="169"/>
      <c r="N76" s="169"/>
    </row>
    <row r="77" spans="3:14" ht="19.5" customHeight="1">
      <c r="C77" s="169"/>
      <c r="D77" s="169"/>
      <c r="E77" s="169"/>
      <c r="F77" s="169"/>
      <c r="G77" s="169"/>
      <c r="H77" s="169"/>
      <c r="I77" s="169"/>
      <c r="J77" s="169"/>
      <c r="K77" s="169"/>
      <c r="L77" s="169"/>
      <c r="M77" s="169"/>
      <c r="N77" s="169"/>
    </row>
    <row r="78" spans="3:14" ht="19.5" customHeight="1">
      <c r="C78" s="169"/>
      <c r="D78" s="169"/>
      <c r="E78" s="169"/>
      <c r="F78" s="169"/>
      <c r="G78" s="169"/>
      <c r="H78" s="169"/>
      <c r="I78" s="169"/>
      <c r="J78" s="169"/>
      <c r="K78" s="169"/>
      <c r="L78" s="169"/>
      <c r="M78" s="169"/>
      <c r="N78" s="169"/>
    </row>
    <row r="79" spans="3:14" ht="19.5" customHeight="1">
      <c r="C79" s="169"/>
      <c r="D79" s="169"/>
      <c r="E79" s="169"/>
      <c r="F79" s="169"/>
      <c r="G79" s="169"/>
      <c r="H79" s="169"/>
      <c r="I79" s="169"/>
      <c r="J79" s="169"/>
      <c r="K79" s="169"/>
      <c r="L79" s="169"/>
      <c r="M79" s="169"/>
      <c r="N79" s="169"/>
    </row>
    <row r="80" spans="3:14" ht="19.5" customHeight="1">
      <c r="C80" s="169"/>
      <c r="D80" s="169"/>
      <c r="E80" s="169"/>
      <c r="F80" s="169"/>
      <c r="G80" s="169"/>
      <c r="H80" s="169"/>
      <c r="I80" s="169"/>
      <c r="J80" s="169"/>
      <c r="K80" s="169"/>
      <c r="L80" s="169"/>
      <c r="M80" s="169"/>
      <c r="N80" s="169"/>
    </row>
    <row r="90" spans="3:14" ht="19.5" customHeight="1">
      <c r="C90" s="169"/>
      <c r="D90" s="169"/>
      <c r="E90" s="169"/>
      <c r="F90" s="169"/>
      <c r="G90" s="169"/>
      <c r="H90" s="169"/>
      <c r="I90" s="169"/>
      <c r="J90" s="169"/>
      <c r="K90" s="169"/>
      <c r="L90" s="169"/>
      <c r="M90" s="169"/>
      <c r="N90" s="169"/>
    </row>
    <row r="91" spans="3:14" ht="19.5" customHeight="1">
      <c r="C91" s="169"/>
      <c r="D91" s="169"/>
      <c r="E91" s="169"/>
      <c r="F91" s="169"/>
      <c r="G91" s="169"/>
      <c r="H91" s="169"/>
      <c r="I91" s="169"/>
      <c r="J91" s="169"/>
      <c r="K91" s="169"/>
      <c r="L91" s="169"/>
      <c r="M91" s="169"/>
      <c r="N91" s="169"/>
    </row>
    <row r="92" spans="3:14" ht="19.5" customHeight="1">
      <c r="C92" s="169"/>
      <c r="D92" s="169"/>
      <c r="E92" s="169"/>
      <c r="F92" s="169"/>
      <c r="G92" s="169"/>
      <c r="H92" s="169"/>
      <c r="I92" s="169"/>
      <c r="J92" s="169"/>
      <c r="K92" s="169"/>
      <c r="L92" s="169"/>
      <c r="M92" s="169"/>
      <c r="N92" s="169"/>
    </row>
    <row r="93" spans="3:14" ht="19.5" customHeight="1">
      <c r="C93" s="169"/>
      <c r="D93" s="169"/>
      <c r="E93" s="169"/>
      <c r="F93" s="169"/>
      <c r="G93" s="169"/>
      <c r="H93" s="169"/>
      <c r="I93" s="169"/>
      <c r="J93" s="169"/>
      <c r="K93" s="169"/>
      <c r="L93" s="169"/>
      <c r="M93" s="169"/>
      <c r="N93" s="169"/>
    </row>
    <row r="94" spans="3:14" ht="19.5" customHeight="1">
      <c r="C94" s="169"/>
      <c r="D94" s="169"/>
      <c r="E94" s="169"/>
      <c r="F94" s="169"/>
      <c r="G94" s="169"/>
      <c r="H94" s="169"/>
      <c r="I94" s="169"/>
      <c r="J94" s="169"/>
      <c r="K94" s="169"/>
      <c r="L94" s="169"/>
      <c r="M94" s="169"/>
      <c r="N94" s="169"/>
    </row>
    <row r="95" spans="3:14" ht="19.5" customHeight="1">
      <c r="C95" s="169"/>
      <c r="D95" s="169"/>
      <c r="E95" s="169"/>
      <c r="F95" s="169"/>
      <c r="G95" s="169"/>
      <c r="H95" s="169"/>
      <c r="I95" s="169"/>
      <c r="J95" s="169"/>
      <c r="K95" s="169"/>
      <c r="L95" s="169"/>
      <c r="M95" s="169"/>
      <c r="N95" s="169"/>
    </row>
    <row r="96" spans="3:14" ht="19.5" customHeight="1">
      <c r="C96" s="169"/>
      <c r="D96" s="169"/>
      <c r="E96" s="169"/>
      <c r="F96" s="169"/>
      <c r="G96" s="169"/>
      <c r="H96" s="169"/>
      <c r="I96" s="169"/>
      <c r="J96" s="169"/>
      <c r="K96" s="169"/>
      <c r="L96" s="169"/>
      <c r="M96" s="169"/>
      <c r="N96" s="169"/>
    </row>
  </sheetData>
  <mergeCells count="3">
    <mergeCell ref="B21:B22"/>
    <mergeCell ref="C21:C22"/>
    <mergeCell ref="D21:D2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6"/>
  <sheetViews>
    <sheetView workbookViewId="0">
      <selection activeCell="F36" sqref="F36"/>
    </sheetView>
  </sheetViews>
  <sheetFormatPr defaultRowHeight="13.5"/>
  <sheetData>
    <row r="2" spans="1:2">
      <c r="A2" t="s">
        <v>159</v>
      </c>
      <c r="B2">
        <v>1</v>
      </c>
    </row>
    <row r="3" spans="1:2">
      <c r="B3">
        <v>2</v>
      </c>
    </row>
    <row r="4" spans="1:2">
      <c r="B4">
        <v>3</v>
      </c>
    </row>
    <row r="5" spans="1:2">
      <c r="B5">
        <v>4</v>
      </c>
    </row>
    <row r="6" spans="1:2">
      <c r="B6">
        <v>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様式２</vt:lpstr>
      <vt:lpstr>様式２ (記載例)</vt:lpstr>
      <vt:lpstr>様式３</vt:lpstr>
      <vt:lpstr>提出書類一覧</vt:lpstr>
      <vt:lpstr>入力フォーム</vt:lpstr>
      <vt:lpstr>様式２!Print_Area</vt:lpstr>
      <vt:lpstr>'様式２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小沢　真代</cp:lastModifiedBy>
  <cp:lastPrinted>2024-04-23T10:13:43Z</cp:lastPrinted>
  <dcterms:created xsi:type="dcterms:W3CDTF">2019-01-28T06:15:56Z</dcterms:created>
  <dcterms:modified xsi:type="dcterms:W3CDTF">2024-04-24T10:14:18Z</dcterms:modified>
</cp:coreProperties>
</file>