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0" windowWidth="2690" windowHeight="2380"/>
  </bookViews>
  <sheets>
    <sheet name="転用(用途別面積ha）" sheetId="1" r:id="rId1"/>
  </sheets>
  <definedNames>
    <definedName name="_xlnm.Print_Area" localSheetId="0">'転用(用途別面積ha）'!$A$1:$Z$95</definedName>
    <definedName name="_xlnm.Print_Titles" localSheetId="0">'転用(用途別面積ha）'!$5:$6</definedName>
  </definedNames>
  <calcPr calcId="145621"/>
</workbook>
</file>

<file path=xl/calcChain.xml><?xml version="1.0" encoding="utf-8"?>
<calcChain xmlns="http://schemas.openxmlformats.org/spreadsheetml/2006/main">
  <c r="Z94" i="1" l="1"/>
  <c r="R94" i="1"/>
  <c r="E94" i="1"/>
  <c r="C94" i="1"/>
  <c r="W94" i="1"/>
  <c r="R54" i="1" l="1"/>
  <c r="R39" i="1"/>
  <c r="X70" i="1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7" i="1" l="1"/>
  <c r="F61" i="1" l="1"/>
  <c r="D23" i="1"/>
  <c r="I18" i="1" l="1"/>
  <c r="I23" i="1"/>
  <c r="I30" i="1"/>
  <c r="D61" i="1"/>
  <c r="D76" i="1"/>
  <c r="E76" i="1"/>
  <c r="F76" i="1"/>
  <c r="H76" i="1"/>
  <c r="I76" i="1"/>
  <c r="J76" i="1"/>
  <c r="K76" i="1"/>
  <c r="L76" i="1"/>
  <c r="N76" i="1"/>
  <c r="O76" i="1"/>
  <c r="Q76" i="1"/>
  <c r="S76" i="1"/>
  <c r="T76" i="1"/>
  <c r="U76" i="1"/>
  <c r="V76" i="1"/>
  <c r="W76" i="1"/>
  <c r="X76" i="1"/>
  <c r="Y76" i="1"/>
  <c r="G76" i="1" l="1"/>
  <c r="R76" i="1"/>
  <c r="M76" i="1"/>
  <c r="D93" i="1"/>
  <c r="E93" i="1"/>
  <c r="F93" i="1"/>
  <c r="H93" i="1"/>
  <c r="I93" i="1"/>
  <c r="J93" i="1"/>
  <c r="K93" i="1"/>
  <c r="L93" i="1"/>
  <c r="N93" i="1"/>
  <c r="O93" i="1"/>
  <c r="Q93" i="1"/>
  <c r="S93" i="1"/>
  <c r="T93" i="1"/>
  <c r="U93" i="1"/>
  <c r="V93" i="1"/>
  <c r="W93" i="1"/>
  <c r="X93" i="1"/>
  <c r="Y93" i="1"/>
  <c r="D86" i="1"/>
  <c r="E86" i="1"/>
  <c r="F86" i="1"/>
  <c r="H86" i="1"/>
  <c r="I86" i="1"/>
  <c r="J86" i="1"/>
  <c r="K86" i="1"/>
  <c r="L86" i="1"/>
  <c r="N86" i="1"/>
  <c r="O86" i="1"/>
  <c r="Q86" i="1"/>
  <c r="S86" i="1"/>
  <c r="T86" i="1"/>
  <c r="U86" i="1"/>
  <c r="V86" i="1"/>
  <c r="W86" i="1"/>
  <c r="X86" i="1"/>
  <c r="Y86" i="1"/>
  <c r="D70" i="1"/>
  <c r="E70" i="1"/>
  <c r="F70" i="1"/>
  <c r="H70" i="1"/>
  <c r="I70" i="1"/>
  <c r="J70" i="1"/>
  <c r="K70" i="1"/>
  <c r="L70" i="1"/>
  <c r="N70" i="1"/>
  <c r="O70" i="1"/>
  <c r="Q70" i="1"/>
  <c r="S70" i="1"/>
  <c r="T70" i="1"/>
  <c r="U70" i="1"/>
  <c r="V70" i="1"/>
  <c r="W70" i="1"/>
  <c r="Y70" i="1"/>
  <c r="C70" i="1"/>
  <c r="E61" i="1"/>
  <c r="H61" i="1"/>
  <c r="I61" i="1"/>
  <c r="J61" i="1"/>
  <c r="K61" i="1"/>
  <c r="L61" i="1"/>
  <c r="N61" i="1"/>
  <c r="O61" i="1"/>
  <c r="Q61" i="1"/>
  <c r="S61" i="1"/>
  <c r="T61" i="1"/>
  <c r="U61" i="1"/>
  <c r="V61" i="1"/>
  <c r="W61" i="1"/>
  <c r="X61" i="1"/>
  <c r="Y61" i="1"/>
  <c r="D54" i="1"/>
  <c r="E54" i="1"/>
  <c r="F54" i="1"/>
  <c r="H54" i="1"/>
  <c r="I54" i="1"/>
  <c r="J54" i="1"/>
  <c r="K54" i="1"/>
  <c r="L54" i="1"/>
  <c r="N54" i="1"/>
  <c r="O54" i="1"/>
  <c r="Q54" i="1"/>
  <c r="S54" i="1"/>
  <c r="T54" i="1"/>
  <c r="U54" i="1"/>
  <c r="V54" i="1"/>
  <c r="W54" i="1"/>
  <c r="X54" i="1"/>
  <c r="Y54" i="1"/>
  <c r="D39" i="1"/>
  <c r="E39" i="1"/>
  <c r="F39" i="1"/>
  <c r="H39" i="1"/>
  <c r="I39" i="1"/>
  <c r="J39" i="1"/>
  <c r="K39" i="1"/>
  <c r="L39" i="1"/>
  <c r="N39" i="1"/>
  <c r="O39" i="1"/>
  <c r="Q39" i="1"/>
  <c r="S39" i="1"/>
  <c r="T39" i="1"/>
  <c r="U39" i="1"/>
  <c r="V39" i="1"/>
  <c r="W39" i="1"/>
  <c r="X39" i="1"/>
  <c r="Y39" i="1"/>
  <c r="D30" i="1"/>
  <c r="E30" i="1"/>
  <c r="F30" i="1"/>
  <c r="G30" i="1"/>
  <c r="H30" i="1"/>
  <c r="J30" i="1"/>
  <c r="K30" i="1"/>
  <c r="L30" i="1"/>
  <c r="M30" i="1"/>
  <c r="N30" i="1"/>
  <c r="O30" i="1"/>
  <c r="Q30" i="1"/>
  <c r="R30" i="1"/>
  <c r="S30" i="1"/>
  <c r="T30" i="1"/>
  <c r="U30" i="1"/>
  <c r="V30" i="1"/>
  <c r="W30" i="1"/>
  <c r="X30" i="1"/>
  <c r="Y30" i="1"/>
  <c r="E23" i="1"/>
  <c r="F23" i="1"/>
  <c r="G23" i="1"/>
  <c r="H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X23" i="1"/>
  <c r="Y23" i="1"/>
  <c r="D18" i="1"/>
  <c r="E18" i="1"/>
  <c r="F18" i="1"/>
  <c r="G18" i="1"/>
  <c r="H18" i="1"/>
  <c r="J18" i="1"/>
  <c r="K18" i="1"/>
  <c r="L18" i="1"/>
  <c r="M18" i="1"/>
  <c r="N18" i="1"/>
  <c r="O18" i="1"/>
  <c r="Q18" i="1"/>
  <c r="R18" i="1"/>
  <c r="S18" i="1"/>
  <c r="T18" i="1"/>
  <c r="U18" i="1"/>
  <c r="V18" i="1"/>
  <c r="W18" i="1"/>
  <c r="X18" i="1"/>
  <c r="Y18" i="1"/>
  <c r="C18" i="1"/>
  <c r="M54" i="1" l="1"/>
  <c r="M93" i="1"/>
  <c r="R93" i="1"/>
  <c r="G93" i="1"/>
  <c r="M86" i="1"/>
  <c r="R70" i="1"/>
  <c r="M70" i="1"/>
  <c r="M61" i="1"/>
  <c r="R61" i="1"/>
  <c r="G61" i="1"/>
  <c r="G54" i="1"/>
  <c r="M39" i="1"/>
  <c r="G39" i="1"/>
  <c r="G70" i="1"/>
  <c r="R86" i="1"/>
  <c r="G86" i="1"/>
  <c r="K94" i="1"/>
  <c r="O94" i="1"/>
  <c r="F94" i="1"/>
  <c r="Q94" i="1"/>
  <c r="D94" i="1"/>
  <c r="U94" i="1"/>
  <c r="L94" i="1"/>
  <c r="X94" i="1"/>
  <c r="N94" i="1"/>
  <c r="J94" i="1"/>
  <c r="H94" i="1"/>
  <c r="V94" i="1"/>
  <c r="Y94" i="1"/>
  <c r="S94" i="1"/>
  <c r="I94" i="1"/>
  <c r="T94" i="1"/>
  <c r="C30" i="1"/>
  <c r="C23" i="1"/>
  <c r="C39" i="1"/>
  <c r="C54" i="1"/>
  <c r="C61" i="1"/>
  <c r="C76" i="1"/>
  <c r="C86" i="1"/>
  <c r="C93" i="1"/>
  <c r="M94" i="1" l="1"/>
  <c r="G94" i="1"/>
</calcChain>
</file>

<file path=xl/sharedStrings.xml><?xml version="1.0" encoding="utf-8"?>
<sst xmlns="http://schemas.openxmlformats.org/spreadsheetml/2006/main" count="293" uniqueCount="134">
  <si>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</si>
  <si>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用途別面積</t>
    <rPh sb="1" eb="3">
      <t>ヨウト</t>
    </rPh>
    <rPh sb="3" eb="4">
      <t>ベツ</t>
    </rPh>
    <rPh sb="4" eb="6">
      <t>メンセキ</t>
    </rPh>
    <phoneticPr fontId="3"/>
  </si>
  <si>
    <t>（単位：ha）</t>
    <rPh sb="1" eb="3">
      <t>タンイ</t>
    </rPh>
    <phoneticPr fontId="3"/>
  </si>
  <si>
    <t>市町村名</t>
    <rPh sb="0" eb="3">
      <t>シチョウソン</t>
    </rPh>
    <rPh sb="3" eb="4">
      <t>メイ</t>
    </rPh>
    <phoneticPr fontId="3"/>
  </si>
  <si>
    <t>住宅用地</t>
    <rPh sb="0" eb="2">
      <t>ジュウタク</t>
    </rPh>
    <rPh sb="2" eb="4">
      <t>ヨウチ</t>
    </rPh>
    <phoneticPr fontId="3"/>
  </si>
  <si>
    <t>公的施設 用地</t>
    <rPh sb="0" eb="2">
      <t>コウテキ</t>
    </rPh>
    <rPh sb="2" eb="4">
      <t>シセツ</t>
    </rPh>
    <rPh sb="5" eb="7">
      <t>ヨウチ</t>
    </rPh>
    <phoneticPr fontId="3"/>
  </si>
  <si>
    <t>工鉱業(工場)用地</t>
    <rPh sb="0" eb="1">
      <t>コウ</t>
    </rPh>
    <rPh sb="1" eb="3">
      <t>コウギョウ</t>
    </rPh>
    <rPh sb="4" eb="6">
      <t>コウジョウ</t>
    </rPh>
    <rPh sb="7" eb="9">
      <t>ヨウチ</t>
    </rPh>
    <phoneticPr fontId="3"/>
  </si>
  <si>
    <t>商業サービス等用地</t>
    <rPh sb="0" eb="2">
      <t>ショウギョウ</t>
    </rPh>
    <rPh sb="6" eb="7">
      <t>トウ</t>
    </rPh>
    <rPh sb="7" eb="9">
      <t>ヨウチ</t>
    </rPh>
    <phoneticPr fontId="3"/>
  </si>
  <si>
    <t>その他の業務用地</t>
    <rPh sb="2" eb="3">
      <t>タ</t>
    </rPh>
    <rPh sb="4" eb="6">
      <t>ギョウム</t>
    </rPh>
    <rPh sb="6" eb="8">
      <t>ヨウチ</t>
    </rPh>
    <phoneticPr fontId="3"/>
  </si>
  <si>
    <t>植林</t>
    <rPh sb="0" eb="1">
      <t>ショク</t>
    </rPh>
    <rPh sb="1" eb="2">
      <t>ハヤシ</t>
    </rPh>
    <phoneticPr fontId="3"/>
  </si>
  <si>
    <t>その他分類不能不明</t>
    <rPh sb="2" eb="3">
      <t>タ</t>
    </rPh>
    <rPh sb="3" eb="5">
      <t>ブンルイ</t>
    </rPh>
    <rPh sb="5" eb="7">
      <t>フノウ</t>
    </rPh>
    <rPh sb="7" eb="9">
      <t>フメイ</t>
    </rPh>
    <phoneticPr fontId="3"/>
  </si>
  <si>
    <t>合計</t>
    <rPh sb="0" eb="1">
      <t>ゴウ</t>
    </rPh>
    <rPh sb="1" eb="2">
      <t>ケイ</t>
    </rPh>
    <phoneticPr fontId="3"/>
  </si>
  <si>
    <t>農家住宅</t>
    <rPh sb="0" eb="2">
      <t>ノウカ</t>
    </rPh>
    <rPh sb="2" eb="4">
      <t>ジュウタク</t>
    </rPh>
    <phoneticPr fontId="3"/>
  </si>
  <si>
    <t>一般住宅</t>
    <rPh sb="0" eb="2">
      <t>イッパン</t>
    </rPh>
    <rPh sb="2" eb="4">
      <t>ジュウタク</t>
    </rPh>
    <phoneticPr fontId="3"/>
  </si>
  <si>
    <t>集団住宅その他</t>
    <rPh sb="0" eb="2">
      <t>シュウダン</t>
    </rPh>
    <rPh sb="2" eb="4">
      <t>ジュウタク</t>
    </rPh>
    <rPh sb="6" eb="7">
      <t>タ</t>
    </rPh>
    <phoneticPr fontId="3"/>
  </si>
  <si>
    <t>学校用地</t>
    <rPh sb="0" eb="2">
      <t>ガッコウ</t>
    </rPh>
    <rPh sb="2" eb="4">
      <t>ヨウチ</t>
    </rPh>
    <phoneticPr fontId="3"/>
  </si>
  <si>
    <t>公園・運動場用地</t>
    <rPh sb="0" eb="2">
      <t>コウエン</t>
    </rPh>
    <rPh sb="3" eb="6">
      <t>ウンドウジョウ</t>
    </rPh>
    <rPh sb="6" eb="8">
      <t>ヨウチ</t>
    </rPh>
    <phoneticPr fontId="3"/>
  </si>
  <si>
    <t>道水路・鉄道用地</t>
    <rPh sb="0" eb="1">
      <t>ドウ</t>
    </rPh>
    <rPh sb="1" eb="3">
      <t>スイロ</t>
    </rPh>
    <rPh sb="4" eb="6">
      <t>テツドウ</t>
    </rPh>
    <rPh sb="6" eb="8">
      <t>ヨウチ</t>
    </rPh>
    <phoneticPr fontId="3"/>
  </si>
  <si>
    <t>官公・病院等公的施設</t>
    <rPh sb="0" eb="2">
      <t>カンコウ</t>
    </rPh>
    <rPh sb="3" eb="5">
      <t>ビョウイン</t>
    </rPh>
    <rPh sb="5" eb="6">
      <t>トウ</t>
    </rPh>
    <rPh sb="6" eb="8">
      <t>コウテキ</t>
    </rPh>
    <rPh sb="8" eb="10">
      <t>シセツ</t>
    </rPh>
    <phoneticPr fontId="3"/>
  </si>
  <si>
    <t>店舗等   施設</t>
    <rPh sb="0" eb="2">
      <t>テンポ</t>
    </rPh>
    <rPh sb="2" eb="3">
      <t>トウ</t>
    </rPh>
    <rPh sb="6" eb="8">
      <t>シセツ</t>
    </rPh>
    <phoneticPr fontId="3"/>
  </si>
  <si>
    <t>流通業務等施設</t>
    <rPh sb="0" eb="2">
      <t>リュウツウ</t>
    </rPh>
    <rPh sb="2" eb="4">
      <t>ギョウム</t>
    </rPh>
    <rPh sb="4" eb="5">
      <t>トウ</t>
    </rPh>
    <rPh sb="5" eb="7">
      <t>シセツ</t>
    </rPh>
    <phoneticPr fontId="3"/>
  </si>
  <si>
    <t>ゴルフ場</t>
    <rPh sb="3" eb="4">
      <t>ジョウ</t>
    </rPh>
    <phoneticPr fontId="3"/>
  </si>
  <si>
    <t>その他のレジャー施設</t>
    <rPh sb="2" eb="3">
      <t>タ</t>
    </rPh>
    <rPh sb="8" eb="10">
      <t>シセツ</t>
    </rPh>
    <phoneticPr fontId="3"/>
  </si>
  <si>
    <t>農林漁業用施設</t>
    <rPh sb="0" eb="2">
      <t>ノウリン</t>
    </rPh>
    <rPh sb="2" eb="5">
      <t>ギョギョウヨウ</t>
    </rPh>
    <rPh sb="5" eb="7">
      <t>シセツ</t>
    </rPh>
    <phoneticPr fontId="3"/>
  </si>
  <si>
    <t>駐車場・資材置場</t>
    <rPh sb="0" eb="3">
      <t>チュウシャジョウ</t>
    </rPh>
    <rPh sb="4" eb="6">
      <t>シザイ</t>
    </rPh>
    <rPh sb="6" eb="8">
      <t>オキバ</t>
    </rPh>
    <phoneticPr fontId="3"/>
  </si>
  <si>
    <t>土石等採取用地</t>
    <rPh sb="0" eb="2">
      <t>ドセキ</t>
    </rPh>
    <rPh sb="2" eb="3">
      <t>トウ</t>
    </rPh>
    <rPh sb="3" eb="5">
      <t>サイシュ</t>
    </rPh>
    <rPh sb="5" eb="7">
      <t>ヨウチ</t>
    </rPh>
    <phoneticPr fontId="3"/>
  </si>
  <si>
    <t>その他</t>
    <rPh sb="2" eb="3">
      <t>タ</t>
    </rPh>
    <phoneticPr fontId="3"/>
  </si>
  <si>
    <t>小諸市</t>
  </si>
  <si>
    <t>佐久市</t>
  </si>
  <si>
    <t>佐久穂町</t>
  </si>
  <si>
    <t>佐</t>
    <rPh sb="0" eb="1">
      <t>タスク</t>
    </rPh>
    <phoneticPr fontId="3"/>
  </si>
  <si>
    <t>小海町</t>
  </si>
  <si>
    <t>川上村</t>
  </si>
  <si>
    <t>南牧村</t>
  </si>
  <si>
    <t>南相木村</t>
  </si>
  <si>
    <t>北相木村</t>
  </si>
  <si>
    <t>久</t>
    <rPh sb="0" eb="1">
      <t>ヒサシ</t>
    </rPh>
    <phoneticPr fontId="3"/>
  </si>
  <si>
    <t>軽井沢町</t>
  </si>
  <si>
    <t>御代田町</t>
  </si>
  <si>
    <t>立科町</t>
  </si>
  <si>
    <t>小計</t>
    <rPh sb="0" eb="2">
      <t>ショウケイ</t>
    </rPh>
    <phoneticPr fontId="3"/>
  </si>
  <si>
    <t>上田市</t>
  </si>
  <si>
    <t>上</t>
    <rPh sb="0" eb="1">
      <t>ウエ</t>
    </rPh>
    <phoneticPr fontId="3"/>
  </si>
  <si>
    <t>東御市</t>
  </si>
  <si>
    <t>長和町</t>
  </si>
  <si>
    <t>青木村</t>
  </si>
  <si>
    <t>岡谷市</t>
  </si>
  <si>
    <t>諏</t>
    <rPh sb="0" eb="1">
      <t>ハカ</t>
    </rPh>
    <phoneticPr fontId="3"/>
  </si>
  <si>
    <t>諏訪市</t>
  </si>
  <si>
    <t>茅野市</t>
  </si>
  <si>
    <t>下諏訪町</t>
  </si>
  <si>
    <t>訪</t>
    <rPh sb="0" eb="1">
      <t>ホウ</t>
    </rPh>
    <phoneticPr fontId="3"/>
  </si>
  <si>
    <t>富士見町</t>
  </si>
  <si>
    <t>原村</t>
  </si>
  <si>
    <t>伊那市</t>
  </si>
  <si>
    <t>駒ヶ根市</t>
  </si>
  <si>
    <t>辰野町</t>
  </si>
  <si>
    <t>箕輪町</t>
  </si>
  <si>
    <t>伊</t>
    <rPh sb="0" eb="1">
      <t>イ</t>
    </rPh>
    <phoneticPr fontId="3"/>
  </si>
  <si>
    <t>飯島町</t>
  </si>
  <si>
    <t>南箕輪村</t>
  </si>
  <si>
    <t>那</t>
    <rPh sb="0" eb="1">
      <t>ナ</t>
    </rPh>
    <phoneticPr fontId="3"/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</si>
  <si>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</si>
  <si>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</si>
  <si>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</si>
  <si>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</si>
  <si>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</si>
  <si>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</si>
  <si>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</si>
  <si>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</si>
  <si>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</si>
  <si>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</si>
  <si>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</si>
  <si>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</si>
  <si>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</si>
  <si>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</si>
  <si>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</si>
  <si>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</si>
  <si>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木曽町</t>
  </si>
  <si>
    <t>木</t>
    <rPh sb="0" eb="1">
      <t>キ</t>
    </rPh>
    <phoneticPr fontId="3"/>
  </si>
  <si>
    <t>上松町</t>
  </si>
  <si>
    <t>南木曽町</t>
  </si>
  <si>
    <t>木祖村</t>
  </si>
  <si>
    <t>曽</t>
    <rPh sb="0" eb="1">
      <t>ソ</t>
    </rPh>
    <phoneticPr fontId="3"/>
  </si>
  <si>
    <t>王滝村</t>
  </si>
  <si>
    <t>大桑村</t>
  </si>
  <si>
    <t>松本市</t>
  </si>
  <si>
    <t>塩尻市</t>
  </si>
  <si>
    <t>松</t>
    <rPh sb="0" eb="1">
      <t>マツ</t>
    </rPh>
    <phoneticPr fontId="3"/>
  </si>
  <si>
    <t>安曇野市</t>
  </si>
  <si>
    <t>筑北村</t>
  </si>
  <si>
    <t>麻績村</t>
  </si>
  <si>
    <t>生坂村</t>
  </si>
  <si>
    <t>本</t>
    <rPh sb="0" eb="1">
      <t>モト</t>
    </rPh>
    <phoneticPr fontId="3"/>
  </si>
  <si>
    <t>山形村</t>
  </si>
  <si>
    <t>朝日村</t>
  </si>
  <si>
    <t>大町市</t>
  </si>
  <si>
    <t>北</t>
    <rPh sb="0" eb="1">
      <t>キタ</t>
    </rPh>
    <phoneticPr fontId="3"/>
  </si>
  <si>
    <t>池田町</t>
  </si>
  <si>
    <t>松川村</t>
  </si>
  <si>
    <t>白馬村</t>
  </si>
  <si>
    <t>小谷村</t>
  </si>
  <si>
    <t>長野市</t>
  </si>
  <si>
    <t>須坂市</t>
  </si>
  <si>
    <t>千曲市</t>
  </si>
  <si>
    <t>長</t>
    <rPh sb="0" eb="1">
      <t>ナガ</t>
    </rPh>
    <phoneticPr fontId="3"/>
  </si>
  <si>
    <t>坂城町</t>
  </si>
  <si>
    <t>小布施町</t>
  </si>
  <si>
    <t>高山村</t>
  </si>
  <si>
    <t>信濃町</t>
  </si>
  <si>
    <t>野</t>
    <rPh sb="0" eb="1">
      <t>ノ</t>
    </rPh>
    <phoneticPr fontId="3"/>
  </si>
  <si>
    <t>飯綱町</t>
  </si>
  <si>
    <t>小川村</t>
  </si>
  <si>
    <t>中野市</t>
  </si>
  <si>
    <t>飯山市</t>
  </si>
  <si>
    <t>山ノ内町</t>
  </si>
  <si>
    <t>木島平村</t>
  </si>
  <si>
    <t>信</t>
    <rPh sb="0" eb="1">
      <t>シン</t>
    </rPh>
    <phoneticPr fontId="3"/>
  </si>
  <si>
    <t>野沢温泉村</t>
  </si>
  <si>
    <t>栄村</t>
  </si>
  <si>
    <t>合　　計</t>
    <rPh sb="0" eb="1">
      <t>ゴウ</t>
    </rPh>
    <rPh sb="3" eb="4">
      <t>ケイ</t>
    </rPh>
    <phoneticPr fontId="3"/>
  </si>
  <si>
    <t>（注）㎡単位で集計後ha単位にラウンドして表示しているため、内訳の和が合計としない場合があります。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41" eb="43">
      <t>バアイ</t>
    </rPh>
    <phoneticPr fontId="3"/>
  </si>
  <si>
    <t>振興局</t>
    <rPh sb="0" eb="2">
      <t>シンコウ</t>
    </rPh>
    <rPh sb="2" eb="3">
      <t>キョク</t>
    </rPh>
    <phoneticPr fontId="3"/>
  </si>
  <si>
    <t>田</t>
    <rPh sb="0" eb="1">
      <t>タ</t>
    </rPh>
    <phoneticPr fontId="3"/>
  </si>
  <si>
    <t>-</t>
  </si>
  <si>
    <t>再エネ発電設備</t>
    <rPh sb="0" eb="1">
      <t>サイ</t>
    </rPh>
    <rPh sb="3" eb="5">
      <t>ハツデン</t>
    </rPh>
    <rPh sb="5" eb="7">
      <t>セツビ</t>
    </rPh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</si>
  <si>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</si>
  <si>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</si>
  <si>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</si>
  <si>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</si>
  <si>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</si>
  <si>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</si>
  <si>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</si>
  <si>
    <t>H29.1.1～H29.12.31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</si>
</sst>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#,###,###,##0.0"/>
    <numFmt numFmtId="178" formatCode="0.0_);[Red]\(0.0\)"/>
    <numFmt numFmtId="179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3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4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Normal="10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Z95" sqref="Z95"/>
    </sheetView>
  </sheetViews>
  <sheetFormatPr defaultColWidth="8.6328125" defaultRowHeight="12"/>
  <cols>
    <col min="1" max="26" width="8.6328125" style="2"/>
    <col min="27" max="16384" width="8.6328125" style="31"/>
  </cols>
  <sheetData>
    <row r="1" spans="1:27" ht="19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0"/>
    </row>
    <row r="2" spans="1:27" ht="19">
      <c r="A2" s="3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1"/>
      <c r="X2" s="1"/>
      <c r="Y2" s="1"/>
      <c r="Z2" s="4" t="s">
        <v>133</v>
      </c>
      <c r="AA2" s="30"/>
    </row>
    <row r="3" spans="1:27" ht="13.5" customHeight="1">
      <c r="A3" s="3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29"/>
      <c r="W3" s="1"/>
      <c r="X3" s="1"/>
      <c r="Y3" s="1"/>
      <c r="Z3" s="4"/>
      <c r="AA3" s="30"/>
    </row>
    <row r="4" spans="1:27" ht="12" customHeight="1">
      <c r="A4" s="2" t="s">
        <v>1</v>
      </c>
      <c r="Z4" s="5" t="s">
        <v>2</v>
      </c>
    </row>
    <row r="5" spans="1:27" ht="9.75" customHeight="1">
      <c r="A5" s="41" t="s">
        <v>122</v>
      </c>
      <c r="B5" s="43" t="s">
        <v>3</v>
      </c>
      <c r="C5" s="45" t="s">
        <v>4</v>
      </c>
      <c r="D5" s="6"/>
      <c r="E5" s="6"/>
      <c r="F5" s="7"/>
      <c r="G5" s="45" t="s">
        <v>5</v>
      </c>
      <c r="H5" s="6"/>
      <c r="I5" s="6"/>
      <c r="J5" s="6"/>
      <c r="K5" s="7"/>
      <c r="L5" s="48" t="s">
        <v>6</v>
      </c>
      <c r="M5" s="49" t="s">
        <v>7</v>
      </c>
      <c r="N5" s="6"/>
      <c r="O5" s="6"/>
      <c r="P5" s="6"/>
      <c r="Q5" s="8"/>
      <c r="R5" s="45" t="s">
        <v>8</v>
      </c>
      <c r="S5" s="6"/>
      <c r="T5" s="6"/>
      <c r="U5" s="6"/>
      <c r="V5" s="6"/>
      <c r="W5" s="9"/>
      <c r="X5" s="50" t="s">
        <v>9</v>
      </c>
      <c r="Y5" s="41" t="s">
        <v>10</v>
      </c>
      <c r="Z5" s="48" t="s">
        <v>11</v>
      </c>
    </row>
    <row r="6" spans="1:27" ht="25.5" customHeight="1">
      <c r="A6" s="42"/>
      <c r="B6" s="44"/>
      <c r="C6" s="46"/>
      <c r="D6" s="10" t="s">
        <v>12</v>
      </c>
      <c r="E6" s="10" t="s">
        <v>13</v>
      </c>
      <c r="F6" s="11" t="s">
        <v>14</v>
      </c>
      <c r="G6" s="47"/>
      <c r="H6" s="11" t="s">
        <v>15</v>
      </c>
      <c r="I6" s="11" t="s">
        <v>16</v>
      </c>
      <c r="J6" s="11" t="s">
        <v>17</v>
      </c>
      <c r="K6" s="12" t="s">
        <v>18</v>
      </c>
      <c r="L6" s="46"/>
      <c r="M6" s="46"/>
      <c r="N6" s="11" t="s">
        <v>19</v>
      </c>
      <c r="O6" s="11" t="s">
        <v>20</v>
      </c>
      <c r="P6" s="11" t="s">
        <v>21</v>
      </c>
      <c r="Q6" s="12" t="s">
        <v>22</v>
      </c>
      <c r="R6" s="46"/>
      <c r="S6" s="13" t="s">
        <v>23</v>
      </c>
      <c r="T6" s="14" t="s">
        <v>24</v>
      </c>
      <c r="U6" s="14" t="s">
        <v>25</v>
      </c>
      <c r="V6" s="14" t="s">
        <v>125</v>
      </c>
      <c r="W6" s="13" t="s">
        <v>26</v>
      </c>
      <c r="X6" s="46"/>
      <c r="Y6" s="46"/>
      <c r="Z6" s="46"/>
    </row>
    <row r="7" spans="1:27" s="30" customFormat="1" ht="12.75" customHeight="1">
      <c r="A7" s="15"/>
      <c r="B7" s="33" t="s">
        <v>27</v>
      </c>
      <c r="C7" s="35">
        <v>1.8751</v>
      </c>
      <c r="D7" s="35">
        <v>4.3799999999999999E-2</v>
      </c>
      <c r="E7" s="35">
        <v>1.0906</v>
      </c>
      <c r="F7" s="35">
        <v>0.74070000000000003</v>
      </c>
      <c r="G7" s="35">
        <v>0.26860000000000001</v>
      </c>
      <c r="H7" s="35">
        <v>0</v>
      </c>
      <c r="I7" s="35">
        <v>0</v>
      </c>
      <c r="J7" s="35">
        <v>0.26860000000000001</v>
      </c>
      <c r="K7" s="35">
        <v>0</v>
      </c>
      <c r="L7" s="35">
        <v>0</v>
      </c>
      <c r="M7" s="35">
        <v>1.4289000000000001</v>
      </c>
      <c r="N7" s="35">
        <v>0.14990000000000001</v>
      </c>
      <c r="O7" s="35">
        <v>0</v>
      </c>
      <c r="P7" s="35">
        <v>0</v>
      </c>
      <c r="Q7" s="35">
        <v>1.2789999999999999</v>
      </c>
      <c r="R7" s="35">
        <v>7.3921999999999999</v>
      </c>
      <c r="S7" s="35">
        <v>8.6599999999999996E-2</v>
      </c>
      <c r="T7" s="35">
        <v>2.0874000000000001</v>
      </c>
      <c r="U7" s="35">
        <v>0</v>
      </c>
      <c r="V7" s="35">
        <v>5.0282999999999998</v>
      </c>
      <c r="W7" s="35">
        <v>0.18990000000000001</v>
      </c>
      <c r="X7" s="35">
        <v>0</v>
      </c>
      <c r="Y7" s="35">
        <v>0</v>
      </c>
      <c r="Z7" s="35">
        <f>SUM(C7,G7,L7,M7,R7,X7,Y7)</f>
        <v>10.9648</v>
      </c>
    </row>
    <row r="8" spans="1:27" s="30" customFormat="1" ht="12.75" customHeight="1">
      <c r="A8" s="17"/>
      <c r="B8" s="33" t="s">
        <v>28</v>
      </c>
      <c r="C8" s="35">
        <v>10.5723</v>
      </c>
      <c r="D8" s="35">
        <v>0</v>
      </c>
      <c r="E8" s="35">
        <v>8.8208000000000002</v>
      </c>
      <c r="F8" s="35">
        <v>1.7515000000000001</v>
      </c>
      <c r="G8" s="35">
        <v>0.97929999999999995</v>
      </c>
      <c r="H8" s="35">
        <v>0</v>
      </c>
      <c r="I8" s="35">
        <v>0</v>
      </c>
      <c r="J8" s="35">
        <v>0.97929999999999995</v>
      </c>
      <c r="K8" s="35">
        <v>0</v>
      </c>
      <c r="L8" s="35">
        <v>0.93510000000000004</v>
      </c>
      <c r="M8" s="35">
        <v>1.0057</v>
      </c>
      <c r="N8" s="35">
        <v>1.0057</v>
      </c>
      <c r="O8" s="35">
        <v>0</v>
      </c>
      <c r="P8" s="35">
        <v>0</v>
      </c>
      <c r="Q8" s="35">
        <v>0</v>
      </c>
      <c r="R8" s="35">
        <v>13.5143</v>
      </c>
      <c r="S8" s="35">
        <v>0.1946</v>
      </c>
      <c r="T8" s="35">
        <v>3.1913</v>
      </c>
      <c r="U8" s="35">
        <v>0</v>
      </c>
      <c r="V8" s="35">
        <v>8.5487000000000002</v>
      </c>
      <c r="W8" s="35">
        <v>1.5797000000000001</v>
      </c>
      <c r="X8" s="35">
        <v>0</v>
      </c>
      <c r="Y8" s="35">
        <v>0</v>
      </c>
      <c r="Z8" s="35">
        <f t="shared" ref="Z8:Z71" si="0">SUM(C8,G8,L8,M8,R8,X8,Y8)</f>
        <v>27.006700000000002</v>
      </c>
    </row>
    <row r="9" spans="1:27" s="30" customFormat="1" ht="12.75" customHeight="1">
      <c r="A9" s="17"/>
      <c r="B9" s="33" t="s">
        <v>31</v>
      </c>
      <c r="C9" s="35">
        <v>0.16209999999999999</v>
      </c>
      <c r="D9" s="35">
        <v>0</v>
      </c>
      <c r="E9" s="35">
        <v>0.16209999999999999</v>
      </c>
      <c r="F9" s="35">
        <v>0</v>
      </c>
      <c r="G9" s="35">
        <v>0.66690000000000005</v>
      </c>
      <c r="H9" s="35">
        <v>0</v>
      </c>
      <c r="I9" s="35">
        <v>0</v>
      </c>
      <c r="J9" s="35">
        <v>1.34E-2</v>
      </c>
      <c r="K9" s="35">
        <v>0.65349999999999997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0.71940000000000004</v>
      </c>
      <c r="S9" s="35">
        <v>2.8799999999999999E-2</v>
      </c>
      <c r="T9" s="35">
        <v>9.7000000000000003E-3</v>
      </c>
      <c r="U9" s="35">
        <v>0</v>
      </c>
      <c r="V9" s="35">
        <v>0.53490000000000004</v>
      </c>
      <c r="W9" s="35">
        <v>0.14599999999999999</v>
      </c>
      <c r="X9" s="35">
        <v>0</v>
      </c>
      <c r="Y9" s="35">
        <v>0</v>
      </c>
      <c r="Z9" s="35">
        <f t="shared" si="0"/>
        <v>1.5484</v>
      </c>
    </row>
    <row r="10" spans="1:27" s="30" customFormat="1" ht="12.75" customHeight="1">
      <c r="A10" s="17" t="s">
        <v>30</v>
      </c>
      <c r="B10" s="33" t="s">
        <v>29</v>
      </c>
      <c r="C10" s="35">
        <v>0.20469999999999999</v>
      </c>
      <c r="D10" s="35">
        <v>2.5399999999999999E-2</v>
      </c>
      <c r="E10" s="35">
        <v>0.17929999999999999</v>
      </c>
      <c r="F10" s="35">
        <v>0</v>
      </c>
      <c r="G10" s="35">
        <v>6.1999999999999998E-3</v>
      </c>
      <c r="H10" s="35">
        <v>0</v>
      </c>
      <c r="I10" s="35">
        <v>0</v>
      </c>
      <c r="J10" s="35">
        <v>6.1999999999999998E-3</v>
      </c>
      <c r="K10" s="35">
        <v>0</v>
      </c>
      <c r="L10" s="35">
        <v>1.0500000000000001E-2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0.98980000000000001</v>
      </c>
      <c r="S10" s="35">
        <v>0.2487</v>
      </c>
      <c r="T10" s="35">
        <v>0.27250000000000002</v>
      </c>
      <c r="U10" s="35">
        <v>0</v>
      </c>
      <c r="V10" s="35">
        <v>0.46860000000000002</v>
      </c>
      <c r="W10" s="35">
        <v>0</v>
      </c>
      <c r="X10" s="35">
        <v>0</v>
      </c>
      <c r="Y10" s="35">
        <v>0</v>
      </c>
      <c r="Z10" s="35">
        <f t="shared" si="0"/>
        <v>1.2112000000000001</v>
      </c>
    </row>
    <row r="11" spans="1:27" s="30" customFormat="1" ht="12.75" customHeight="1">
      <c r="A11" s="17"/>
      <c r="B11" s="33" t="s">
        <v>32</v>
      </c>
      <c r="C11" s="35">
        <v>5.2200000000000003E-2</v>
      </c>
      <c r="D11" s="35">
        <v>5.2200000000000003E-2</v>
      </c>
      <c r="E11" s="35">
        <v>0</v>
      </c>
      <c r="F11" s="35">
        <v>0</v>
      </c>
      <c r="G11" s="35">
        <v>4.7999999999999996E-3</v>
      </c>
      <c r="H11" s="35">
        <v>0</v>
      </c>
      <c r="I11" s="35">
        <v>0</v>
      </c>
      <c r="J11" s="35">
        <v>4.7999999999999996E-3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0.45579999999999998</v>
      </c>
      <c r="S11" s="35">
        <v>2.2100000000000002E-2</v>
      </c>
      <c r="T11" s="35">
        <v>0</v>
      </c>
      <c r="U11" s="35">
        <v>0.43190000000000001</v>
      </c>
      <c r="V11" s="35">
        <v>0</v>
      </c>
      <c r="W11" s="35">
        <v>1.8E-3</v>
      </c>
      <c r="X11" s="35">
        <v>0</v>
      </c>
      <c r="Y11" s="35">
        <v>0</v>
      </c>
      <c r="Z11" s="35">
        <f t="shared" si="0"/>
        <v>0.51280000000000003</v>
      </c>
    </row>
    <row r="12" spans="1:27" s="30" customFormat="1" ht="12.75" customHeight="1">
      <c r="A12" s="17"/>
      <c r="B12" s="33" t="s">
        <v>33</v>
      </c>
      <c r="C12" s="35">
        <v>4.1000000000000002E-2</v>
      </c>
      <c r="D12" s="35">
        <v>0</v>
      </c>
      <c r="E12" s="35">
        <v>4.1000000000000002E-2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0.1258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6.4000000000000003E-3</v>
      </c>
      <c r="S12" s="35">
        <v>0</v>
      </c>
      <c r="T12" s="35">
        <v>0</v>
      </c>
      <c r="U12" s="35">
        <v>0</v>
      </c>
      <c r="V12" s="35">
        <v>0</v>
      </c>
      <c r="W12" s="35">
        <v>6.4000000000000003E-3</v>
      </c>
      <c r="X12" s="35">
        <v>0</v>
      </c>
      <c r="Y12" s="35">
        <v>0</v>
      </c>
      <c r="Z12" s="35">
        <f t="shared" si="0"/>
        <v>0.17319999999999999</v>
      </c>
    </row>
    <row r="13" spans="1:27" s="30" customFormat="1" ht="12.75" customHeight="1">
      <c r="A13" s="17"/>
      <c r="B13" s="33" t="s">
        <v>34</v>
      </c>
      <c r="C13" s="35">
        <v>0.1366</v>
      </c>
      <c r="D13" s="35">
        <v>0</v>
      </c>
      <c r="E13" s="35">
        <v>0</v>
      </c>
      <c r="F13" s="35">
        <v>0.1366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0.22420000000000001</v>
      </c>
      <c r="S13" s="35">
        <v>0</v>
      </c>
      <c r="T13" s="35">
        <v>0</v>
      </c>
      <c r="U13" s="35">
        <v>0</v>
      </c>
      <c r="V13" s="35">
        <v>0.22420000000000001</v>
      </c>
      <c r="W13" s="35">
        <v>0</v>
      </c>
      <c r="X13" s="35">
        <v>0</v>
      </c>
      <c r="Y13" s="35">
        <v>0</v>
      </c>
      <c r="Z13" s="35">
        <f t="shared" si="0"/>
        <v>0.36080000000000001</v>
      </c>
    </row>
    <row r="14" spans="1:27" s="30" customFormat="1" ht="12.75" customHeight="1">
      <c r="A14" s="17"/>
      <c r="B14" s="33" t="s">
        <v>35</v>
      </c>
      <c r="C14" s="35">
        <v>8.3799999999999999E-2</v>
      </c>
      <c r="D14" s="35">
        <v>0</v>
      </c>
      <c r="E14" s="35">
        <v>8.3799999999999999E-2</v>
      </c>
      <c r="F14" s="35">
        <v>0</v>
      </c>
      <c r="G14" s="35">
        <v>1.11E-2</v>
      </c>
      <c r="H14" s="35">
        <v>0</v>
      </c>
      <c r="I14" s="35">
        <v>0</v>
      </c>
      <c r="J14" s="35">
        <v>1.11E-2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f t="shared" si="0"/>
        <v>9.4899999999999998E-2</v>
      </c>
    </row>
    <row r="15" spans="1:27" s="30" customFormat="1" ht="12.75" customHeight="1">
      <c r="A15" s="17" t="s">
        <v>36</v>
      </c>
      <c r="B15" s="33" t="s">
        <v>37</v>
      </c>
      <c r="C15" s="35">
        <v>2.2031000000000001</v>
      </c>
      <c r="D15" s="35">
        <v>0.04</v>
      </c>
      <c r="E15" s="35">
        <v>0.79410000000000003</v>
      </c>
      <c r="F15" s="35">
        <v>1.369</v>
      </c>
      <c r="G15" s="35">
        <v>8.0399999999999999E-2</v>
      </c>
      <c r="H15" s="35">
        <v>0</v>
      </c>
      <c r="I15" s="35">
        <v>0</v>
      </c>
      <c r="J15" s="35">
        <v>5.2400000000000002E-2</v>
      </c>
      <c r="K15" s="35">
        <v>2.8000000000000001E-2</v>
      </c>
      <c r="L15" s="35">
        <v>0</v>
      </c>
      <c r="M15" s="35">
        <v>0.192</v>
      </c>
      <c r="N15" s="35">
        <v>0.192</v>
      </c>
      <c r="O15" s="35">
        <v>0</v>
      </c>
      <c r="P15" s="35">
        <v>0</v>
      </c>
      <c r="Q15" s="35">
        <v>0</v>
      </c>
      <c r="R15" s="35">
        <v>1.2270000000000001</v>
      </c>
      <c r="S15" s="35">
        <v>0</v>
      </c>
      <c r="T15" s="35">
        <v>0.7732</v>
      </c>
      <c r="U15" s="35">
        <v>0</v>
      </c>
      <c r="V15" s="35">
        <v>0</v>
      </c>
      <c r="W15" s="35">
        <v>0.45379999999999998</v>
      </c>
      <c r="X15" s="35">
        <v>0.26400000000000001</v>
      </c>
      <c r="Y15" s="35">
        <v>0</v>
      </c>
      <c r="Z15" s="35">
        <f t="shared" si="0"/>
        <v>3.9665000000000008</v>
      </c>
    </row>
    <row r="16" spans="1:27" s="30" customFormat="1" ht="12.75" customHeight="1">
      <c r="A16" s="17"/>
      <c r="B16" s="33" t="s">
        <v>38</v>
      </c>
      <c r="C16" s="35">
        <v>0.8669</v>
      </c>
      <c r="D16" s="37">
        <v>0</v>
      </c>
      <c r="E16" s="37">
        <v>0.59730000000000005</v>
      </c>
      <c r="F16" s="37">
        <v>0.26960000000000001</v>
      </c>
      <c r="G16" s="35">
        <v>1.01E-2</v>
      </c>
      <c r="H16" s="37">
        <v>0</v>
      </c>
      <c r="I16" s="37">
        <v>0</v>
      </c>
      <c r="J16" s="37">
        <v>1.01E-2</v>
      </c>
      <c r="K16" s="37">
        <v>0</v>
      </c>
      <c r="L16" s="37">
        <v>0.2142</v>
      </c>
      <c r="M16" s="35">
        <v>0</v>
      </c>
      <c r="N16" s="37">
        <v>0</v>
      </c>
      <c r="O16" s="37">
        <v>0</v>
      </c>
      <c r="P16" s="37">
        <v>0</v>
      </c>
      <c r="Q16" s="37">
        <v>0</v>
      </c>
      <c r="R16" s="35">
        <v>3.2296999999999998</v>
      </c>
      <c r="S16" s="37">
        <v>5.8700000000000002E-2</v>
      </c>
      <c r="T16" s="37">
        <v>0.79759999999999998</v>
      </c>
      <c r="U16" s="37">
        <v>0</v>
      </c>
      <c r="V16" s="37">
        <v>2.3734000000000002</v>
      </c>
      <c r="W16" s="37">
        <v>0</v>
      </c>
      <c r="X16" s="37">
        <v>5.6310000000000002</v>
      </c>
      <c r="Y16" s="37">
        <v>0</v>
      </c>
      <c r="Z16" s="35">
        <f t="shared" si="0"/>
        <v>9.9519000000000002</v>
      </c>
    </row>
    <row r="17" spans="1:27" s="30" customFormat="1" ht="12.75" customHeight="1">
      <c r="A17" s="17"/>
      <c r="B17" s="33" t="s">
        <v>39</v>
      </c>
      <c r="C17" s="35">
        <v>0.14979999999999999</v>
      </c>
      <c r="D17" s="37">
        <v>0</v>
      </c>
      <c r="E17" s="37">
        <v>4.3E-3</v>
      </c>
      <c r="F17" s="37">
        <v>0.14549999999999999</v>
      </c>
      <c r="G17" s="35">
        <v>5.4699999999999999E-2</v>
      </c>
      <c r="H17" s="37">
        <v>0</v>
      </c>
      <c r="I17" s="37">
        <v>0</v>
      </c>
      <c r="J17" s="37">
        <v>5.4699999999999999E-2</v>
      </c>
      <c r="K17" s="37">
        <v>0</v>
      </c>
      <c r="L17" s="37">
        <v>0</v>
      </c>
      <c r="M17" s="35">
        <v>0</v>
      </c>
      <c r="N17" s="37">
        <v>0</v>
      </c>
      <c r="O17" s="37">
        <v>0</v>
      </c>
      <c r="P17" s="37">
        <v>0</v>
      </c>
      <c r="Q17" s="37">
        <v>0</v>
      </c>
      <c r="R17" s="35">
        <v>0.6804</v>
      </c>
      <c r="S17" s="37">
        <v>0</v>
      </c>
      <c r="T17" s="37">
        <v>8.1600000000000006E-2</v>
      </c>
      <c r="U17" s="37">
        <v>0</v>
      </c>
      <c r="V17" s="37">
        <v>0.54949999999999999</v>
      </c>
      <c r="W17" s="37">
        <v>4.9299999999999997E-2</v>
      </c>
      <c r="X17" s="37">
        <v>0</v>
      </c>
      <c r="Y17" s="37">
        <v>0</v>
      </c>
      <c r="Z17" s="35">
        <f t="shared" si="0"/>
        <v>0.88490000000000002</v>
      </c>
    </row>
    <row r="18" spans="1:27" s="21" customFormat="1" ht="12.75" customHeight="1">
      <c r="A18" s="18"/>
      <c r="B18" s="19" t="s">
        <v>40</v>
      </c>
      <c r="C18" s="16">
        <f>SUM(C7:C17)</f>
        <v>16.3476</v>
      </c>
      <c r="D18" s="16">
        <f t="shared" ref="D18:Y18" si="1">SUM(D7:D17)</f>
        <v>0.16140000000000002</v>
      </c>
      <c r="E18" s="16">
        <f t="shared" si="1"/>
        <v>11.773300000000003</v>
      </c>
      <c r="F18" s="16">
        <f t="shared" si="1"/>
        <v>4.4128999999999996</v>
      </c>
      <c r="G18" s="16">
        <f t="shared" si="1"/>
        <v>2.0821000000000001</v>
      </c>
      <c r="H18" s="16">
        <f t="shared" si="1"/>
        <v>0</v>
      </c>
      <c r="I18" s="16">
        <f t="shared" si="1"/>
        <v>0</v>
      </c>
      <c r="J18" s="16">
        <f t="shared" si="1"/>
        <v>1.4006000000000001</v>
      </c>
      <c r="K18" s="16">
        <f t="shared" si="1"/>
        <v>0.68149999999999999</v>
      </c>
      <c r="L18" s="16">
        <f t="shared" si="1"/>
        <v>1.2855999999999999</v>
      </c>
      <c r="M18" s="16">
        <f t="shared" si="1"/>
        <v>2.6266000000000003</v>
      </c>
      <c r="N18" s="16">
        <f t="shared" si="1"/>
        <v>1.3475999999999999</v>
      </c>
      <c r="O18" s="16">
        <f t="shared" si="1"/>
        <v>0</v>
      </c>
      <c r="P18" s="16" t="s">
        <v>124</v>
      </c>
      <c r="Q18" s="16">
        <f t="shared" si="1"/>
        <v>1.2789999999999999</v>
      </c>
      <c r="R18" s="16">
        <f t="shared" si="1"/>
        <v>28.4392</v>
      </c>
      <c r="S18" s="16">
        <f t="shared" si="1"/>
        <v>0.63949999999999996</v>
      </c>
      <c r="T18" s="16">
        <f t="shared" si="1"/>
        <v>7.2133000000000003</v>
      </c>
      <c r="U18" s="16">
        <f t="shared" si="1"/>
        <v>0.43190000000000001</v>
      </c>
      <c r="V18" s="16">
        <f t="shared" si="1"/>
        <v>17.727599999999999</v>
      </c>
      <c r="W18" s="16">
        <f t="shared" si="1"/>
        <v>2.4269000000000003</v>
      </c>
      <c r="X18" s="16">
        <f t="shared" si="1"/>
        <v>5.8950000000000005</v>
      </c>
      <c r="Y18" s="16">
        <f t="shared" si="1"/>
        <v>0</v>
      </c>
      <c r="Z18" s="35">
        <f t="shared" si="0"/>
        <v>56.676099999999998</v>
      </c>
      <c r="AA18" s="20"/>
    </row>
    <row r="19" spans="1:27" s="30" customFormat="1" ht="12.75" customHeight="1">
      <c r="A19" s="22"/>
      <c r="B19" s="34" t="s">
        <v>41</v>
      </c>
      <c r="C19" s="36">
        <v>11.3941</v>
      </c>
      <c r="D19" s="36">
        <v>0.10639999999999999</v>
      </c>
      <c r="E19" s="36">
        <v>4.0801999999999996</v>
      </c>
      <c r="F19" s="36">
        <v>7.2074999999999996</v>
      </c>
      <c r="G19" s="36">
        <v>3.1061999999999999</v>
      </c>
      <c r="H19" s="36">
        <v>5.8500000000000003E-2</v>
      </c>
      <c r="I19" s="36">
        <v>1.0607</v>
      </c>
      <c r="J19" s="36">
        <v>1.5669999999999999</v>
      </c>
      <c r="K19" s="36">
        <v>0.42</v>
      </c>
      <c r="L19" s="36">
        <v>0.49740000000000001</v>
      </c>
      <c r="M19" s="36">
        <v>1.1744000000000001</v>
      </c>
      <c r="N19" s="36">
        <v>1.1192</v>
      </c>
      <c r="O19" s="36">
        <v>0</v>
      </c>
      <c r="P19" s="36">
        <v>0</v>
      </c>
      <c r="Q19" s="36">
        <v>5.5199999999999999E-2</v>
      </c>
      <c r="R19" s="36">
        <v>5.9320000000000004</v>
      </c>
      <c r="S19" s="36">
        <v>0.14549999999999999</v>
      </c>
      <c r="T19" s="36">
        <v>2.5491999999999999</v>
      </c>
      <c r="U19" s="36">
        <v>0</v>
      </c>
      <c r="V19" s="36">
        <v>3.0760000000000001</v>
      </c>
      <c r="W19" s="36">
        <v>0.1613</v>
      </c>
      <c r="X19" s="36">
        <v>0</v>
      </c>
      <c r="Y19" s="36">
        <v>0</v>
      </c>
      <c r="Z19" s="36">
        <f t="shared" si="0"/>
        <v>22.104100000000003</v>
      </c>
    </row>
    <row r="20" spans="1:27" s="30" customFormat="1" ht="12.75" customHeight="1">
      <c r="A20" s="22" t="s">
        <v>42</v>
      </c>
      <c r="B20" s="34" t="s">
        <v>43</v>
      </c>
      <c r="C20" s="36">
        <v>3.2233000000000001</v>
      </c>
      <c r="D20" s="36">
        <v>0</v>
      </c>
      <c r="E20" s="36">
        <v>2.2069999999999999</v>
      </c>
      <c r="F20" s="36">
        <v>1.0163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0.58440000000000003</v>
      </c>
      <c r="M20" s="36">
        <v>0.43659999999999999</v>
      </c>
      <c r="N20" s="36">
        <v>0.43659999999999999</v>
      </c>
      <c r="O20" s="36">
        <v>0</v>
      </c>
      <c r="P20" s="36">
        <v>0</v>
      </c>
      <c r="Q20" s="36">
        <v>0</v>
      </c>
      <c r="R20" s="36">
        <v>2.9317000000000002</v>
      </c>
      <c r="S20" s="36">
        <v>0</v>
      </c>
      <c r="T20" s="36">
        <v>1.0659000000000001</v>
      </c>
      <c r="U20" s="36">
        <v>0</v>
      </c>
      <c r="V20" s="36">
        <v>0.96679999999999999</v>
      </c>
      <c r="W20" s="36">
        <v>0.89900000000000002</v>
      </c>
      <c r="X20" s="36">
        <v>0</v>
      </c>
      <c r="Y20" s="36">
        <v>0</v>
      </c>
      <c r="Z20" s="36">
        <f t="shared" si="0"/>
        <v>7.1760000000000002</v>
      </c>
    </row>
    <row r="21" spans="1:27" s="30" customFormat="1" ht="12.75" customHeight="1">
      <c r="A21" s="22"/>
      <c r="B21" s="34" t="s">
        <v>44</v>
      </c>
      <c r="C21" s="36">
        <v>0.84099999999999997</v>
      </c>
      <c r="D21" s="36">
        <v>0</v>
      </c>
      <c r="E21" s="36">
        <v>0.2142</v>
      </c>
      <c r="F21" s="36">
        <v>0.62680000000000002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1.7443</v>
      </c>
      <c r="S21" s="36">
        <v>0</v>
      </c>
      <c r="T21" s="36">
        <v>6.7299999999999999E-2</v>
      </c>
      <c r="U21" s="36">
        <v>0</v>
      </c>
      <c r="V21" s="36">
        <v>0.23849999999999999</v>
      </c>
      <c r="W21" s="36">
        <v>1.4384999999999999</v>
      </c>
      <c r="X21" s="36">
        <v>0</v>
      </c>
      <c r="Y21" s="36">
        <v>0</v>
      </c>
      <c r="Z21" s="36">
        <f t="shared" si="0"/>
        <v>2.5853000000000002</v>
      </c>
    </row>
    <row r="22" spans="1:27" s="30" customFormat="1" ht="12.75" customHeight="1">
      <c r="A22" s="22" t="s">
        <v>123</v>
      </c>
      <c r="B22" s="34" t="s">
        <v>45</v>
      </c>
      <c r="C22" s="36">
        <v>0.23369999999999999</v>
      </c>
      <c r="D22" s="36">
        <v>0</v>
      </c>
      <c r="E22" s="36">
        <v>0.23369999999999999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0.2041</v>
      </c>
      <c r="N22" s="36">
        <v>0.2041</v>
      </c>
      <c r="O22" s="36">
        <v>0</v>
      </c>
      <c r="P22" s="36">
        <v>0</v>
      </c>
      <c r="Q22" s="36">
        <v>0</v>
      </c>
      <c r="R22" s="36">
        <v>0.40429999999999999</v>
      </c>
      <c r="S22" s="36">
        <v>0</v>
      </c>
      <c r="T22" s="36">
        <v>0.2898</v>
      </c>
      <c r="U22" s="36">
        <v>0</v>
      </c>
      <c r="V22" s="36">
        <v>0.1145</v>
      </c>
      <c r="W22" s="36">
        <v>0</v>
      </c>
      <c r="X22" s="36">
        <v>0</v>
      </c>
      <c r="Y22" s="36">
        <v>0</v>
      </c>
      <c r="Z22" s="36">
        <f t="shared" si="0"/>
        <v>0.84209999999999996</v>
      </c>
    </row>
    <row r="23" spans="1:27" s="21" customFormat="1" ht="12.75" customHeight="1">
      <c r="A23" s="22"/>
      <c r="B23" s="24" t="s">
        <v>40</v>
      </c>
      <c r="C23" s="23">
        <f t="shared" ref="C23:Y23" si="2">SUM(C19:C22)</f>
        <v>15.6921</v>
      </c>
      <c r="D23" s="23">
        <f>SUM(D19:D22)</f>
        <v>0.10639999999999999</v>
      </c>
      <c r="E23" s="23">
        <f t="shared" si="2"/>
        <v>6.7350999999999992</v>
      </c>
      <c r="F23" s="23">
        <f t="shared" si="2"/>
        <v>8.8505999999999982</v>
      </c>
      <c r="G23" s="23">
        <f t="shared" si="2"/>
        <v>3.1061999999999999</v>
      </c>
      <c r="H23" s="23">
        <f t="shared" si="2"/>
        <v>5.8500000000000003E-2</v>
      </c>
      <c r="I23" s="23">
        <f t="shared" si="2"/>
        <v>1.0607</v>
      </c>
      <c r="J23" s="23">
        <f t="shared" si="2"/>
        <v>1.5669999999999999</v>
      </c>
      <c r="K23" s="23">
        <f t="shared" si="2"/>
        <v>0.42</v>
      </c>
      <c r="L23" s="23">
        <f t="shared" si="2"/>
        <v>1.0818000000000001</v>
      </c>
      <c r="M23" s="23">
        <f t="shared" si="2"/>
        <v>1.8151000000000002</v>
      </c>
      <c r="N23" s="23">
        <f t="shared" si="2"/>
        <v>1.7599</v>
      </c>
      <c r="O23" s="23">
        <f t="shared" si="2"/>
        <v>0</v>
      </c>
      <c r="P23" s="23" t="s">
        <v>124</v>
      </c>
      <c r="Q23" s="23">
        <f t="shared" si="2"/>
        <v>5.5199999999999999E-2</v>
      </c>
      <c r="R23" s="23">
        <f t="shared" si="2"/>
        <v>11.0123</v>
      </c>
      <c r="S23" s="23">
        <f t="shared" si="2"/>
        <v>0.14549999999999999</v>
      </c>
      <c r="T23" s="23">
        <f t="shared" si="2"/>
        <v>3.9722</v>
      </c>
      <c r="U23" s="23">
        <f t="shared" si="2"/>
        <v>0</v>
      </c>
      <c r="V23" s="23">
        <f t="shared" si="2"/>
        <v>4.3957999999999995</v>
      </c>
      <c r="W23" s="23">
        <f t="shared" si="2"/>
        <v>2.4988000000000001</v>
      </c>
      <c r="X23" s="23">
        <f t="shared" si="2"/>
        <v>0</v>
      </c>
      <c r="Y23" s="23">
        <f t="shared" si="2"/>
        <v>0</v>
      </c>
      <c r="Z23" s="36">
        <f t="shared" si="0"/>
        <v>32.707500000000003</v>
      </c>
      <c r="AA23" s="20"/>
    </row>
    <row r="24" spans="1:27" s="30" customFormat="1" ht="12.75" customHeight="1">
      <c r="A24" s="15"/>
      <c r="B24" s="33" t="s">
        <v>46</v>
      </c>
      <c r="C24" s="35">
        <v>0.2465</v>
      </c>
      <c r="D24" s="35">
        <v>0</v>
      </c>
      <c r="E24" s="35">
        <v>0.1452</v>
      </c>
      <c r="F24" s="35">
        <v>0.1013</v>
      </c>
      <c r="G24" s="35">
        <v>0.1832</v>
      </c>
      <c r="H24" s="35">
        <v>0</v>
      </c>
      <c r="I24" s="35">
        <v>0</v>
      </c>
      <c r="J24" s="35">
        <v>0.12479999999999999</v>
      </c>
      <c r="K24" s="35">
        <v>5.8400000000000001E-2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0.29270000000000002</v>
      </c>
      <c r="S24" s="35">
        <v>0</v>
      </c>
      <c r="T24" s="35">
        <v>0.2797</v>
      </c>
      <c r="U24" s="35">
        <v>0</v>
      </c>
      <c r="V24" s="35">
        <v>0</v>
      </c>
      <c r="W24" s="35">
        <v>1.2999999999999999E-2</v>
      </c>
      <c r="X24" s="35">
        <v>0</v>
      </c>
      <c r="Y24" s="35">
        <v>0</v>
      </c>
      <c r="Z24" s="35">
        <f t="shared" si="0"/>
        <v>0.72239999999999993</v>
      </c>
    </row>
    <row r="25" spans="1:27" s="30" customFormat="1" ht="12.75" customHeight="1">
      <c r="A25" s="53" t="s">
        <v>47</v>
      </c>
      <c r="B25" s="33" t="s">
        <v>48</v>
      </c>
      <c r="C25" s="35">
        <v>2.1615000000000002</v>
      </c>
      <c r="D25" s="35">
        <v>9.1800000000000007E-2</v>
      </c>
      <c r="E25" s="35">
        <v>0.92320000000000002</v>
      </c>
      <c r="F25" s="35">
        <v>1.1465000000000001</v>
      </c>
      <c r="G25" s="35">
        <v>1.4421999999999999</v>
      </c>
      <c r="H25" s="35">
        <v>0</v>
      </c>
      <c r="I25" s="35">
        <v>0</v>
      </c>
      <c r="J25" s="35">
        <v>0.44409999999999999</v>
      </c>
      <c r="K25" s="35">
        <v>0.99809999999999999</v>
      </c>
      <c r="L25" s="35">
        <v>0.32900000000000001</v>
      </c>
      <c r="M25" s="35">
        <v>0.56010000000000004</v>
      </c>
      <c r="N25" s="35">
        <v>0.46229999999999999</v>
      </c>
      <c r="O25" s="35">
        <v>9.7799999999999998E-2</v>
      </c>
      <c r="P25" s="35">
        <v>0</v>
      </c>
      <c r="Q25" s="35">
        <v>0</v>
      </c>
      <c r="R25" s="35">
        <v>1.3838999999999999</v>
      </c>
      <c r="S25" s="35">
        <v>0</v>
      </c>
      <c r="T25" s="35">
        <v>0.96189999999999998</v>
      </c>
      <c r="U25" s="35">
        <v>0</v>
      </c>
      <c r="V25" s="35">
        <v>0.40579999999999999</v>
      </c>
      <c r="W25" s="35">
        <v>1.6199999999999999E-2</v>
      </c>
      <c r="X25" s="35">
        <v>0</v>
      </c>
      <c r="Y25" s="35">
        <v>0</v>
      </c>
      <c r="Z25" s="35">
        <f t="shared" si="0"/>
        <v>5.8766999999999996</v>
      </c>
    </row>
    <row r="26" spans="1:27" s="30" customFormat="1" ht="12.75" customHeight="1">
      <c r="A26" s="53"/>
      <c r="B26" s="33" t="s">
        <v>49</v>
      </c>
      <c r="C26" s="35">
        <v>4.9412000000000003</v>
      </c>
      <c r="D26" s="35">
        <v>0</v>
      </c>
      <c r="E26" s="35">
        <v>2.4887999999999999</v>
      </c>
      <c r="F26" s="35">
        <v>2.4523999999999999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0.26569999999999999</v>
      </c>
      <c r="M26" s="35">
        <v>0.7419</v>
      </c>
      <c r="N26" s="35">
        <v>0.7419</v>
      </c>
      <c r="O26" s="35">
        <v>0</v>
      </c>
      <c r="P26" s="35">
        <v>0</v>
      </c>
      <c r="Q26" s="35">
        <v>0</v>
      </c>
      <c r="R26" s="35">
        <v>6.4200999999999997</v>
      </c>
      <c r="S26" s="35">
        <v>0.1779</v>
      </c>
      <c r="T26" s="35">
        <v>1.2427999999999999</v>
      </c>
      <c r="U26" s="35">
        <v>0</v>
      </c>
      <c r="V26" s="35">
        <v>4.4507000000000003</v>
      </c>
      <c r="W26" s="35">
        <v>0.54869999999999997</v>
      </c>
      <c r="X26" s="35">
        <v>0</v>
      </c>
      <c r="Y26" s="35">
        <v>0</v>
      </c>
      <c r="Z26" s="35">
        <f t="shared" si="0"/>
        <v>12.3689</v>
      </c>
    </row>
    <row r="27" spans="1:27" s="30" customFormat="1" ht="12.75" customHeight="1">
      <c r="A27" s="17"/>
      <c r="B27" s="33" t="s">
        <v>50</v>
      </c>
      <c r="C27" s="35">
        <v>0.28100000000000003</v>
      </c>
      <c r="D27" s="37">
        <v>0</v>
      </c>
      <c r="E27" s="37">
        <v>0.1797</v>
      </c>
      <c r="F27" s="37">
        <v>0.1013</v>
      </c>
      <c r="G27" s="35">
        <v>0.2762</v>
      </c>
      <c r="H27" s="37">
        <v>0</v>
      </c>
      <c r="I27" s="37">
        <v>0</v>
      </c>
      <c r="J27" s="37">
        <v>9.1999999999999998E-3</v>
      </c>
      <c r="K27" s="37">
        <v>0.26700000000000002</v>
      </c>
      <c r="L27" s="37">
        <v>0</v>
      </c>
      <c r="M27" s="35">
        <v>0</v>
      </c>
      <c r="N27" s="37">
        <v>0</v>
      </c>
      <c r="O27" s="37">
        <v>0</v>
      </c>
      <c r="P27" s="37">
        <v>0</v>
      </c>
      <c r="Q27" s="37">
        <v>0</v>
      </c>
      <c r="R27" s="35">
        <v>0.3901</v>
      </c>
      <c r="S27" s="37">
        <v>0</v>
      </c>
      <c r="T27" s="37">
        <v>0.36020000000000002</v>
      </c>
      <c r="U27" s="37">
        <v>0</v>
      </c>
      <c r="V27" s="37">
        <v>0</v>
      </c>
      <c r="W27" s="37">
        <v>2.9899999999999999E-2</v>
      </c>
      <c r="X27" s="37">
        <v>0</v>
      </c>
      <c r="Y27" s="37">
        <v>0</v>
      </c>
      <c r="Z27" s="35">
        <f t="shared" si="0"/>
        <v>0.94730000000000003</v>
      </c>
    </row>
    <row r="28" spans="1:27" s="30" customFormat="1" ht="12.75" customHeight="1">
      <c r="A28" s="53" t="s">
        <v>51</v>
      </c>
      <c r="B28" s="33" t="s">
        <v>52</v>
      </c>
      <c r="C28" s="35">
        <v>0.88819999999999999</v>
      </c>
      <c r="D28" s="37">
        <v>0</v>
      </c>
      <c r="E28" s="37">
        <v>0.88819999999999999</v>
      </c>
      <c r="F28" s="37">
        <v>0</v>
      </c>
      <c r="G28" s="35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0.21920000000000001</v>
      </c>
      <c r="M28" s="35">
        <v>1.0500000000000001E-2</v>
      </c>
      <c r="N28" s="37">
        <v>1.0500000000000001E-2</v>
      </c>
      <c r="O28" s="37">
        <v>0</v>
      </c>
      <c r="P28" s="37">
        <v>0</v>
      </c>
      <c r="Q28" s="37">
        <v>0</v>
      </c>
      <c r="R28" s="35">
        <v>2.7225000000000001</v>
      </c>
      <c r="S28" s="37">
        <v>0</v>
      </c>
      <c r="T28" s="37">
        <v>0.90159999999999996</v>
      </c>
      <c r="U28" s="37">
        <v>0</v>
      </c>
      <c r="V28" s="37">
        <v>0.48580000000000001</v>
      </c>
      <c r="W28" s="37">
        <v>1.3351</v>
      </c>
      <c r="X28" s="37">
        <v>0</v>
      </c>
      <c r="Y28" s="37">
        <v>0</v>
      </c>
      <c r="Z28" s="35">
        <f t="shared" si="0"/>
        <v>3.8403999999999998</v>
      </c>
    </row>
    <row r="29" spans="1:27" s="30" customFormat="1" ht="12.75" customHeight="1">
      <c r="A29" s="53"/>
      <c r="B29" s="33" t="s">
        <v>53</v>
      </c>
      <c r="C29" s="35">
        <v>0.37190000000000001</v>
      </c>
      <c r="D29" s="37">
        <v>0</v>
      </c>
      <c r="E29" s="37">
        <v>0.2339</v>
      </c>
      <c r="F29" s="37">
        <v>0.13800000000000001</v>
      </c>
      <c r="G29" s="35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5">
        <v>0</v>
      </c>
      <c r="N29" s="37">
        <v>0</v>
      </c>
      <c r="O29" s="37">
        <v>0</v>
      </c>
      <c r="P29" s="37">
        <v>0</v>
      </c>
      <c r="Q29" s="37">
        <v>0</v>
      </c>
      <c r="R29" s="35">
        <v>1.6308</v>
      </c>
      <c r="S29" s="37">
        <v>0.12559999999999999</v>
      </c>
      <c r="T29" s="37">
        <v>0</v>
      </c>
      <c r="U29" s="37">
        <v>0</v>
      </c>
      <c r="V29" s="37">
        <v>0</v>
      </c>
      <c r="W29" s="37">
        <v>1.5052000000000001</v>
      </c>
      <c r="X29" s="37">
        <v>0</v>
      </c>
      <c r="Y29" s="37">
        <v>0</v>
      </c>
      <c r="Z29" s="35">
        <f t="shared" si="0"/>
        <v>2.0026999999999999</v>
      </c>
    </row>
    <row r="30" spans="1:27" s="21" customFormat="1" ht="12.75" customHeight="1">
      <c r="A30" s="18"/>
      <c r="B30" s="19" t="s">
        <v>40</v>
      </c>
      <c r="C30" s="35">
        <f t="shared" ref="C30:Y30" si="3">SUM(C24:C29)</f>
        <v>8.8902999999999999</v>
      </c>
      <c r="D30" s="35">
        <f t="shared" si="3"/>
        <v>9.1800000000000007E-2</v>
      </c>
      <c r="E30" s="35">
        <f t="shared" si="3"/>
        <v>4.859</v>
      </c>
      <c r="F30" s="35">
        <f t="shared" si="3"/>
        <v>3.9394999999999998</v>
      </c>
      <c r="G30" s="35">
        <f t="shared" si="3"/>
        <v>1.9016</v>
      </c>
      <c r="H30" s="35">
        <f t="shared" si="3"/>
        <v>0</v>
      </c>
      <c r="I30" s="35">
        <f t="shared" si="3"/>
        <v>0</v>
      </c>
      <c r="J30" s="35">
        <f t="shared" si="3"/>
        <v>0.57809999999999995</v>
      </c>
      <c r="K30" s="35">
        <f t="shared" si="3"/>
        <v>1.3235000000000001</v>
      </c>
      <c r="L30" s="35">
        <f t="shared" si="3"/>
        <v>0.81390000000000007</v>
      </c>
      <c r="M30" s="35">
        <f t="shared" si="3"/>
        <v>1.3125</v>
      </c>
      <c r="N30" s="35">
        <f t="shared" si="3"/>
        <v>1.2146999999999999</v>
      </c>
      <c r="O30" s="35">
        <f t="shared" si="3"/>
        <v>9.7799999999999998E-2</v>
      </c>
      <c r="P30" s="35" t="s">
        <v>124</v>
      </c>
      <c r="Q30" s="35">
        <f t="shared" si="3"/>
        <v>0</v>
      </c>
      <c r="R30" s="35">
        <f t="shared" si="3"/>
        <v>12.840100000000001</v>
      </c>
      <c r="S30" s="35">
        <f t="shared" si="3"/>
        <v>0.30349999999999999</v>
      </c>
      <c r="T30" s="35">
        <f t="shared" si="3"/>
        <v>3.7462</v>
      </c>
      <c r="U30" s="35">
        <f t="shared" si="3"/>
        <v>0</v>
      </c>
      <c r="V30" s="35">
        <f t="shared" si="3"/>
        <v>5.3423000000000007</v>
      </c>
      <c r="W30" s="35">
        <f t="shared" si="3"/>
        <v>3.4481000000000002</v>
      </c>
      <c r="X30" s="35">
        <f t="shared" si="3"/>
        <v>0</v>
      </c>
      <c r="Y30" s="35">
        <f t="shared" si="3"/>
        <v>0</v>
      </c>
      <c r="Z30" s="35">
        <f t="shared" si="0"/>
        <v>25.758400000000002</v>
      </c>
      <c r="AA30" s="20"/>
    </row>
    <row r="31" spans="1:27" s="30" customFormat="1" ht="12.75" customHeight="1">
      <c r="A31" s="22"/>
      <c r="B31" s="34" t="s">
        <v>54</v>
      </c>
      <c r="C31" s="36">
        <v>4.9503000000000004</v>
      </c>
      <c r="D31" s="36">
        <v>0</v>
      </c>
      <c r="E31" s="36">
        <v>4.7560000000000002</v>
      </c>
      <c r="F31" s="36">
        <v>0.1943</v>
      </c>
      <c r="G31" s="36">
        <v>1.0491999999999999</v>
      </c>
      <c r="H31" s="36">
        <v>0</v>
      </c>
      <c r="I31" s="36">
        <v>0</v>
      </c>
      <c r="J31" s="36">
        <v>0.37040000000000001</v>
      </c>
      <c r="K31" s="36">
        <v>0.67879999999999996</v>
      </c>
      <c r="L31" s="36">
        <v>0.15129999999999999</v>
      </c>
      <c r="M31" s="36">
        <v>1.1427</v>
      </c>
      <c r="N31" s="36">
        <v>1.1427</v>
      </c>
      <c r="O31" s="36">
        <v>0</v>
      </c>
      <c r="P31" s="36">
        <v>0</v>
      </c>
      <c r="Q31" s="36">
        <v>0</v>
      </c>
      <c r="R31" s="36">
        <v>5.8760000000000003</v>
      </c>
      <c r="S31" s="36">
        <v>1.1517999999999999</v>
      </c>
      <c r="T31" s="36">
        <v>1.0712999999999999</v>
      </c>
      <c r="U31" s="36">
        <v>2.4927999999999999</v>
      </c>
      <c r="V31" s="36">
        <v>0.5323</v>
      </c>
      <c r="W31" s="36">
        <v>0.62780000000000002</v>
      </c>
      <c r="X31" s="36">
        <v>0.38969999999999999</v>
      </c>
      <c r="Y31" s="36">
        <v>0</v>
      </c>
      <c r="Z31" s="36">
        <f t="shared" si="0"/>
        <v>13.559199999999999</v>
      </c>
    </row>
    <row r="32" spans="1:27" s="30" customFormat="1" ht="12.75" customHeight="1">
      <c r="A32" s="22"/>
      <c r="B32" s="34" t="s">
        <v>55</v>
      </c>
      <c r="C32" s="36">
        <v>2.8487</v>
      </c>
      <c r="D32" s="36">
        <v>0</v>
      </c>
      <c r="E32" s="36">
        <v>1.772</v>
      </c>
      <c r="F32" s="36">
        <v>1.0767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0.27810000000000001</v>
      </c>
      <c r="M32" s="36">
        <v>0.50380000000000003</v>
      </c>
      <c r="N32" s="36">
        <v>0.50380000000000003</v>
      </c>
      <c r="O32" s="36">
        <v>0</v>
      </c>
      <c r="P32" s="36">
        <v>0</v>
      </c>
      <c r="Q32" s="36">
        <v>0</v>
      </c>
      <c r="R32" s="36">
        <v>6.4409999999999998</v>
      </c>
      <c r="S32" s="36">
        <v>5.5599999999999997E-2</v>
      </c>
      <c r="T32" s="36">
        <v>0.74960000000000004</v>
      </c>
      <c r="U32" s="36">
        <v>2.1787999999999998</v>
      </c>
      <c r="V32" s="36">
        <v>3.4399000000000002</v>
      </c>
      <c r="W32" s="36">
        <v>1.7100000000000001E-2</v>
      </c>
      <c r="X32" s="36">
        <v>0</v>
      </c>
      <c r="Y32" s="36">
        <v>0</v>
      </c>
      <c r="Z32" s="36">
        <f t="shared" si="0"/>
        <v>10.0716</v>
      </c>
    </row>
    <row r="33" spans="1:27" s="30" customFormat="1" ht="12.75" customHeight="1">
      <c r="A33" s="22" t="s">
        <v>42</v>
      </c>
      <c r="B33" s="34" t="s">
        <v>56</v>
      </c>
      <c r="C33" s="36">
        <v>1.0456000000000001</v>
      </c>
      <c r="D33" s="36">
        <v>0</v>
      </c>
      <c r="E33" s="36">
        <v>1.0430999999999999</v>
      </c>
      <c r="F33" s="36">
        <v>2.5000000000000001E-3</v>
      </c>
      <c r="G33" s="36">
        <v>0.1111</v>
      </c>
      <c r="H33" s="36">
        <v>0</v>
      </c>
      <c r="I33" s="36">
        <v>0</v>
      </c>
      <c r="J33" s="36">
        <v>0.10390000000000001</v>
      </c>
      <c r="K33" s="36">
        <v>7.1999999999999998E-3</v>
      </c>
      <c r="L33" s="36">
        <v>1.1614</v>
      </c>
      <c r="M33" s="36">
        <v>0.16880000000000001</v>
      </c>
      <c r="N33" s="36">
        <v>0.16880000000000001</v>
      </c>
      <c r="O33" s="36">
        <v>0</v>
      </c>
      <c r="P33" s="36">
        <v>0</v>
      </c>
      <c r="Q33" s="36">
        <v>0</v>
      </c>
      <c r="R33" s="36">
        <v>1.3170999999999999</v>
      </c>
      <c r="S33" s="36">
        <v>1.6E-2</v>
      </c>
      <c r="T33" s="36">
        <v>0.66449999999999998</v>
      </c>
      <c r="U33" s="36">
        <v>0</v>
      </c>
      <c r="V33" s="36">
        <v>0.62380000000000002</v>
      </c>
      <c r="W33" s="36">
        <v>1.2800000000000001E-2</v>
      </c>
      <c r="X33" s="36">
        <v>7.2599999999999998E-2</v>
      </c>
      <c r="Y33" s="36">
        <v>0</v>
      </c>
      <c r="Z33" s="36">
        <f t="shared" si="0"/>
        <v>3.8766000000000003</v>
      </c>
    </row>
    <row r="34" spans="1:27" s="30" customFormat="1" ht="12.75" customHeight="1">
      <c r="A34" s="22"/>
      <c r="B34" s="34" t="s">
        <v>57</v>
      </c>
      <c r="C34" s="36">
        <v>3.4601000000000002</v>
      </c>
      <c r="D34" s="36">
        <v>5.0000000000000001E-3</v>
      </c>
      <c r="E34" s="36">
        <v>2.3195000000000001</v>
      </c>
      <c r="F34" s="36">
        <v>1.1355999999999999</v>
      </c>
      <c r="G34" s="36">
        <v>4.2900000000000001E-2</v>
      </c>
      <c r="H34" s="36">
        <v>0</v>
      </c>
      <c r="I34" s="36">
        <v>0</v>
      </c>
      <c r="J34" s="36">
        <v>2.5700000000000001E-2</v>
      </c>
      <c r="K34" s="36">
        <v>1.72E-2</v>
      </c>
      <c r="L34" s="36">
        <v>0.2994</v>
      </c>
      <c r="M34" s="36">
        <v>0.51329999999999998</v>
      </c>
      <c r="N34" s="36">
        <v>0.51329999999999998</v>
      </c>
      <c r="O34" s="36">
        <v>0</v>
      </c>
      <c r="P34" s="36">
        <v>0</v>
      </c>
      <c r="Q34" s="36">
        <v>0</v>
      </c>
      <c r="R34" s="36">
        <v>1.0568</v>
      </c>
      <c r="S34" s="36">
        <v>5.6000000000000001E-2</v>
      </c>
      <c r="T34" s="36">
        <v>0.6462</v>
      </c>
      <c r="U34" s="36">
        <v>0</v>
      </c>
      <c r="V34" s="36">
        <v>0.33310000000000001</v>
      </c>
      <c r="W34" s="36">
        <v>2.1499999999999998E-2</v>
      </c>
      <c r="X34" s="36">
        <v>0</v>
      </c>
      <c r="Y34" s="36">
        <v>0</v>
      </c>
      <c r="Z34" s="36">
        <f t="shared" si="0"/>
        <v>5.3724999999999996</v>
      </c>
    </row>
    <row r="35" spans="1:27" s="30" customFormat="1" ht="12.75" customHeight="1">
      <c r="A35" s="22" t="s">
        <v>58</v>
      </c>
      <c r="B35" s="34" t="s">
        <v>59</v>
      </c>
      <c r="C35" s="36">
        <v>0.72589999999999999</v>
      </c>
      <c r="D35" s="36">
        <v>0</v>
      </c>
      <c r="E35" s="36">
        <v>0.57899999999999996</v>
      </c>
      <c r="F35" s="36">
        <v>0.1469</v>
      </c>
      <c r="G35" s="36">
        <v>2.87E-2</v>
      </c>
      <c r="H35" s="36">
        <v>0</v>
      </c>
      <c r="I35" s="36">
        <v>0</v>
      </c>
      <c r="J35" s="36">
        <v>2.87E-2</v>
      </c>
      <c r="K35" s="36">
        <v>0</v>
      </c>
      <c r="L35" s="36">
        <v>0.38840000000000002</v>
      </c>
      <c r="M35" s="36">
        <v>1.9599999999999999E-2</v>
      </c>
      <c r="N35" s="36">
        <v>1.9599999999999999E-2</v>
      </c>
      <c r="O35" s="36">
        <v>0</v>
      </c>
      <c r="P35" s="36">
        <v>0</v>
      </c>
      <c r="Q35" s="36">
        <v>0</v>
      </c>
      <c r="R35" s="36">
        <v>3.5438000000000001</v>
      </c>
      <c r="S35" s="36">
        <v>0.1583</v>
      </c>
      <c r="T35" s="36">
        <v>0.73970000000000002</v>
      </c>
      <c r="U35" s="36">
        <v>0</v>
      </c>
      <c r="V35" s="36">
        <v>0.30640000000000001</v>
      </c>
      <c r="W35" s="36">
        <v>2.3393999999999999</v>
      </c>
      <c r="X35" s="36">
        <v>0</v>
      </c>
      <c r="Y35" s="36">
        <v>0</v>
      </c>
      <c r="Z35" s="36">
        <f t="shared" si="0"/>
        <v>4.7064000000000004</v>
      </c>
    </row>
    <row r="36" spans="1:27" s="30" customFormat="1" ht="12.75" customHeight="1">
      <c r="A36" s="22"/>
      <c r="B36" s="34" t="s">
        <v>60</v>
      </c>
      <c r="C36" s="36">
        <v>1.1855</v>
      </c>
      <c r="D36" s="36">
        <v>0</v>
      </c>
      <c r="E36" s="36">
        <v>1.1855</v>
      </c>
      <c r="F36" s="36">
        <v>0</v>
      </c>
      <c r="G36" s="36">
        <v>0.11890000000000001</v>
      </c>
      <c r="H36" s="36">
        <v>0</v>
      </c>
      <c r="I36" s="36">
        <v>0</v>
      </c>
      <c r="J36" s="36">
        <v>0</v>
      </c>
      <c r="K36" s="36">
        <v>0.11890000000000001</v>
      </c>
      <c r="L36" s="36">
        <v>0</v>
      </c>
      <c r="M36" s="36">
        <v>1.0705</v>
      </c>
      <c r="N36" s="36">
        <v>0.44929999999999998</v>
      </c>
      <c r="O36" s="36">
        <v>0</v>
      </c>
      <c r="P36" s="36">
        <v>0</v>
      </c>
      <c r="Q36" s="36">
        <v>0.62119999999999997</v>
      </c>
      <c r="R36" s="36">
        <v>1.0541</v>
      </c>
      <c r="S36" s="36">
        <v>0</v>
      </c>
      <c r="T36" s="36">
        <v>0.51839999999999997</v>
      </c>
      <c r="U36" s="36">
        <v>0</v>
      </c>
      <c r="V36" s="36">
        <v>0.4627</v>
      </c>
      <c r="W36" s="36">
        <v>7.2999999999999995E-2</v>
      </c>
      <c r="X36" s="36">
        <v>0</v>
      </c>
      <c r="Y36" s="36">
        <v>0</v>
      </c>
      <c r="Z36" s="36">
        <f t="shared" si="0"/>
        <v>3.4290000000000003</v>
      </c>
    </row>
    <row r="37" spans="1:27" s="30" customFormat="1" ht="12.75" customHeight="1">
      <c r="A37" s="22" t="s">
        <v>61</v>
      </c>
      <c r="B37" s="34" t="s">
        <v>62</v>
      </c>
      <c r="C37" s="36">
        <v>0.87660000000000005</v>
      </c>
      <c r="D37" s="36">
        <v>0.18479999999999999</v>
      </c>
      <c r="E37" s="36">
        <v>0.38840000000000002</v>
      </c>
      <c r="F37" s="36">
        <v>0.3034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0.85499999999999998</v>
      </c>
      <c r="N37" s="36">
        <v>0</v>
      </c>
      <c r="O37" s="36">
        <v>0</v>
      </c>
      <c r="P37" s="36">
        <v>0</v>
      </c>
      <c r="Q37" s="36">
        <v>0.85499999999999998</v>
      </c>
      <c r="R37" s="36">
        <v>0.59809999999999997</v>
      </c>
      <c r="S37" s="36">
        <v>6.3799999999999996E-2</v>
      </c>
      <c r="T37" s="36">
        <v>0.5343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f t="shared" si="0"/>
        <v>2.3296999999999999</v>
      </c>
    </row>
    <row r="38" spans="1:27" s="30" customFormat="1" ht="12.75" customHeight="1">
      <c r="A38" s="22"/>
      <c r="B38" s="34" t="s">
        <v>63</v>
      </c>
      <c r="C38" s="36">
        <v>0.41220000000000001</v>
      </c>
      <c r="D38" s="36">
        <v>1.8E-3</v>
      </c>
      <c r="E38" s="36">
        <v>9.64E-2</v>
      </c>
      <c r="F38" s="36">
        <v>0.314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0.4234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0.47089999999999999</v>
      </c>
      <c r="S38" s="36">
        <v>0</v>
      </c>
      <c r="T38" s="36">
        <v>0.46839999999999998</v>
      </c>
      <c r="U38" s="36">
        <v>0</v>
      </c>
      <c r="V38" s="36">
        <v>0</v>
      </c>
      <c r="W38" s="36">
        <v>2.5000000000000001E-3</v>
      </c>
      <c r="X38" s="36">
        <v>0</v>
      </c>
      <c r="Y38" s="36">
        <v>0</v>
      </c>
      <c r="Z38" s="36">
        <f t="shared" si="0"/>
        <v>1.3065</v>
      </c>
    </row>
    <row r="39" spans="1:27" s="21" customFormat="1" ht="12.75" customHeight="1">
      <c r="A39" s="22"/>
      <c r="B39" s="24" t="s">
        <v>40</v>
      </c>
      <c r="C39" s="36">
        <f t="shared" ref="C39:Y39" si="4">SUM(C31:C38)</f>
        <v>15.504899999999999</v>
      </c>
      <c r="D39" s="36">
        <f t="shared" si="4"/>
        <v>0.19159999999999999</v>
      </c>
      <c r="E39" s="36">
        <f t="shared" si="4"/>
        <v>12.139900000000001</v>
      </c>
      <c r="F39" s="36">
        <f t="shared" si="4"/>
        <v>3.1733999999999996</v>
      </c>
      <c r="G39" s="36">
        <f t="shared" ref="G39:G93" si="5">SUM(H39:K39)</f>
        <v>1.3508</v>
      </c>
      <c r="H39" s="36">
        <f t="shared" si="4"/>
        <v>0</v>
      </c>
      <c r="I39" s="36">
        <f t="shared" si="4"/>
        <v>0</v>
      </c>
      <c r="J39" s="36">
        <f t="shared" si="4"/>
        <v>0.52869999999999995</v>
      </c>
      <c r="K39" s="36">
        <f t="shared" si="4"/>
        <v>0.82209999999999994</v>
      </c>
      <c r="L39" s="36">
        <f t="shared" si="4"/>
        <v>2.702</v>
      </c>
      <c r="M39" s="36">
        <f t="shared" ref="M39:M93" si="6">SUM(N39:Q39)</f>
        <v>4.2736999999999998</v>
      </c>
      <c r="N39" s="36">
        <f t="shared" si="4"/>
        <v>2.7975000000000003</v>
      </c>
      <c r="O39" s="36">
        <f t="shared" si="4"/>
        <v>0</v>
      </c>
      <c r="P39" s="36" t="s">
        <v>124</v>
      </c>
      <c r="Q39" s="36">
        <f t="shared" si="4"/>
        <v>1.4762</v>
      </c>
      <c r="R39" s="36">
        <f>SUM(R31:R38)</f>
        <v>20.357800000000001</v>
      </c>
      <c r="S39" s="36">
        <f t="shared" si="4"/>
        <v>1.5015000000000001</v>
      </c>
      <c r="T39" s="36">
        <f t="shared" si="4"/>
        <v>5.3923999999999994</v>
      </c>
      <c r="U39" s="36">
        <f t="shared" si="4"/>
        <v>4.6715999999999998</v>
      </c>
      <c r="V39" s="36">
        <f t="shared" si="4"/>
        <v>5.6981999999999999</v>
      </c>
      <c r="W39" s="36">
        <f t="shared" si="4"/>
        <v>3.0941000000000001</v>
      </c>
      <c r="X39" s="36">
        <f t="shared" si="4"/>
        <v>0.46229999999999999</v>
      </c>
      <c r="Y39" s="36">
        <f t="shared" si="4"/>
        <v>0</v>
      </c>
      <c r="Z39" s="36">
        <f t="shared" si="0"/>
        <v>44.651499999999999</v>
      </c>
      <c r="AA39" s="20"/>
    </row>
    <row r="40" spans="1:27" s="30" customFormat="1" ht="12.75" customHeight="1">
      <c r="A40" s="15"/>
      <c r="B40" s="33" t="s">
        <v>64</v>
      </c>
      <c r="C40" s="35">
        <v>6.9065000000000003</v>
      </c>
      <c r="D40" s="35">
        <v>8.2199999999999995E-2</v>
      </c>
      <c r="E40" s="35">
        <v>4.2736999999999998</v>
      </c>
      <c r="F40" s="35">
        <v>2.5506000000000002</v>
      </c>
      <c r="G40" s="38">
        <v>2.7393999999999998</v>
      </c>
      <c r="H40" s="35">
        <v>0</v>
      </c>
      <c r="I40" s="35">
        <v>0.1507</v>
      </c>
      <c r="J40" s="35">
        <v>2.3891</v>
      </c>
      <c r="K40" s="35">
        <v>0.1996</v>
      </c>
      <c r="L40" s="35">
        <v>0.95409999999999995</v>
      </c>
      <c r="M40" s="38">
        <v>0.41880000000000001</v>
      </c>
      <c r="N40" s="35">
        <v>0.36199999999999999</v>
      </c>
      <c r="O40" s="35">
        <v>0</v>
      </c>
      <c r="P40" s="35">
        <v>0</v>
      </c>
      <c r="Q40" s="35">
        <v>5.6800000000000003E-2</v>
      </c>
      <c r="R40" s="38">
        <v>6.4943</v>
      </c>
      <c r="S40" s="35">
        <v>0.15709999999999999</v>
      </c>
      <c r="T40" s="35">
        <v>1.9165000000000001</v>
      </c>
      <c r="U40" s="35">
        <v>0</v>
      </c>
      <c r="V40" s="35">
        <v>3.2027000000000001</v>
      </c>
      <c r="W40" s="35">
        <v>1.218</v>
      </c>
      <c r="X40" s="35">
        <v>4.2713999999999999</v>
      </c>
      <c r="Y40" s="35">
        <v>0</v>
      </c>
      <c r="Z40" s="35">
        <f t="shared" si="0"/>
        <v>21.784500000000001</v>
      </c>
    </row>
    <row r="41" spans="1:27" s="30" customFormat="1" ht="12.75" customHeight="1">
      <c r="A41" s="17"/>
      <c r="B41" s="33" t="s">
        <v>65</v>
      </c>
      <c r="C41" s="35">
        <v>0</v>
      </c>
      <c r="D41" s="37">
        <v>0</v>
      </c>
      <c r="E41" s="37">
        <v>0</v>
      </c>
      <c r="F41" s="37">
        <v>0</v>
      </c>
      <c r="G41" s="38">
        <v>0.41070000000000001</v>
      </c>
      <c r="H41" s="37">
        <v>0</v>
      </c>
      <c r="I41" s="37">
        <v>0</v>
      </c>
      <c r="J41" s="37">
        <v>0.41070000000000001</v>
      </c>
      <c r="K41" s="37">
        <v>0</v>
      </c>
      <c r="L41" s="37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8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5">
        <f t="shared" si="0"/>
        <v>0.41070000000000001</v>
      </c>
    </row>
    <row r="42" spans="1:27" s="30" customFormat="1" ht="12.75" customHeight="1">
      <c r="A42" s="17"/>
      <c r="B42" s="33" t="s">
        <v>66</v>
      </c>
      <c r="C42" s="35">
        <v>0.93169999999999997</v>
      </c>
      <c r="D42" s="37">
        <v>8.8700000000000001E-2</v>
      </c>
      <c r="E42" s="37">
        <v>0.84299999999999997</v>
      </c>
      <c r="F42" s="37">
        <v>0</v>
      </c>
      <c r="G42" s="38">
        <v>0.43130000000000002</v>
      </c>
      <c r="H42" s="37">
        <v>0</v>
      </c>
      <c r="I42" s="37">
        <v>0</v>
      </c>
      <c r="J42" s="37">
        <v>0.43130000000000002</v>
      </c>
      <c r="K42" s="37">
        <v>0</v>
      </c>
      <c r="L42" s="37">
        <v>7.8700000000000006E-2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8">
        <v>3.2669000000000001</v>
      </c>
      <c r="S42" s="37">
        <v>7.2499999999999995E-2</v>
      </c>
      <c r="T42" s="37">
        <v>1.2675000000000001</v>
      </c>
      <c r="U42" s="37">
        <v>0</v>
      </c>
      <c r="V42" s="37">
        <v>1.7604</v>
      </c>
      <c r="W42" s="37">
        <v>0.16650000000000001</v>
      </c>
      <c r="X42" s="37">
        <v>0</v>
      </c>
      <c r="Y42" s="37">
        <v>0</v>
      </c>
      <c r="Z42" s="35">
        <f t="shared" si="0"/>
        <v>4.7086000000000006</v>
      </c>
    </row>
    <row r="43" spans="1:27" s="30" customFormat="1" ht="12.75" customHeight="1">
      <c r="A43" s="17" t="s">
        <v>126</v>
      </c>
      <c r="B43" s="33" t="s">
        <v>67</v>
      </c>
      <c r="C43" s="35">
        <v>0.34799999999999998</v>
      </c>
      <c r="D43" s="37">
        <v>0</v>
      </c>
      <c r="E43" s="37">
        <v>0.1605</v>
      </c>
      <c r="F43" s="37">
        <v>0.1875</v>
      </c>
      <c r="G43" s="38">
        <v>0.26700000000000002</v>
      </c>
      <c r="H43" s="37">
        <v>0</v>
      </c>
      <c r="I43" s="37">
        <v>0</v>
      </c>
      <c r="J43" s="37">
        <v>0.26700000000000002</v>
      </c>
      <c r="K43" s="37">
        <v>0</v>
      </c>
      <c r="L43" s="37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8">
        <v>0.33760000000000001</v>
      </c>
      <c r="S43" s="37">
        <v>0</v>
      </c>
      <c r="T43" s="37">
        <v>0</v>
      </c>
      <c r="U43" s="37">
        <v>0</v>
      </c>
      <c r="V43" s="37">
        <v>0.33090000000000003</v>
      </c>
      <c r="W43" s="37">
        <v>6.7000000000000002E-3</v>
      </c>
      <c r="X43" s="37">
        <v>0</v>
      </c>
      <c r="Y43" s="37">
        <v>0</v>
      </c>
      <c r="Z43" s="35">
        <f t="shared" si="0"/>
        <v>0.9526</v>
      </c>
    </row>
    <row r="44" spans="1:27" s="30" customFormat="1" ht="12.75" customHeight="1">
      <c r="A44" s="17"/>
      <c r="B44" s="33" t="s">
        <v>68</v>
      </c>
      <c r="C44" s="35">
        <v>0.18279999999999999</v>
      </c>
      <c r="D44" s="37">
        <v>4.7000000000000002E-3</v>
      </c>
      <c r="E44" s="37">
        <v>0.17810000000000001</v>
      </c>
      <c r="F44" s="37">
        <v>0</v>
      </c>
      <c r="G44" s="38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0.73280000000000001</v>
      </c>
      <c r="M44" s="38">
        <v>9.1999999999999998E-2</v>
      </c>
      <c r="N44" s="37">
        <v>9.1999999999999998E-2</v>
      </c>
      <c r="O44" s="37">
        <v>0</v>
      </c>
      <c r="P44" s="37">
        <v>0</v>
      </c>
      <c r="Q44" s="37">
        <v>0</v>
      </c>
      <c r="R44" s="38">
        <v>0.33839999999999998</v>
      </c>
      <c r="S44" s="37">
        <v>0</v>
      </c>
      <c r="T44" s="37">
        <v>0.33739999999999998</v>
      </c>
      <c r="U44" s="37">
        <v>0</v>
      </c>
      <c r="V44" s="37">
        <v>0</v>
      </c>
      <c r="W44" s="37">
        <v>1E-3</v>
      </c>
      <c r="X44" s="37">
        <v>0</v>
      </c>
      <c r="Y44" s="37">
        <v>0</v>
      </c>
      <c r="Z44" s="35">
        <f t="shared" si="0"/>
        <v>1.3460000000000001</v>
      </c>
    </row>
    <row r="45" spans="1:27" s="30" customFormat="1" ht="12.75" customHeight="1">
      <c r="A45" s="17"/>
      <c r="B45" s="33" t="s">
        <v>69</v>
      </c>
      <c r="C45" s="35">
        <v>0</v>
      </c>
      <c r="D45" s="37">
        <v>0</v>
      </c>
      <c r="E45" s="37">
        <v>0</v>
      </c>
      <c r="F45" s="37">
        <v>0</v>
      </c>
      <c r="G45" s="38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8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5">
        <f t="shared" si="0"/>
        <v>0</v>
      </c>
    </row>
    <row r="46" spans="1:27" s="30" customFormat="1" ht="12.75" customHeight="1">
      <c r="A46" s="17" t="s">
        <v>117</v>
      </c>
      <c r="B46" s="33" t="s">
        <v>70</v>
      </c>
      <c r="C46" s="35">
        <v>0</v>
      </c>
      <c r="D46" s="37">
        <v>0</v>
      </c>
      <c r="E46" s="37">
        <v>0</v>
      </c>
      <c r="F46" s="37">
        <v>0</v>
      </c>
      <c r="G46" s="38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8">
        <v>0</v>
      </c>
      <c r="N46" s="37">
        <v>0</v>
      </c>
      <c r="O46" s="37">
        <v>0</v>
      </c>
      <c r="P46" s="37">
        <v>0</v>
      </c>
      <c r="Q46" s="37">
        <v>0</v>
      </c>
      <c r="R46" s="38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5">
        <f t="shared" si="0"/>
        <v>0</v>
      </c>
    </row>
    <row r="47" spans="1:27" s="30" customFormat="1" ht="12.75" customHeight="1">
      <c r="A47" s="17"/>
      <c r="B47" s="33" t="s">
        <v>71</v>
      </c>
      <c r="C47" s="35">
        <v>0</v>
      </c>
      <c r="D47" s="37">
        <v>0</v>
      </c>
      <c r="E47" s="37">
        <v>0</v>
      </c>
      <c r="F47" s="37">
        <v>0</v>
      </c>
      <c r="G47" s="38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8">
        <v>0</v>
      </c>
      <c r="N47" s="37">
        <v>0</v>
      </c>
      <c r="O47" s="37">
        <v>0</v>
      </c>
      <c r="P47" s="37">
        <v>0</v>
      </c>
      <c r="Q47" s="37">
        <v>0</v>
      </c>
      <c r="R47" s="38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5">
        <f t="shared" si="0"/>
        <v>0</v>
      </c>
    </row>
    <row r="48" spans="1:27" s="30" customFormat="1" ht="12.75" customHeight="1">
      <c r="A48" s="17"/>
      <c r="B48" s="33" t="s">
        <v>72</v>
      </c>
      <c r="C48" s="35">
        <v>1.83E-2</v>
      </c>
      <c r="D48" s="37">
        <v>0</v>
      </c>
      <c r="E48" s="37">
        <v>1.83E-2</v>
      </c>
      <c r="F48" s="37">
        <v>0</v>
      </c>
      <c r="G48" s="38">
        <v>2.0000000000000001E-4</v>
      </c>
      <c r="H48" s="37">
        <v>0</v>
      </c>
      <c r="I48" s="37">
        <v>0</v>
      </c>
      <c r="J48" s="37">
        <v>2.0000000000000001E-4</v>
      </c>
      <c r="K48" s="37">
        <v>0</v>
      </c>
      <c r="L48" s="37">
        <v>0</v>
      </c>
      <c r="M48" s="38">
        <v>0</v>
      </c>
      <c r="N48" s="37">
        <v>0</v>
      </c>
      <c r="O48" s="37">
        <v>0</v>
      </c>
      <c r="P48" s="37">
        <v>0</v>
      </c>
      <c r="Q48" s="37">
        <v>0</v>
      </c>
      <c r="R48" s="38">
        <v>0.01</v>
      </c>
      <c r="S48" s="37">
        <v>0.01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5">
        <f t="shared" si="0"/>
        <v>2.8499999999999998E-2</v>
      </c>
    </row>
    <row r="49" spans="1:27" s="30" customFormat="1" ht="12.75" customHeight="1">
      <c r="A49" s="17" t="s">
        <v>127</v>
      </c>
      <c r="B49" s="33" t="s">
        <v>73</v>
      </c>
      <c r="C49" s="35">
        <v>1.41E-2</v>
      </c>
      <c r="D49" s="37">
        <v>0</v>
      </c>
      <c r="E49" s="37">
        <v>1.41E-2</v>
      </c>
      <c r="F49" s="37">
        <v>0</v>
      </c>
      <c r="G49" s="38">
        <v>3.8E-3</v>
      </c>
      <c r="H49" s="37">
        <v>0</v>
      </c>
      <c r="I49" s="37">
        <v>0</v>
      </c>
      <c r="J49" s="37">
        <v>3.8E-3</v>
      </c>
      <c r="K49" s="37">
        <v>0</v>
      </c>
      <c r="L49" s="37">
        <v>0</v>
      </c>
      <c r="M49" s="38">
        <v>0</v>
      </c>
      <c r="N49" s="37">
        <v>0</v>
      </c>
      <c r="O49" s="37">
        <v>0</v>
      </c>
      <c r="P49" s="37">
        <v>0</v>
      </c>
      <c r="Q49" s="37">
        <v>0</v>
      </c>
      <c r="R49" s="38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5">
        <f t="shared" si="0"/>
        <v>1.7899999999999999E-2</v>
      </c>
    </row>
    <row r="50" spans="1:27" s="30" customFormat="1" ht="12.75" customHeight="1">
      <c r="A50" s="25"/>
      <c r="B50" s="33" t="s">
        <v>74</v>
      </c>
      <c r="C50" s="35">
        <v>0</v>
      </c>
      <c r="D50" s="37">
        <v>0</v>
      </c>
      <c r="E50" s="37">
        <v>0</v>
      </c>
      <c r="F50" s="37">
        <v>0</v>
      </c>
      <c r="G50" s="38">
        <v>0.29799999999999999</v>
      </c>
      <c r="H50" s="37">
        <v>0</v>
      </c>
      <c r="I50" s="37">
        <v>0</v>
      </c>
      <c r="J50" s="37">
        <v>0.29799999999999999</v>
      </c>
      <c r="K50" s="37">
        <v>0</v>
      </c>
      <c r="L50" s="37">
        <v>0</v>
      </c>
      <c r="M50" s="38">
        <v>0</v>
      </c>
      <c r="N50" s="37">
        <v>0</v>
      </c>
      <c r="O50" s="37">
        <v>0</v>
      </c>
      <c r="P50" s="37">
        <v>0</v>
      </c>
      <c r="Q50" s="37">
        <v>0</v>
      </c>
      <c r="R50" s="38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5">
        <f t="shared" si="0"/>
        <v>0.29799999999999999</v>
      </c>
    </row>
    <row r="51" spans="1:27" s="30" customFormat="1" ht="12.75" customHeight="1">
      <c r="A51" s="17"/>
      <c r="B51" s="33" t="s">
        <v>75</v>
      </c>
      <c r="C51" s="35">
        <v>0.2752</v>
      </c>
      <c r="D51" s="37">
        <v>0</v>
      </c>
      <c r="E51" s="37">
        <v>0.2752</v>
      </c>
      <c r="F51" s="37">
        <v>0</v>
      </c>
      <c r="G51" s="38">
        <v>0.1694</v>
      </c>
      <c r="H51" s="37">
        <v>0</v>
      </c>
      <c r="I51" s="37">
        <v>0</v>
      </c>
      <c r="J51" s="37">
        <v>0.1368</v>
      </c>
      <c r="K51" s="37">
        <v>3.2599999999999997E-2</v>
      </c>
      <c r="L51" s="37">
        <v>0</v>
      </c>
      <c r="M51" s="38">
        <v>0</v>
      </c>
      <c r="N51" s="37">
        <v>0</v>
      </c>
      <c r="O51" s="37">
        <v>0</v>
      </c>
      <c r="P51" s="37">
        <v>0</v>
      </c>
      <c r="Q51" s="37">
        <v>0</v>
      </c>
      <c r="R51" s="38">
        <v>0.31469999999999998</v>
      </c>
      <c r="S51" s="37">
        <v>1.3899999999999999E-2</v>
      </c>
      <c r="T51" s="37">
        <v>0.22700000000000001</v>
      </c>
      <c r="U51" s="37">
        <v>0</v>
      </c>
      <c r="V51" s="37">
        <v>3.15E-2</v>
      </c>
      <c r="W51" s="37">
        <v>4.2299999999999997E-2</v>
      </c>
      <c r="X51" s="37">
        <v>0</v>
      </c>
      <c r="Y51" s="37">
        <v>0</v>
      </c>
      <c r="Z51" s="35">
        <f t="shared" si="0"/>
        <v>0.75929999999999997</v>
      </c>
    </row>
    <row r="52" spans="1:27" s="30" customFormat="1" ht="12.75" customHeight="1">
      <c r="A52" s="17"/>
      <c r="B52" s="33" t="s">
        <v>76</v>
      </c>
      <c r="C52" s="35">
        <v>0.38350000000000001</v>
      </c>
      <c r="D52" s="37">
        <v>0</v>
      </c>
      <c r="E52" s="37">
        <v>0.38350000000000001</v>
      </c>
      <c r="F52" s="37">
        <v>0</v>
      </c>
      <c r="G52" s="38">
        <v>5.5599999999999997E-2</v>
      </c>
      <c r="H52" s="37">
        <v>0</v>
      </c>
      <c r="I52" s="37">
        <v>0</v>
      </c>
      <c r="J52" s="37">
        <v>5.5599999999999997E-2</v>
      </c>
      <c r="K52" s="37">
        <v>0</v>
      </c>
      <c r="L52" s="37">
        <v>0.92230000000000001</v>
      </c>
      <c r="M52" s="38">
        <v>0</v>
      </c>
      <c r="N52" s="37">
        <v>0</v>
      </c>
      <c r="O52" s="37">
        <v>0</v>
      </c>
      <c r="P52" s="37">
        <v>0</v>
      </c>
      <c r="Q52" s="37">
        <v>0</v>
      </c>
      <c r="R52" s="38">
        <v>0.59209999999999996</v>
      </c>
      <c r="S52" s="37">
        <v>0</v>
      </c>
      <c r="T52" s="37">
        <v>0.45710000000000001</v>
      </c>
      <c r="U52" s="37">
        <v>0</v>
      </c>
      <c r="V52" s="37">
        <v>0</v>
      </c>
      <c r="W52" s="37">
        <v>0.13500000000000001</v>
      </c>
      <c r="X52" s="37">
        <v>0</v>
      </c>
      <c r="Y52" s="37">
        <v>0</v>
      </c>
      <c r="Z52" s="35">
        <f t="shared" si="0"/>
        <v>1.9535</v>
      </c>
    </row>
    <row r="53" spans="1:27" s="30" customFormat="1" ht="12.75" customHeight="1">
      <c r="A53" s="17"/>
      <c r="B53" s="33" t="s">
        <v>77</v>
      </c>
      <c r="C53" s="35">
        <v>0</v>
      </c>
      <c r="D53" s="37">
        <v>0</v>
      </c>
      <c r="E53" s="37">
        <v>0</v>
      </c>
      <c r="F53" s="37">
        <v>0</v>
      </c>
      <c r="G53" s="38">
        <v>0.81810000000000005</v>
      </c>
      <c r="H53" s="37">
        <v>0</v>
      </c>
      <c r="I53" s="37">
        <v>0</v>
      </c>
      <c r="J53" s="37">
        <v>0.81810000000000005</v>
      </c>
      <c r="K53" s="37">
        <v>0</v>
      </c>
      <c r="L53" s="37">
        <v>0</v>
      </c>
      <c r="M53" s="38">
        <v>0</v>
      </c>
      <c r="N53" s="37">
        <v>0</v>
      </c>
      <c r="O53" s="37">
        <v>0</v>
      </c>
      <c r="P53" s="37">
        <v>0</v>
      </c>
      <c r="Q53" s="37">
        <v>0</v>
      </c>
      <c r="R53" s="38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5">
        <f t="shared" si="0"/>
        <v>0.81810000000000005</v>
      </c>
    </row>
    <row r="54" spans="1:27" s="21" customFormat="1" ht="12.75" customHeight="1">
      <c r="A54" s="18"/>
      <c r="B54" s="19" t="s">
        <v>40</v>
      </c>
      <c r="C54" s="35">
        <f t="shared" ref="C54:Y54" si="7">SUM(C40:C53)</f>
        <v>9.0601000000000003</v>
      </c>
      <c r="D54" s="35">
        <f t="shared" si="7"/>
        <v>0.17560000000000001</v>
      </c>
      <c r="E54" s="35">
        <f t="shared" si="7"/>
        <v>6.146399999999999</v>
      </c>
      <c r="F54" s="35">
        <f t="shared" si="7"/>
        <v>2.7381000000000002</v>
      </c>
      <c r="G54" s="38">
        <f t="shared" si="5"/>
        <v>5.1934999999999993</v>
      </c>
      <c r="H54" s="35">
        <f t="shared" si="7"/>
        <v>0</v>
      </c>
      <c r="I54" s="35">
        <f t="shared" si="7"/>
        <v>0.1507</v>
      </c>
      <c r="J54" s="35">
        <f t="shared" si="7"/>
        <v>4.8106</v>
      </c>
      <c r="K54" s="35">
        <f t="shared" si="7"/>
        <v>0.23219999999999999</v>
      </c>
      <c r="L54" s="35">
        <f t="shared" si="7"/>
        <v>2.6879</v>
      </c>
      <c r="M54" s="38">
        <f t="shared" si="6"/>
        <v>0.51079999999999992</v>
      </c>
      <c r="N54" s="35">
        <f t="shared" si="7"/>
        <v>0.45399999999999996</v>
      </c>
      <c r="O54" s="35">
        <f t="shared" si="7"/>
        <v>0</v>
      </c>
      <c r="P54" s="35" t="s">
        <v>124</v>
      </c>
      <c r="Q54" s="35">
        <f t="shared" si="7"/>
        <v>5.6800000000000003E-2</v>
      </c>
      <c r="R54" s="38">
        <f>SUM(R40:R53)</f>
        <v>11.354000000000001</v>
      </c>
      <c r="S54" s="35">
        <f t="shared" si="7"/>
        <v>0.2535</v>
      </c>
      <c r="T54" s="35">
        <f t="shared" si="7"/>
        <v>4.2054999999999998</v>
      </c>
      <c r="U54" s="35">
        <f t="shared" si="7"/>
        <v>0</v>
      </c>
      <c r="V54" s="35">
        <f t="shared" si="7"/>
        <v>5.3254999999999999</v>
      </c>
      <c r="W54" s="35">
        <f t="shared" si="7"/>
        <v>1.5694999999999999</v>
      </c>
      <c r="X54" s="35">
        <f t="shared" si="7"/>
        <v>4.2713999999999999</v>
      </c>
      <c r="Y54" s="35">
        <f t="shared" si="7"/>
        <v>0</v>
      </c>
      <c r="Z54" s="35">
        <f t="shared" si="0"/>
        <v>33.0777</v>
      </c>
      <c r="AA54" s="20"/>
    </row>
    <row r="55" spans="1:27" s="30" customFormat="1" ht="12.75" customHeight="1">
      <c r="A55" s="22"/>
      <c r="B55" s="34" t="s">
        <v>80</v>
      </c>
      <c r="C55" s="36" t="s">
        <v>124</v>
      </c>
      <c r="D55" s="36" t="s">
        <v>124</v>
      </c>
      <c r="E55" s="36" t="s">
        <v>124</v>
      </c>
      <c r="F55" s="36" t="s">
        <v>124</v>
      </c>
      <c r="G55" s="36" t="s">
        <v>124</v>
      </c>
      <c r="H55" s="36" t="s">
        <v>124</v>
      </c>
      <c r="I55" s="36" t="s">
        <v>124</v>
      </c>
      <c r="J55" s="36" t="s">
        <v>124</v>
      </c>
      <c r="K55" s="36" t="s">
        <v>124</v>
      </c>
      <c r="L55" s="36" t="s">
        <v>124</v>
      </c>
      <c r="M55" s="36" t="s">
        <v>124</v>
      </c>
      <c r="N55" s="36" t="s">
        <v>124</v>
      </c>
      <c r="O55" s="36" t="s">
        <v>124</v>
      </c>
      <c r="P55" s="36" t="s">
        <v>124</v>
      </c>
      <c r="Q55" s="36" t="s">
        <v>124</v>
      </c>
      <c r="R55" s="36" t="s">
        <v>124</v>
      </c>
      <c r="S55" s="36" t="s">
        <v>124</v>
      </c>
      <c r="T55" s="36" t="s">
        <v>124</v>
      </c>
      <c r="U55" s="36" t="s">
        <v>124</v>
      </c>
      <c r="V55" s="36" t="s">
        <v>124</v>
      </c>
      <c r="W55" s="36" t="s">
        <v>124</v>
      </c>
      <c r="X55" s="36" t="s">
        <v>124</v>
      </c>
      <c r="Y55" s="36" t="s">
        <v>124</v>
      </c>
      <c r="Z55" s="36">
        <f t="shared" si="0"/>
        <v>0</v>
      </c>
    </row>
    <row r="56" spans="1:27" s="30" customFormat="1" ht="12.75" customHeight="1">
      <c r="A56" s="51" t="s">
        <v>79</v>
      </c>
      <c r="B56" s="34" t="s">
        <v>81</v>
      </c>
      <c r="C56" s="36" t="s">
        <v>124</v>
      </c>
      <c r="D56" s="36" t="s">
        <v>124</v>
      </c>
      <c r="E56" s="36" t="s">
        <v>124</v>
      </c>
      <c r="F56" s="36" t="s">
        <v>124</v>
      </c>
      <c r="G56" s="36" t="s">
        <v>124</v>
      </c>
      <c r="H56" s="36" t="s">
        <v>124</v>
      </c>
      <c r="I56" s="36" t="s">
        <v>124</v>
      </c>
      <c r="J56" s="36" t="s">
        <v>124</v>
      </c>
      <c r="K56" s="36" t="s">
        <v>124</v>
      </c>
      <c r="L56" s="36" t="s">
        <v>124</v>
      </c>
      <c r="M56" s="36" t="s">
        <v>124</v>
      </c>
      <c r="N56" s="36" t="s">
        <v>124</v>
      </c>
      <c r="O56" s="36" t="s">
        <v>124</v>
      </c>
      <c r="P56" s="36" t="s">
        <v>124</v>
      </c>
      <c r="Q56" s="36" t="s">
        <v>124</v>
      </c>
      <c r="R56" s="36" t="s">
        <v>124</v>
      </c>
      <c r="S56" s="36" t="s">
        <v>124</v>
      </c>
      <c r="T56" s="36" t="s">
        <v>124</v>
      </c>
      <c r="U56" s="36" t="s">
        <v>124</v>
      </c>
      <c r="V56" s="36" t="s">
        <v>124</v>
      </c>
      <c r="W56" s="36" t="s">
        <v>124</v>
      </c>
      <c r="X56" s="36" t="s">
        <v>124</v>
      </c>
      <c r="Y56" s="36" t="s">
        <v>124</v>
      </c>
      <c r="Z56" s="36">
        <f t="shared" si="0"/>
        <v>0</v>
      </c>
    </row>
    <row r="57" spans="1:27" s="30" customFormat="1" ht="12.75" customHeight="1">
      <c r="A57" s="51"/>
      <c r="B57" s="34" t="s">
        <v>78</v>
      </c>
      <c r="C57" s="36" t="s">
        <v>124</v>
      </c>
      <c r="D57" s="36" t="s">
        <v>124</v>
      </c>
      <c r="E57" s="36" t="s">
        <v>124</v>
      </c>
      <c r="F57" s="36" t="s">
        <v>124</v>
      </c>
      <c r="G57" s="36" t="s">
        <v>124</v>
      </c>
      <c r="H57" s="36" t="s">
        <v>124</v>
      </c>
      <c r="I57" s="36" t="s">
        <v>124</v>
      </c>
      <c r="J57" s="36" t="s">
        <v>124</v>
      </c>
      <c r="K57" s="36" t="s">
        <v>124</v>
      </c>
      <c r="L57" s="36" t="s">
        <v>124</v>
      </c>
      <c r="M57" s="36" t="s">
        <v>124</v>
      </c>
      <c r="N57" s="36" t="s">
        <v>124</v>
      </c>
      <c r="O57" s="36" t="s">
        <v>124</v>
      </c>
      <c r="P57" s="36" t="s">
        <v>124</v>
      </c>
      <c r="Q57" s="36" t="s">
        <v>124</v>
      </c>
      <c r="R57" s="36" t="s">
        <v>124</v>
      </c>
      <c r="S57" s="36" t="s">
        <v>124</v>
      </c>
      <c r="T57" s="36" t="s">
        <v>124</v>
      </c>
      <c r="U57" s="36" t="s">
        <v>124</v>
      </c>
      <c r="V57" s="36" t="s">
        <v>124</v>
      </c>
      <c r="W57" s="36" t="s">
        <v>124</v>
      </c>
      <c r="X57" s="36" t="s">
        <v>124</v>
      </c>
      <c r="Y57" s="36" t="s">
        <v>124</v>
      </c>
      <c r="Z57" s="36">
        <f t="shared" si="0"/>
        <v>0</v>
      </c>
    </row>
    <row r="58" spans="1:27" s="30" customFormat="1" ht="12.75" customHeight="1">
      <c r="A58" s="22"/>
      <c r="B58" s="34" t="s">
        <v>82</v>
      </c>
      <c r="C58" s="36" t="s">
        <v>124</v>
      </c>
      <c r="D58" s="36" t="s">
        <v>124</v>
      </c>
      <c r="E58" s="36" t="s">
        <v>124</v>
      </c>
      <c r="F58" s="36" t="s">
        <v>124</v>
      </c>
      <c r="G58" s="36" t="s">
        <v>124</v>
      </c>
      <c r="H58" s="36" t="s">
        <v>124</v>
      </c>
      <c r="I58" s="36" t="s">
        <v>124</v>
      </c>
      <c r="J58" s="36" t="s">
        <v>124</v>
      </c>
      <c r="K58" s="36" t="s">
        <v>124</v>
      </c>
      <c r="L58" s="36" t="s">
        <v>124</v>
      </c>
      <c r="M58" s="36" t="s">
        <v>124</v>
      </c>
      <c r="N58" s="36" t="s">
        <v>124</v>
      </c>
      <c r="O58" s="36" t="s">
        <v>124</v>
      </c>
      <c r="P58" s="36" t="s">
        <v>124</v>
      </c>
      <c r="Q58" s="36" t="s">
        <v>124</v>
      </c>
      <c r="R58" s="36" t="s">
        <v>124</v>
      </c>
      <c r="S58" s="36" t="s">
        <v>124</v>
      </c>
      <c r="T58" s="36" t="s">
        <v>124</v>
      </c>
      <c r="U58" s="36" t="s">
        <v>124</v>
      </c>
      <c r="V58" s="36" t="s">
        <v>124</v>
      </c>
      <c r="W58" s="36" t="s">
        <v>124</v>
      </c>
      <c r="X58" s="36" t="s">
        <v>124</v>
      </c>
      <c r="Y58" s="36" t="s">
        <v>124</v>
      </c>
      <c r="Z58" s="36">
        <f t="shared" si="0"/>
        <v>0</v>
      </c>
    </row>
    <row r="59" spans="1:27" s="30" customFormat="1" ht="12.75" customHeight="1">
      <c r="A59" s="51" t="s">
        <v>83</v>
      </c>
      <c r="B59" s="34" t="s">
        <v>84</v>
      </c>
      <c r="C59" s="36" t="s">
        <v>124</v>
      </c>
      <c r="D59" s="36" t="s">
        <v>124</v>
      </c>
      <c r="E59" s="36" t="s">
        <v>124</v>
      </c>
      <c r="F59" s="36" t="s">
        <v>124</v>
      </c>
      <c r="G59" s="36" t="s">
        <v>124</v>
      </c>
      <c r="H59" s="36" t="s">
        <v>124</v>
      </c>
      <c r="I59" s="36" t="s">
        <v>124</v>
      </c>
      <c r="J59" s="36" t="s">
        <v>124</v>
      </c>
      <c r="K59" s="36" t="s">
        <v>124</v>
      </c>
      <c r="L59" s="36" t="s">
        <v>124</v>
      </c>
      <c r="M59" s="36" t="s">
        <v>124</v>
      </c>
      <c r="N59" s="36" t="s">
        <v>124</v>
      </c>
      <c r="O59" s="36" t="s">
        <v>124</v>
      </c>
      <c r="P59" s="36" t="s">
        <v>124</v>
      </c>
      <c r="Q59" s="36" t="s">
        <v>124</v>
      </c>
      <c r="R59" s="36" t="s">
        <v>124</v>
      </c>
      <c r="S59" s="36" t="s">
        <v>124</v>
      </c>
      <c r="T59" s="36" t="s">
        <v>124</v>
      </c>
      <c r="U59" s="36" t="s">
        <v>124</v>
      </c>
      <c r="V59" s="36" t="s">
        <v>124</v>
      </c>
      <c r="W59" s="36" t="s">
        <v>124</v>
      </c>
      <c r="X59" s="36" t="s">
        <v>124</v>
      </c>
      <c r="Y59" s="36" t="s">
        <v>124</v>
      </c>
      <c r="Z59" s="36">
        <f t="shared" si="0"/>
        <v>0</v>
      </c>
    </row>
    <row r="60" spans="1:27" s="30" customFormat="1" ht="12.75" customHeight="1">
      <c r="A60" s="51"/>
      <c r="B60" s="34" t="s">
        <v>85</v>
      </c>
      <c r="C60" s="36" t="s">
        <v>124</v>
      </c>
      <c r="D60" s="36" t="s">
        <v>124</v>
      </c>
      <c r="E60" s="36" t="s">
        <v>124</v>
      </c>
      <c r="F60" s="36" t="s">
        <v>124</v>
      </c>
      <c r="G60" s="36" t="s">
        <v>124</v>
      </c>
      <c r="H60" s="36" t="s">
        <v>124</v>
      </c>
      <c r="I60" s="36" t="s">
        <v>124</v>
      </c>
      <c r="J60" s="36" t="s">
        <v>124</v>
      </c>
      <c r="K60" s="36" t="s">
        <v>124</v>
      </c>
      <c r="L60" s="36" t="s">
        <v>124</v>
      </c>
      <c r="M60" s="36" t="s">
        <v>124</v>
      </c>
      <c r="N60" s="36" t="s">
        <v>124</v>
      </c>
      <c r="O60" s="36" t="s">
        <v>124</v>
      </c>
      <c r="P60" s="36" t="s">
        <v>124</v>
      </c>
      <c r="Q60" s="36" t="s">
        <v>124</v>
      </c>
      <c r="R60" s="36" t="s">
        <v>124</v>
      </c>
      <c r="S60" s="36" t="s">
        <v>124</v>
      </c>
      <c r="T60" s="36" t="s">
        <v>124</v>
      </c>
      <c r="U60" s="36" t="s">
        <v>124</v>
      </c>
      <c r="V60" s="36" t="s">
        <v>124</v>
      </c>
      <c r="W60" s="36" t="s">
        <v>124</v>
      </c>
      <c r="X60" s="36" t="s">
        <v>124</v>
      </c>
      <c r="Y60" s="36" t="s">
        <v>124</v>
      </c>
      <c r="Z60" s="36">
        <f t="shared" si="0"/>
        <v>0</v>
      </c>
    </row>
    <row r="61" spans="1:27" s="21" customFormat="1" ht="12.75" customHeight="1">
      <c r="A61" s="22"/>
      <c r="B61" s="24" t="s">
        <v>40</v>
      </c>
      <c r="C61" s="36">
        <f t="shared" ref="C61:Y61" si="8">SUM(C55:C60)</f>
        <v>0</v>
      </c>
      <c r="D61" s="36">
        <f t="shared" si="8"/>
        <v>0</v>
      </c>
      <c r="E61" s="36">
        <f t="shared" si="8"/>
        <v>0</v>
      </c>
      <c r="F61" s="36">
        <f>SUM(F55:F60)</f>
        <v>0</v>
      </c>
      <c r="G61" s="36">
        <f t="shared" si="5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L61" s="36">
        <f t="shared" si="8"/>
        <v>0</v>
      </c>
      <c r="M61" s="36">
        <f t="shared" si="6"/>
        <v>0</v>
      </c>
      <c r="N61" s="36">
        <f t="shared" si="8"/>
        <v>0</v>
      </c>
      <c r="O61" s="36">
        <f t="shared" si="8"/>
        <v>0</v>
      </c>
      <c r="P61" s="36" t="s">
        <v>124</v>
      </c>
      <c r="Q61" s="36">
        <f t="shared" si="8"/>
        <v>0</v>
      </c>
      <c r="R61" s="36">
        <f t="shared" ref="R61:R93" si="9">SUM(S61:W61)</f>
        <v>0</v>
      </c>
      <c r="S61" s="36">
        <f t="shared" si="8"/>
        <v>0</v>
      </c>
      <c r="T61" s="36">
        <f t="shared" si="8"/>
        <v>0</v>
      </c>
      <c r="U61" s="36">
        <f t="shared" si="8"/>
        <v>0</v>
      </c>
      <c r="V61" s="36">
        <f t="shared" si="8"/>
        <v>0</v>
      </c>
      <c r="W61" s="36">
        <f t="shared" si="8"/>
        <v>0</v>
      </c>
      <c r="X61" s="36">
        <f t="shared" si="8"/>
        <v>0</v>
      </c>
      <c r="Y61" s="36">
        <f t="shared" si="8"/>
        <v>0</v>
      </c>
      <c r="Z61" s="36">
        <f t="shared" si="0"/>
        <v>0</v>
      </c>
      <c r="AA61" s="20"/>
    </row>
    <row r="62" spans="1:27" s="30" customFormat="1" ht="12.75" customHeight="1">
      <c r="A62" s="15"/>
      <c r="B62" s="33" t="s">
        <v>86</v>
      </c>
      <c r="C62" s="35">
        <v>11.629300000000001</v>
      </c>
      <c r="D62" s="35">
        <v>0.50180000000000002</v>
      </c>
      <c r="E62" s="35">
        <v>9.8269000000000002</v>
      </c>
      <c r="F62" s="35">
        <v>1.3006</v>
      </c>
      <c r="G62" s="38">
        <v>0.5242</v>
      </c>
      <c r="H62" s="35">
        <v>0</v>
      </c>
      <c r="I62" s="35">
        <v>3.9E-2</v>
      </c>
      <c r="J62" s="35">
        <v>0.3135</v>
      </c>
      <c r="K62" s="35">
        <v>0.17169999999999999</v>
      </c>
      <c r="L62" s="35">
        <v>2.23E-2</v>
      </c>
      <c r="M62" s="38">
        <v>0.70540000000000003</v>
      </c>
      <c r="N62" s="35">
        <v>0.70540000000000003</v>
      </c>
      <c r="O62" s="35">
        <v>0</v>
      </c>
      <c r="P62" s="35">
        <v>0</v>
      </c>
      <c r="Q62" s="35">
        <v>0</v>
      </c>
      <c r="R62" s="38">
        <v>6.9928999999999997</v>
      </c>
      <c r="S62" s="35">
        <v>1.0831</v>
      </c>
      <c r="T62" s="35">
        <v>2.5097999999999998</v>
      </c>
      <c r="U62" s="35">
        <v>1.6206</v>
      </c>
      <c r="V62" s="35">
        <v>0.65010000000000001</v>
      </c>
      <c r="W62" s="35">
        <v>1.1293</v>
      </c>
      <c r="X62" s="35">
        <v>0.72599999999999998</v>
      </c>
      <c r="Y62" s="35">
        <v>0</v>
      </c>
      <c r="Z62" s="35">
        <f t="shared" si="0"/>
        <v>20.600099999999998</v>
      </c>
    </row>
    <row r="63" spans="1:27" s="30" customFormat="1" ht="12.75" customHeight="1">
      <c r="A63" s="17"/>
      <c r="B63" s="33" t="s">
        <v>87</v>
      </c>
      <c r="C63" s="35">
        <v>4.4356999999999998</v>
      </c>
      <c r="D63" s="35">
        <v>0.83089999999999997</v>
      </c>
      <c r="E63" s="35">
        <v>1.891</v>
      </c>
      <c r="F63" s="35">
        <v>1.7138</v>
      </c>
      <c r="G63" s="38">
        <v>0.37780000000000002</v>
      </c>
      <c r="H63" s="35">
        <v>0</v>
      </c>
      <c r="I63" s="35">
        <v>0</v>
      </c>
      <c r="J63" s="35">
        <v>1.95E-2</v>
      </c>
      <c r="K63" s="35">
        <v>0.35830000000000001</v>
      </c>
      <c r="L63" s="35">
        <v>3.0099999999999998E-2</v>
      </c>
      <c r="M63" s="38">
        <v>0.27110000000000001</v>
      </c>
      <c r="N63" s="35">
        <v>0.27110000000000001</v>
      </c>
      <c r="O63" s="35">
        <v>0</v>
      </c>
      <c r="P63" s="35">
        <v>0</v>
      </c>
      <c r="Q63" s="35">
        <v>0</v>
      </c>
      <c r="R63" s="38">
        <v>3.0714000000000001</v>
      </c>
      <c r="S63" s="35">
        <v>1.47E-2</v>
      </c>
      <c r="T63" s="35">
        <v>2.5085999999999999</v>
      </c>
      <c r="U63" s="35">
        <v>0</v>
      </c>
      <c r="V63" s="35">
        <v>0.33889999999999998</v>
      </c>
      <c r="W63" s="35">
        <v>0.2092</v>
      </c>
      <c r="X63" s="35">
        <v>0</v>
      </c>
      <c r="Y63" s="35">
        <v>0</v>
      </c>
      <c r="Z63" s="35">
        <f t="shared" si="0"/>
        <v>8.1860999999999997</v>
      </c>
    </row>
    <row r="64" spans="1:27" s="30" customFormat="1" ht="12.75" customHeight="1">
      <c r="A64" s="17" t="s">
        <v>88</v>
      </c>
      <c r="B64" s="33" t="s">
        <v>89</v>
      </c>
      <c r="C64" s="35">
        <v>7.5585000000000004</v>
      </c>
      <c r="D64" s="35">
        <v>0.16900000000000001</v>
      </c>
      <c r="E64" s="35">
        <v>2.1459000000000001</v>
      </c>
      <c r="F64" s="35">
        <v>5.2435999999999998</v>
      </c>
      <c r="G64" s="38">
        <v>1.7181</v>
      </c>
      <c r="H64" s="35">
        <v>0.379</v>
      </c>
      <c r="I64" s="35">
        <v>0</v>
      </c>
      <c r="J64" s="35">
        <v>0.47339999999999999</v>
      </c>
      <c r="K64" s="35">
        <v>0.86570000000000003</v>
      </c>
      <c r="L64" s="35">
        <v>0.25840000000000002</v>
      </c>
      <c r="M64" s="38">
        <v>0.77580000000000005</v>
      </c>
      <c r="N64" s="35">
        <v>0.77580000000000005</v>
      </c>
      <c r="O64" s="35">
        <v>0</v>
      </c>
      <c r="P64" s="35">
        <v>0</v>
      </c>
      <c r="Q64" s="35">
        <v>0</v>
      </c>
      <c r="R64" s="38">
        <v>14.105499999999999</v>
      </c>
      <c r="S64" s="35">
        <v>1.1169</v>
      </c>
      <c r="T64" s="35">
        <v>3.0493000000000001</v>
      </c>
      <c r="U64" s="35">
        <v>9.0056999999999992</v>
      </c>
      <c r="V64" s="35">
        <v>0.22209999999999999</v>
      </c>
      <c r="W64" s="35">
        <v>0.71150000000000002</v>
      </c>
      <c r="X64" s="35">
        <v>0</v>
      </c>
      <c r="Y64" s="35">
        <v>0</v>
      </c>
      <c r="Z64" s="35">
        <f t="shared" si="0"/>
        <v>24.4163</v>
      </c>
    </row>
    <row r="65" spans="1:27" s="30" customFormat="1" ht="12.75" customHeight="1">
      <c r="A65" s="17"/>
      <c r="B65" s="33" t="s">
        <v>91</v>
      </c>
      <c r="C65" s="35">
        <v>0.1447</v>
      </c>
      <c r="D65" s="37">
        <v>3.4799999999999998E-2</v>
      </c>
      <c r="E65" s="37">
        <v>0.1099</v>
      </c>
      <c r="F65" s="37">
        <v>0</v>
      </c>
      <c r="G65" s="38">
        <v>5.9999999999999995E-4</v>
      </c>
      <c r="H65" s="37">
        <v>0</v>
      </c>
      <c r="I65" s="37">
        <v>0</v>
      </c>
      <c r="J65" s="37">
        <v>5.9999999999999995E-4</v>
      </c>
      <c r="K65" s="37">
        <v>0</v>
      </c>
      <c r="L65" s="37">
        <v>0</v>
      </c>
      <c r="M65" s="38">
        <v>0</v>
      </c>
      <c r="N65" s="37">
        <v>0</v>
      </c>
      <c r="O65" s="37">
        <v>0</v>
      </c>
      <c r="P65" s="37">
        <v>0</v>
      </c>
      <c r="Q65" s="37">
        <v>0</v>
      </c>
      <c r="R65" s="38">
        <v>0.193</v>
      </c>
      <c r="S65" s="37">
        <v>6.1999999999999998E-3</v>
      </c>
      <c r="T65" s="37">
        <v>1.21E-2</v>
      </c>
      <c r="U65" s="37">
        <v>0</v>
      </c>
      <c r="V65" s="37">
        <v>0</v>
      </c>
      <c r="W65" s="37">
        <v>0.17469999999999999</v>
      </c>
      <c r="X65" s="37">
        <v>0</v>
      </c>
      <c r="Y65" s="37">
        <v>0</v>
      </c>
      <c r="Z65" s="35">
        <f t="shared" si="0"/>
        <v>0.33829999999999999</v>
      </c>
    </row>
    <row r="66" spans="1:27" s="30" customFormat="1" ht="12.75" customHeight="1">
      <c r="A66" s="17"/>
      <c r="B66" s="33" t="s">
        <v>92</v>
      </c>
      <c r="C66" s="35">
        <v>0</v>
      </c>
      <c r="D66" s="37">
        <v>0</v>
      </c>
      <c r="E66" s="37">
        <v>0</v>
      </c>
      <c r="F66" s="37">
        <v>0</v>
      </c>
      <c r="G66" s="38">
        <v>0.2233</v>
      </c>
      <c r="H66" s="37">
        <v>0</v>
      </c>
      <c r="I66" s="37">
        <v>0</v>
      </c>
      <c r="J66" s="37">
        <v>0.2233</v>
      </c>
      <c r="K66" s="37">
        <v>0</v>
      </c>
      <c r="L66" s="37">
        <v>0</v>
      </c>
      <c r="M66" s="38">
        <v>0</v>
      </c>
      <c r="N66" s="37">
        <v>0</v>
      </c>
      <c r="O66" s="37">
        <v>0</v>
      </c>
      <c r="P66" s="37">
        <v>0</v>
      </c>
      <c r="Q66" s="37">
        <v>0</v>
      </c>
      <c r="R66" s="38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5">
        <f t="shared" si="0"/>
        <v>0.2233</v>
      </c>
    </row>
    <row r="67" spans="1:27" s="30" customFormat="1" ht="12.75" customHeight="1">
      <c r="A67" s="17" t="s">
        <v>93</v>
      </c>
      <c r="B67" s="33" t="s">
        <v>94</v>
      </c>
      <c r="C67" s="35">
        <v>1.1849000000000001</v>
      </c>
      <c r="D67" s="37">
        <v>0</v>
      </c>
      <c r="E67" s="37">
        <v>0.67190000000000005</v>
      </c>
      <c r="F67" s="37">
        <v>0.51300000000000001</v>
      </c>
      <c r="G67" s="38">
        <v>3.7999999999999999E-2</v>
      </c>
      <c r="H67" s="37">
        <v>0</v>
      </c>
      <c r="I67" s="37">
        <v>0</v>
      </c>
      <c r="J67" s="37">
        <v>3.7999999999999999E-2</v>
      </c>
      <c r="K67" s="37">
        <v>0</v>
      </c>
      <c r="L67" s="37">
        <v>0</v>
      </c>
      <c r="M67" s="38">
        <v>0.16800000000000001</v>
      </c>
      <c r="N67" s="37">
        <v>0.16800000000000001</v>
      </c>
      <c r="O67" s="37">
        <v>0</v>
      </c>
      <c r="P67" s="37">
        <v>0</v>
      </c>
      <c r="Q67" s="37">
        <v>0</v>
      </c>
      <c r="R67" s="38">
        <v>0.30990000000000001</v>
      </c>
      <c r="S67" s="37">
        <v>4.7899999999999998E-2</v>
      </c>
      <c r="T67" s="37">
        <v>9.9000000000000005E-2</v>
      </c>
      <c r="U67" s="37">
        <v>0</v>
      </c>
      <c r="V67" s="37">
        <v>0.16300000000000001</v>
      </c>
      <c r="W67" s="37">
        <v>0</v>
      </c>
      <c r="X67" s="37">
        <v>0</v>
      </c>
      <c r="Y67" s="37">
        <v>0</v>
      </c>
      <c r="Z67" s="35">
        <f t="shared" si="0"/>
        <v>1.7008000000000001</v>
      </c>
    </row>
    <row r="68" spans="1:27" s="30" customFormat="1" ht="12.75" customHeight="1">
      <c r="A68" s="17"/>
      <c r="B68" s="33" t="s">
        <v>95</v>
      </c>
      <c r="C68" s="35">
        <v>0.1623</v>
      </c>
      <c r="D68" s="37">
        <v>0</v>
      </c>
      <c r="E68" s="37">
        <v>0.1623</v>
      </c>
      <c r="F68" s="37">
        <v>0</v>
      </c>
      <c r="G68" s="38">
        <v>0.40710000000000002</v>
      </c>
      <c r="H68" s="37">
        <v>0</v>
      </c>
      <c r="I68" s="37">
        <v>0</v>
      </c>
      <c r="J68" s="37">
        <v>0.27300000000000002</v>
      </c>
      <c r="K68" s="37">
        <v>0.1341</v>
      </c>
      <c r="L68" s="37">
        <v>0</v>
      </c>
      <c r="M68" s="38">
        <v>0</v>
      </c>
      <c r="N68" s="37">
        <v>0</v>
      </c>
      <c r="O68" s="37">
        <v>0</v>
      </c>
      <c r="P68" s="37">
        <v>0</v>
      </c>
      <c r="Q68" s="37">
        <v>0</v>
      </c>
      <c r="R68" s="38">
        <v>0.87539999999999996</v>
      </c>
      <c r="S68" s="37">
        <v>3.8800000000000001E-2</v>
      </c>
      <c r="T68" s="37">
        <v>0.1565</v>
      </c>
      <c r="U68" s="37">
        <v>0</v>
      </c>
      <c r="V68" s="37">
        <v>0</v>
      </c>
      <c r="W68" s="37">
        <v>0.68010000000000004</v>
      </c>
      <c r="X68" s="37">
        <v>0</v>
      </c>
      <c r="Y68" s="37">
        <v>0</v>
      </c>
      <c r="Z68" s="35">
        <f t="shared" si="0"/>
        <v>1.4447999999999999</v>
      </c>
    </row>
    <row r="69" spans="1:27" s="30" customFormat="1" ht="12.75" customHeight="1">
      <c r="A69" s="17"/>
      <c r="B69" s="33" t="s">
        <v>90</v>
      </c>
      <c r="C69" s="35">
        <v>5.5899999999999998E-2</v>
      </c>
      <c r="D69" s="37">
        <v>0</v>
      </c>
      <c r="E69" s="37">
        <v>5.5899999999999998E-2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8">
        <v>0</v>
      </c>
      <c r="N69" s="37">
        <v>0</v>
      </c>
      <c r="O69" s="37">
        <v>0</v>
      </c>
      <c r="P69" s="37">
        <v>0</v>
      </c>
      <c r="Q69" s="37">
        <v>0</v>
      </c>
      <c r="R69" s="38">
        <v>0.1799</v>
      </c>
      <c r="S69" s="37">
        <v>0</v>
      </c>
      <c r="T69" s="37">
        <v>0</v>
      </c>
      <c r="U69" s="37">
        <v>0</v>
      </c>
      <c r="V69" s="37">
        <v>0</v>
      </c>
      <c r="W69" s="37">
        <v>0.1799</v>
      </c>
      <c r="X69" s="37">
        <v>245.6431</v>
      </c>
      <c r="Y69" s="37">
        <v>0</v>
      </c>
      <c r="Z69" s="35">
        <f t="shared" si="0"/>
        <v>245.87890000000002</v>
      </c>
    </row>
    <row r="70" spans="1:27" s="21" customFormat="1" ht="12.75" customHeight="1">
      <c r="A70" s="18"/>
      <c r="B70" s="19" t="s">
        <v>40</v>
      </c>
      <c r="C70" s="35">
        <f>SUM(C62:C68)</f>
        <v>25.115399999999998</v>
      </c>
      <c r="D70" s="35">
        <f>SUM(D62:D68)</f>
        <v>1.5365</v>
      </c>
      <c r="E70" s="35">
        <f>SUM(E62:E68)</f>
        <v>14.807900000000002</v>
      </c>
      <c r="F70" s="35">
        <f>SUM(F62:F68)</f>
        <v>8.770999999999999</v>
      </c>
      <c r="G70" s="38">
        <f t="shared" si="5"/>
        <v>3.2891000000000004</v>
      </c>
      <c r="H70" s="35">
        <f>SUM(H62:H68)</f>
        <v>0.379</v>
      </c>
      <c r="I70" s="35">
        <f>SUM(I62:I68)</f>
        <v>3.9E-2</v>
      </c>
      <c r="J70" s="35">
        <f>SUM(J62:J68)</f>
        <v>1.3412999999999999</v>
      </c>
      <c r="K70" s="35">
        <f>SUM(K62:K68)</f>
        <v>1.5298000000000003</v>
      </c>
      <c r="L70" s="35">
        <f>SUM(L62:L68)</f>
        <v>0.31080000000000002</v>
      </c>
      <c r="M70" s="38">
        <f t="shared" si="6"/>
        <v>1.9202999999999999</v>
      </c>
      <c r="N70" s="35">
        <f>SUM(N62:N68)</f>
        <v>1.9202999999999999</v>
      </c>
      <c r="O70" s="35">
        <f>SUM(O62:O68)</f>
        <v>0</v>
      </c>
      <c r="P70" s="35" t="s">
        <v>124</v>
      </c>
      <c r="Q70" s="35">
        <f>SUM(Q62:Q68)</f>
        <v>0</v>
      </c>
      <c r="R70" s="38">
        <f t="shared" si="9"/>
        <v>25.548099999999998</v>
      </c>
      <c r="S70" s="35">
        <f>SUM(S62:S68)</f>
        <v>2.3075999999999999</v>
      </c>
      <c r="T70" s="35">
        <f>SUM(T62:T68)</f>
        <v>8.3353000000000002</v>
      </c>
      <c r="U70" s="35">
        <f>SUM(U62:U68)</f>
        <v>10.626299999999999</v>
      </c>
      <c r="V70" s="35">
        <f>SUM(V62:V68)</f>
        <v>1.3741000000000001</v>
      </c>
      <c r="W70" s="35">
        <f>SUM(W62:W68)</f>
        <v>2.9047999999999998</v>
      </c>
      <c r="X70" s="35">
        <f>SUM(X62:X69)</f>
        <v>246.3691</v>
      </c>
      <c r="Y70" s="35">
        <f>SUM(Y62:Y68)</f>
        <v>0</v>
      </c>
      <c r="Z70" s="35">
        <f t="shared" si="0"/>
        <v>302.55279999999999</v>
      </c>
      <c r="AA70" s="20"/>
    </row>
    <row r="71" spans="1:27" s="30" customFormat="1" ht="12.75" customHeight="1">
      <c r="A71" s="22" t="s">
        <v>128</v>
      </c>
      <c r="B71" s="34" t="s">
        <v>96</v>
      </c>
      <c r="C71" s="36">
        <v>1.0900000000000001</v>
      </c>
      <c r="D71" s="36">
        <v>0.11360000000000001</v>
      </c>
      <c r="E71" s="36">
        <v>0.64329999999999998</v>
      </c>
      <c r="F71" s="36">
        <v>0.33310000000000001</v>
      </c>
      <c r="G71" s="36">
        <v>0.50770000000000004</v>
      </c>
      <c r="H71" s="36">
        <v>0</v>
      </c>
      <c r="I71" s="36">
        <v>0</v>
      </c>
      <c r="J71" s="36">
        <v>0.50770000000000004</v>
      </c>
      <c r="K71" s="36">
        <v>0</v>
      </c>
      <c r="L71" s="36">
        <v>0.17419999999999999</v>
      </c>
      <c r="M71" s="36">
        <v>0.12139999999999999</v>
      </c>
      <c r="N71" s="36">
        <v>0.12139999999999999</v>
      </c>
      <c r="O71" s="36">
        <v>0</v>
      </c>
      <c r="P71" s="36">
        <v>0</v>
      </c>
      <c r="Q71" s="36">
        <v>0</v>
      </c>
      <c r="R71" s="36">
        <v>5.8204000000000002</v>
      </c>
      <c r="S71" s="36">
        <v>0.107</v>
      </c>
      <c r="T71" s="36">
        <v>1.5996999999999999</v>
      </c>
      <c r="U71" s="36">
        <v>2.6705999999999999</v>
      </c>
      <c r="V71" s="36">
        <v>1.4384999999999999</v>
      </c>
      <c r="W71" s="36">
        <v>4.5999999999999999E-3</v>
      </c>
      <c r="X71" s="36">
        <v>932.83910000000003</v>
      </c>
      <c r="Y71" s="36">
        <v>0</v>
      </c>
      <c r="Z71" s="36">
        <f t="shared" si="0"/>
        <v>940.55280000000005</v>
      </c>
    </row>
    <row r="72" spans="1:27" s="30" customFormat="1" ht="12.75" customHeight="1">
      <c r="A72" s="22" t="s">
        <v>129</v>
      </c>
      <c r="B72" s="34" t="s">
        <v>98</v>
      </c>
      <c r="C72" s="36">
        <v>0.307</v>
      </c>
      <c r="D72" s="36">
        <v>8.3000000000000001E-3</v>
      </c>
      <c r="E72" s="36">
        <v>0.29870000000000002</v>
      </c>
      <c r="F72" s="36">
        <v>0</v>
      </c>
      <c r="G72" s="36">
        <v>6.2899999999999998E-2</v>
      </c>
      <c r="H72" s="36">
        <v>0</v>
      </c>
      <c r="I72" s="36">
        <v>0</v>
      </c>
      <c r="J72" s="36">
        <v>6.2899999999999998E-2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7.3499999999999996E-2</v>
      </c>
      <c r="S72" s="36">
        <v>1.8100000000000002E-2</v>
      </c>
      <c r="T72" s="36">
        <v>5.5399999999999998E-2</v>
      </c>
      <c r="U72" s="36">
        <v>0</v>
      </c>
      <c r="V72" s="36">
        <v>0</v>
      </c>
      <c r="W72" s="36">
        <v>0</v>
      </c>
      <c r="X72" s="36">
        <v>2.4213</v>
      </c>
      <c r="Y72" s="36">
        <v>0</v>
      </c>
      <c r="Z72" s="36">
        <f t="shared" ref="Z72:Z93" si="10">SUM(C72,G72,L72,M72,R72,X72,Y72)</f>
        <v>2.8647</v>
      </c>
    </row>
    <row r="73" spans="1:27" s="30" customFormat="1" ht="12.75" customHeight="1">
      <c r="A73" s="22" t="s">
        <v>130</v>
      </c>
      <c r="B73" s="34" t="s">
        <v>99</v>
      </c>
      <c r="C73" s="36">
        <v>0.1426</v>
      </c>
      <c r="D73" s="36">
        <v>9.2999999999999992E-3</v>
      </c>
      <c r="E73" s="36">
        <v>0.1333</v>
      </c>
      <c r="F73" s="36">
        <v>0</v>
      </c>
      <c r="G73" s="36">
        <v>3.15E-2</v>
      </c>
      <c r="H73" s="36">
        <v>0</v>
      </c>
      <c r="I73" s="36">
        <v>0</v>
      </c>
      <c r="J73" s="36">
        <v>3.15E-2</v>
      </c>
      <c r="K73" s="36">
        <v>0</v>
      </c>
      <c r="L73" s="36">
        <v>0</v>
      </c>
      <c r="M73" s="36">
        <v>4.9700000000000001E-2</v>
      </c>
      <c r="N73" s="36">
        <v>4.9700000000000001E-2</v>
      </c>
      <c r="O73" s="36">
        <v>0</v>
      </c>
      <c r="P73" s="36">
        <v>0</v>
      </c>
      <c r="Q73" s="36">
        <v>0</v>
      </c>
      <c r="R73" s="36">
        <v>0.34010000000000001</v>
      </c>
      <c r="S73" s="36">
        <v>0</v>
      </c>
      <c r="T73" s="36">
        <v>0.27529999999999999</v>
      </c>
      <c r="U73" s="36">
        <v>0</v>
      </c>
      <c r="V73" s="36">
        <v>0</v>
      </c>
      <c r="W73" s="36">
        <v>6.4799999999999996E-2</v>
      </c>
      <c r="X73" s="36">
        <v>0</v>
      </c>
      <c r="Y73" s="36">
        <v>0</v>
      </c>
      <c r="Z73" s="36">
        <f t="shared" si="10"/>
        <v>0.56390000000000007</v>
      </c>
    </row>
    <row r="74" spans="1:27" s="30" customFormat="1" ht="12.75" customHeight="1">
      <c r="A74" s="22" t="s">
        <v>131</v>
      </c>
      <c r="B74" s="34" t="s">
        <v>100</v>
      </c>
      <c r="C74" s="36">
        <v>0.46800000000000003</v>
      </c>
      <c r="D74" s="36">
        <v>0</v>
      </c>
      <c r="E74" s="36">
        <v>0.30120000000000002</v>
      </c>
      <c r="F74" s="36">
        <v>0.1668</v>
      </c>
      <c r="G74" s="36">
        <v>1.3983000000000001</v>
      </c>
      <c r="H74" s="36">
        <v>0</v>
      </c>
      <c r="I74" s="36">
        <v>0</v>
      </c>
      <c r="J74" s="36">
        <v>1.3983000000000001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0.95089999999999997</v>
      </c>
      <c r="S74" s="36">
        <v>0</v>
      </c>
      <c r="T74" s="36">
        <v>0.5756</v>
      </c>
      <c r="U74" s="36">
        <v>0.37530000000000002</v>
      </c>
      <c r="V74" s="36">
        <v>0</v>
      </c>
      <c r="W74" s="36">
        <v>0</v>
      </c>
      <c r="X74" s="36">
        <v>0</v>
      </c>
      <c r="Y74" s="36">
        <v>0</v>
      </c>
      <c r="Z74" s="36">
        <f t="shared" si="10"/>
        <v>2.8172000000000001</v>
      </c>
    </row>
    <row r="75" spans="1:27" s="30" customFormat="1" ht="12.75" customHeight="1">
      <c r="A75" s="22" t="s">
        <v>132</v>
      </c>
      <c r="B75" s="34" t="s">
        <v>101</v>
      </c>
      <c r="C75" s="36">
        <v>4.7100000000000003E-2</v>
      </c>
      <c r="D75" s="36">
        <v>0</v>
      </c>
      <c r="E75" s="36">
        <v>4.7100000000000003E-2</v>
      </c>
      <c r="F75" s="36">
        <v>0</v>
      </c>
      <c r="G75" s="36">
        <v>1.7745</v>
      </c>
      <c r="H75" s="36">
        <v>0</v>
      </c>
      <c r="I75" s="36">
        <v>0</v>
      </c>
      <c r="J75" s="36">
        <v>1.7745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8.1299999999999997E-2</v>
      </c>
      <c r="S75" s="36">
        <v>0</v>
      </c>
      <c r="T75" s="36">
        <v>0</v>
      </c>
      <c r="U75" s="36">
        <v>0</v>
      </c>
      <c r="V75" s="36">
        <v>0</v>
      </c>
      <c r="W75" s="36">
        <v>8.1299999999999997E-2</v>
      </c>
      <c r="X75" s="36">
        <v>0</v>
      </c>
      <c r="Y75" s="36">
        <v>0</v>
      </c>
      <c r="Z75" s="36">
        <f t="shared" si="10"/>
        <v>1.9028999999999998</v>
      </c>
    </row>
    <row r="76" spans="1:27" s="21" customFormat="1" ht="12.75" customHeight="1">
      <c r="A76" s="22"/>
      <c r="B76" s="24" t="s">
        <v>40</v>
      </c>
      <c r="C76" s="36">
        <f>SUM(C71:C75)</f>
        <v>2.0547</v>
      </c>
      <c r="D76" s="36">
        <f t="shared" ref="D76:Y76" si="11">SUM(D71:D75)</f>
        <v>0.13120000000000001</v>
      </c>
      <c r="E76" s="36">
        <f t="shared" si="11"/>
        <v>1.4236</v>
      </c>
      <c r="F76" s="36">
        <f t="shared" si="11"/>
        <v>0.49990000000000001</v>
      </c>
      <c r="G76" s="36">
        <f t="shared" si="5"/>
        <v>3.7748999999999997</v>
      </c>
      <c r="H76" s="36">
        <f t="shared" si="11"/>
        <v>0</v>
      </c>
      <c r="I76" s="36">
        <f t="shared" si="11"/>
        <v>0</v>
      </c>
      <c r="J76" s="36">
        <f t="shared" si="11"/>
        <v>3.7748999999999997</v>
      </c>
      <c r="K76" s="36">
        <f t="shared" si="11"/>
        <v>0</v>
      </c>
      <c r="L76" s="36">
        <f t="shared" si="11"/>
        <v>0.17419999999999999</v>
      </c>
      <c r="M76" s="36">
        <f t="shared" si="6"/>
        <v>0.1711</v>
      </c>
      <c r="N76" s="36">
        <f t="shared" si="11"/>
        <v>0.1711</v>
      </c>
      <c r="O76" s="36">
        <f t="shared" si="11"/>
        <v>0</v>
      </c>
      <c r="P76" s="36" t="s">
        <v>124</v>
      </c>
      <c r="Q76" s="36">
        <f t="shared" si="11"/>
        <v>0</v>
      </c>
      <c r="R76" s="36">
        <f t="shared" si="9"/>
        <v>7.2661999999999987</v>
      </c>
      <c r="S76" s="36">
        <f t="shared" si="11"/>
        <v>0.12509999999999999</v>
      </c>
      <c r="T76" s="36">
        <f t="shared" si="11"/>
        <v>2.5059999999999998</v>
      </c>
      <c r="U76" s="36">
        <f t="shared" si="11"/>
        <v>3.0459000000000001</v>
      </c>
      <c r="V76" s="36">
        <f t="shared" si="11"/>
        <v>1.4384999999999999</v>
      </c>
      <c r="W76" s="36">
        <f t="shared" si="11"/>
        <v>0.1507</v>
      </c>
      <c r="X76" s="36">
        <f t="shared" si="11"/>
        <v>935.2604</v>
      </c>
      <c r="Y76" s="36">
        <f t="shared" si="11"/>
        <v>0</v>
      </c>
      <c r="Z76" s="36">
        <f t="shared" si="10"/>
        <v>948.70150000000001</v>
      </c>
      <c r="AA76" s="20"/>
    </row>
    <row r="77" spans="1:27" s="30" customFormat="1" ht="12.75" customHeight="1">
      <c r="A77" s="15"/>
      <c r="B77" s="33" t="s">
        <v>102</v>
      </c>
      <c r="C77" s="35">
        <v>13.654199999999999</v>
      </c>
      <c r="D77" s="35">
        <v>0.43240000000000001</v>
      </c>
      <c r="E77" s="35">
        <v>9.6394000000000002</v>
      </c>
      <c r="F77" s="35">
        <v>3.5823999999999998</v>
      </c>
      <c r="G77" s="38">
        <v>1.9018999999999999</v>
      </c>
      <c r="H77" s="35">
        <v>0</v>
      </c>
      <c r="I77" s="35">
        <v>0</v>
      </c>
      <c r="J77" s="35">
        <v>0.84730000000000005</v>
      </c>
      <c r="K77" s="35">
        <v>1.0546</v>
      </c>
      <c r="L77" s="35">
        <v>0.39269999999999999</v>
      </c>
      <c r="M77" s="38">
        <v>0.58140000000000003</v>
      </c>
      <c r="N77" s="35">
        <v>0.58140000000000003</v>
      </c>
      <c r="O77" s="35">
        <v>0</v>
      </c>
      <c r="P77" s="35">
        <v>0</v>
      </c>
      <c r="Q77" s="35">
        <v>0</v>
      </c>
      <c r="R77" s="38">
        <v>12.0608</v>
      </c>
      <c r="S77" s="35">
        <v>0.83819999999999995</v>
      </c>
      <c r="T77" s="35">
        <v>3.4659</v>
      </c>
      <c r="U77" s="35">
        <v>2.3980000000000001</v>
      </c>
      <c r="V77" s="35">
        <v>3.9775</v>
      </c>
      <c r="W77" s="35">
        <v>1.3812</v>
      </c>
      <c r="X77" s="35">
        <v>77.540000000000006</v>
      </c>
      <c r="Y77" s="35">
        <v>0</v>
      </c>
      <c r="Z77" s="35">
        <f t="shared" si="10"/>
        <v>106.131</v>
      </c>
    </row>
    <row r="78" spans="1:27" s="30" customFormat="1" ht="12.75" customHeight="1">
      <c r="A78" s="17"/>
      <c r="B78" s="33" t="s">
        <v>103</v>
      </c>
      <c r="C78" s="35">
        <v>2.4462999999999999</v>
      </c>
      <c r="D78" s="35">
        <v>0.19109999999999999</v>
      </c>
      <c r="E78" s="35">
        <v>2.0032999999999999</v>
      </c>
      <c r="F78" s="35">
        <v>0.25190000000000001</v>
      </c>
      <c r="G78" s="38">
        <v>0.3226</v>
      </c>
      <c r="H78" s="35">
        <v>0</v>
      </c>
      <c r="I78" s="35">
        <v>0</v>
      </c>
      <c r="J78" s="35">
        <v>0.3226</v>
      </c>
      <c r="K78" s="35">
        <v>0</v>
      </c>
      <c r="L78" s="35">
        <v>0</v>
      </c>
      <c r="M78" s="38">
        <v>0.24279999999999999</v>
      </c>
      <c r="N78" s="35">
        <v>0.24279999999999999</v>
      </c>
      <c r="O78" s="35">
        <v>0</v>
      </c>
      <c r="P78" s="35">
        <v>0</v>
      </c>
      <c r="Q78" s="35">
        <v>0</v>
      </c>
      <c r="R78" s="38">
        <v>1.0831</v>
      </c>
      <c r="S78" s="35">
        <v>0.2399</v>
      </c>
      <c r="T78" s="35">
        <v>0.184</v>
      </c>
      <c r="U78" s="35">
        <v>0</v>
      </c>
      <c r="V78" s="35">
        <v>9.6699999999999994E-2</v>
      </c>
      <c r="W78" s="35">
        <v>0.5625</v>
      </c>
      <c r="X78" s="35">
        <v>0</v>
      </c>
      <c r="Y78" s="35">
        <v>0</v>
      </c>
      <c r="Z78" s="35">
        <f t="shared" si="10"/>
        <v>4.0947999999999993</v>
      </c>
    </row>
    <row r="79" spans="1:27" s="30" customFormat="1" ht="12.75" customHeight="1">
      <c r="A79" s="17"/>
      <c r="B79" s="33" t="s">
        <v>104</v>
      </c>
      <c r="C79" s="35">
        <v>4.2526999999999999</v>
      </c>
      <c r="D79" s="35">
        <v>0</v>
      </c>
      <c r="E79" s="35">
        <v>3.6905000000000001</v>
      </c>
      <c r="F79" s="35">
        <v>0.56220000000000003</v>
      </c>
      <c r="G79" s="38">
        <v>0.41930000000000001</v>
      </c>
      <c r="H79" s="35">
        <v>8.2000000000000003E-2</v>
      </c>
      <c r="I79" s="35">
        <v>0</v>
      </c>
      <c r="J79" s="35">
        <v>0.33729999999999999</v>
      </c>
      <c r="K79" s="35">
        <v>0</v>
      </c>
      <c r="L79" s="35">
        <v>1.4815</v>
      </c>
      <c r="M79" s="38">
        <v>0.55679999999999996</v>
      </c>
      <c r="N79" s="35">
        <v>0.45090000000000002</v>
      </c>
      <c r="O79" s="35">
        <v>0.10589999999999999</v>
      </c>
      <c r="P79" s="35">
        <v>0</v>
      </c>
      <c r="Q79" s="35">
        <v>0</v>
      </c>
      <c r="R79" s="38">
        <v>2.0962999999999998</v>
      </c>
      <c r="S79" s="35">
        <v>0.19289999999999999</v>
      </c>
      <c r="T79" s="35">
        <v>1.0438000000000001</v>
      </c>
      <c r="U79" s="35">
        <v>0.38019999999999998</v>
      </c>
      <c r="V79" s="35">
        <v>0.4773</v>
      </c>
      <c r="W79" s="35">
        <v>2.0999999999999999E-3</v>
      </c>
      <c r="X79" s="35">
        <v>9.5869999999999997</v>
      </c>
      <c r="Y79" s="35">
        <v>0</v>
      </c>
      <c r="Z79" s="35">
        <f t="shared" si="10"/>
        <v>18.393599999999999</v>
      </c>
    </row>
    <row r="80" spans="1:27" s="30" customFormat="1" ht="12.75" customHeight="1">
      <c r="A80" s="17" t="s">
        <v>105</v>
      </c>
      <c r="B80" s="33" t="s">
        <v>106</v>
      </c>
      <c r="C80" s="35">
        <v>0.30969999999999998</v>
      </c>
      <c r="D80" s="37">
        <v>0</v>
      </c>
      <c r="E80" s="37">
        <v>0.2203</v>
      </c>
      <c r="F80" s="37">
        <v>8.9399999999999993E-2</v>
      </c>
      <c r="G80" s="38">
        <v>0.53810000000000002</v>
      </c>
      <c r="H80" s="37">
        <v>0</v>
      </c>
      <c r="I80" s="37">
        <v>0</v>
      </c>
      <c r="J80" s="37">
        <v>0.53810000000000002</v>
      </c>
      <c r="K80" s="37">
        <v>0</v>
      </c>
      <c r="L80" s="37">
        <v>0.1739</v>
      </c>
      <c r="M80" s="38">
        <v>7.0400000000000004E-2</v>
      </c>
      <c r="N80" s="37">
        <v>7.0400000000000004E-2</v>
      </c>
      <c r="O80" s="37">
        <v>0</v>
      </c>
      <c r="P80" s="37">
        <v>0</v>
      </c>
      <c r="Q80" s="37">
        <v>0</v>
      </c>
      <c r="R80" s="38">
        <v>3.5687000000000002</v>
      </c>
      <c r="S80" s="37">
        <v>0</v>
      </c>
      <c r="T80" s="37">
        <v>0.32</v>
      </c>
      <c r="U80" s="37">
        <v>1.8655999999999999</v>
      </c>
      <c r="V80" s="37">
        <v>1.3831</v>
      </c>
      <c r="W80" s="37">
        <v>0</v>
      </c>
      <c r="X80" s="37">
        <v>0</v>
      </c>
      <c r="Y80" s="37">
        <v>0</v>
      </c>
      <c r="Z80" s="35">
        <f t="shared" si="10"/>
        <v>4.6608000000000001</v>
      </c>
    </row>
    <row r="81" spans="1:27" s="30" customFormat="1" ht="12.75" customHeight="1">
      <c r="A81" s="17"/>
      <c r="B81" s="33" t="s">
        <v>107</v>
      </c>
      <c r="C81" s="35">
        <v>0.59950000000000003</v>
      </c>
      <c r="D81" s="37">
        <v>0</v>
      </c>
      <c r="E81" s="37">
        <v>0.59950000000000003</v>
      </c>
      <c r="F81" s="37">
        <v>0</v>
      </c>
      <c r="G81" s="38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8">
        <v>0</v>
      </c>
      <c r="N81" s="37">
        <v>0</v>
      </c>
      <c r="O81" s="37">
        <v>0</v>
      </c>
      <c r="P81" s="37">
        <v>0</v>
      </c>
      <c r="Q81" s="37">
        <v>0</v>
      </c>
      <c r="R81" s="38">
        <v>1.66E-2</v>
      </c>
      <c r="S81" s="37">
        <v>1.66E-2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5">
        <f t="shared" si="10"/>
        <v>0.61609999999999998</v>
      </c>
    </row>
    <row r="82" spans="1:27" s="30" customFormat="1" ht="12.75" customHeight="1">
      <c r="A82" s="17"/>
      <c r="B82" s="33" t="s">
        <v>108</v>
      </c>
      <c r="C82" s="35">
        <v>0.16669999999999999</v>
      </c>
      <c r="D82" s="35">
        <v>0</v>
      </c>
      <c r="E82" s="35">
        <v>0.16669999999999999</v>
      </c>
      <c r="F82" s="35">
        <v>0</v>
      </c>
      <c r="G82" s="35">
        <v>0.15620000000000001</v>
      </c>
      <c r="H82" s="35">
        <v>0</v>
      </c>
      <c r="I82" s="35">
        <v>0</v>
      </c>
      <c r="J82" s="35">
        <v>0.15620000000000001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1.3160000000000001</v>
      </c>
      <c r="S82" s="35">
        <v>0.17249999999999999</v>
      </c>
      <c r="T82" s="35">
        <v>0.87270000000000003</v>
      </c>
      <c r="U82" s="35">
        <v>0</v>
      </c>
      <c r="V82" s="35">
        <v>0</v>
      </c>
      <c r="W82" s="35">
        <v>0.27079999999999999</v>
      </c>
      <c r="X82" s="35">
        <v>0.32800000000000001</v>
      </c>
      <c r="Y82" s="35">
        <v>0</v>
      </c>
      <c r="Z82" s="35">
        <f t="shared" si="10"/>
        <v>1.9669000000000001</v>
      </c>
    </row>
    <row r="83" spans="1:27" s="30" customFormat="1" ht="12.75" customHeight="1">
      <c r="A83" s="17"/>
      <c r="B83" s="33" t="s">
        <v>109</v>
      </c>
      <c r="C83" s="35">
        <v>4.9799999999999997E-2</v>
      </c>
      <c r="D83" s="35">
        <v>0</v>
      </c>
      <c r="E83" s="35">
        <v>4.9799999999999997E-2</v>
      </c>
      <c r="F83" s="35">
        <v>0</v>
      </c>
      <c r="G83" s="38">
        <v>9.1600000000000001E-2</v>
      </c>
      <c r="H83" s="35">
        <v>0</v>
      </c>
      <c r="I83" s="35">
        <v>0</v>
      </c>
      <c r="J83" s="35">
        <v>9.1600000000000001E-2</v>
      </c>
      <c r="K83" s="35">
        <v>0</v>
      </c>
      <c r="L83" s="35">
        <v>0</v>
      </c>
      <c r="M83" s="38">
        <v>0</v>
      </c>
      <c r="N83" s="35">
        <v>0</v>
      </c>
      <c r="O83" s="35">
        <v>0</v>
      </c>
      <c r="P83" s="35">
        <v>0</v>
      </c>
      <c r="Q83" s="35">
        <v>0</v>
      </c>
      <c r="R83" s="38">
        <v>0.51200000000000001</v>
      </c>
      <c r="S83" s="35">
        <v>0.3377</v>
      </c>
      <c r="T83" s="35">
        <v>0.17430000000000001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f t="shared" si="10"/>
        <v>0.65339999999999998</v>
      </c>
    </row>
    <row r="84" spans="1:27" s="30" customFormat="1" ht="12.75" customHeight="1">
      <c r="A84" s="17" t="s">
        <v>110</v>
      </c>
      <c r="B84" s="33" t="s">
        <v>111</v>
      </c>
      <c r="C84" s="35">
        <v>0.19239999999999999</v>
      </c>
      <c r="D84" s="35">
        <v>0</v>
      </c>
      <c r="E84" s="35">
        <v>0.19239999999999999</v>
      </c>
      <c r="F84" s="35">
        <v>0</v>
      </c>
      <c r="G84" s="38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8">
        <v>0</v>
      </c>
      <c r="N84" s="35">
        <v>0</v>
      </c>
      <c r="O84" s="35">
        <v>0</v>
      </c>
      <c r="P84" s="35">
        <v>0</v>
      </c>
      <c r="Q84" s="35">
        <v>0</v>
      </c>
      <c r="R84" s="38">
        <v>0.67290000000000005</v>
      </c>
      <c r="S84" s="35">
        <v>0.26950000000000002</v>
      </c>
      <c r="T84" s="35">
        <v>0.1852</v>
      </c>
      <c r="U84" s="35">
        <v>0</v>
      </c>
      <c r="V84" s="35">
        <v>0</v>
      </c>
      <c r="W84" s="35">
        <v>0.21820000000000001</v>
      </c>
      <c r="X84" s="35">
        <v>82.967500000000001</v>
      </c>
      <c r="Y84" s="35">
        <v>0</v>
      </c>
      <c r="Z84" s="35">
        <f t="shared" si="10"/>
        <v>83.832800000000006</v>
      </c>
    </row>
    <row r="85" spans="1:27" s="30" customFormat="1" ht="12.75" customHeight="1">
      <c r="A85" s="17"/>
      <c r="B85" s="33" t="s">
        <v>112</v>
      </c>
      <c r="C85" s="35">
        <v>0</v>
      </c>
      <c r="D85" s="35">
        <v>0</v>
      </c>
      <c r="E85" s="35">
        <v>0</v>
      </c>
      <c r="F85" s="35">
        <v>0</v>
      </c>
      <c r="G85" s="38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8">
        <v>0</v>
      </c>
      <c r="N85" s="35">
        <v>0</v>
      </c>
      <c r="O85" s="35">
        <v>0</v>
      </c>
      <c r="P85" s="35">
        <v>0</v>
      </c>
      <c r="Q85" s="35">
        <v>0</v>
      </c>
      <c r="R85" s="38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f t="shared" si="10"/>
        <v>0</v>
      </c>
    </row>
    <row r="86" spans="1:27" s="21" customFormat="1" ht="12.75" customHeight="1">
      <c r="A86" s="18"/>
      <c r="B86" s="19" t="s">
        <v>40</v>
      </c>
      <c r="C86" s="35">
        <f>SUM(C77:C85)</f>
        <v>21.671299999999999</v>
      </c>
      <c r="D86" s="35">
        <f t="shared" ref="D86:Y86" si="12">SUM(D77:D85)</f>
        <v>0.62349999999999994</v>
      </c>
      <c r="E86" s="35">
        <f t="shared" si="12"/>
        <v>16.561899999999998</v>
      </c>
      <c r="F86" s="35">
        <f t="shared" si="12"/>
        <v>4.4859</v>
      </c>
      <c r="G86" s="38">
        <f t="shared" si="5"/>
        <v>3.4297000000000004</v>
      </c>
      <c r="H86" s="35">
        <f t="shared" si="12"/>
        <v>8.2000000000000003E-2</v>
      </c>
      <c r="I86" s="35">
        <f t="shared" si="12"/>
        <v>0</v>
      </c>
      <c r="J86" s="35">
        <f t="shared" si="12"/>
        <v>2.2931000000000004</v>
      </c>
      <c r="K86" s="35">
        <f t="shared" si="12"/>
        <v>1.0546</v>
      </c>
      <c r="L86" s="35">
        <f t="shared" si="12"/>
        <v>2.0481000000000003</v>
      </c>
      <c r="M86" s="38">
        <f t="shared" si="6"/>
        <v>1.4514</v>
      </c>
      <c r="N86" s="35">
        <f t="shared" si="12"/>
        <v>1.3455000000000001</v>
      </c>
      <c r="O86" s="35">
        <f t="shared" si="12"/>
        <v>0.10589999999999999</v>
      </c>
      <c r="P86" s="35" t="s">
        <v>124</v>
      </c>
      <c r="Q86" s="35">
        <f t="shared" si="12"/>
        <v>0</v>
      </c>
      <c r="R86" s="38">
        <f t="shared" si="9"/>
        <v>21.3264</v>
      </c>
      <c r="S86" s="35">
        <f t="shared" si="12"/>
        <v>2.0672999999999999</v>
      </c>
      <c r="T86" s="35">
        <f t="shared" si="12"/>
        <v>6.2458999999999998</v>
      </c>
      <c r="U86" s="35">
        <f t="shared" si="12"/>
        <v>4.6437999999999997</v>
      </c>
      <c r="V86" s="35">
        <f t="shared" si="12"/>
        <v>5.9345999999999997</v>
      </c>
      <c r="W86" s="35">
        <f t="shared" si="12"/>
        <v>2.4348000000000001</v>
      </c>
      <c r="X86" s="35">
        <f t="shared" si="12"/>
        <v>170.42250000000001</v>
      </c>
      <c r="Y86" s="35">
        <f t="shared" si="12"/>
        <v>0</v>
      </c>
      <c r="Z86" s="35">
        <f t="shared" si="10"/>
        <v>220.3494</v>
      </c>
      <c r="AA86" s="20"/>
    </row>
    <row r="87" spans="1:27" s="30" customFormat="1" ht="12.75" customHeight="1">
      <c r="A87" s="22"/>
      <c r="B87" s="34" t="s">
        <v>113</v>
      </c>
      <c r="C87" s="36">
        <v>2.0253999999999999</v>
      </c>
      <c r="D87" s="36">
        <v>7.8799999999999995E-2</v>
      </c>
      <c r="E87" s="36">
        <v>0.75760000000000005</v>
      </c>
      <c r="F87" s="36">
        <v>1.1890000000000001</v>
      </c>
      <c r="G87" s="36">
        <v>3.2000000000000002E-3</v>
      </c>
      <c r="H87" s="36">
        <v>0</v>
      </c>
      <c r="I87" s="36">
        <v>0</v>
      </c>
      <c r="J87" s="36">
        <v>3.2000000000000002E-3</v>
      </c>
      <c r="K87" s="36">
        <v>0</v>
      </c>
      <c r="L87" s="36">
        <v>0.2228</v>
      </c>
      <c r="M87" s="36">
        <v>1.8504</v>
      </c>
      <c r="N87" s="36">
        <v>1.8504</v>
      </c>
      <c r="O87" s="36">
        <v>0</v>
      </c>
      <c r="P87" s="36">
        <v>0</v>
      </c>
      <c r="Q87" s="36">
        <v>0</v>
      </c>
      <c r="R87" s="36">
        <v>2.3940000000000001</v>
      </c>
      <c r="S87" s="36">
        <v>0.92710000000000004</v>
      </c>
      <c r="T87" s="36">
        <v>0.73180000000000001</v>
      </c>
      <c r="U87" s="36">
        <v>0.50680000000000003</v>
      </c>
      <c r="V87" s="36">
        <v>8.8400000000000006E-2</v>
      </c>
      <c r="W87" s="36">
        <v>0.1399</v>
      </c>
      <c r="X87" s="36">
        <v>0</v>
      </c>
      <c r="Y87" s="36">
        <v>0</v>
      </c>
      <c r="Z87" s="36">
        <f t="shared" si="10"/>
        <v>6.4958</v>
      </c>
    </row>
    <row r="88" spans="1:27" s="30" customFormat="1" ht="12.75" customHeight="1">
      <c r="A88" s="51" t="s">
        <v>97</v>
      </c>
      <c r="B88" s="34" t="s">
        <v>114</v>
      </c>
      <c r="C88" s="36">
        <v>0.34239999999999998</v>
      </c>
      <c r="D88" s="36">
        <v>0</v>
      </c>
      <c r="E88" s="36">
        <v>0.34239999999999998</v>
      </c>
      <c r="F88" s="36">
        <v>0</v>
      </c>
      <c r="G88" s="36">
        <v>0.88639999999999997</v>
      </c>
      <c r="H88" s="36">
        <v>0</v>
      </c>
      <c r="I88" s="36">
        <v>0</v>
      </c>
      <c r="J88" s="36">
        <v>0.88639999999999997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0.30359999999999998</v>
      </c>
      <c r="S88" s="36">
        <v>8.72E-2</v>
      </c>
      <c r="T88" s="36">
        <v>0.21640000000000001</v>
      </c>
      <c r="U88" s="36">
        <v>0</v>
      </c>
      <c r="V88" s="36">
        <v>0</v>
      </c>
      <c r="W88" s="36">
        <v>0</v>
      </c>
      <c r="X88" s="36">
        <v>5.4364999999999997</v>
      </c>
      <c r="Y88" s="36">
        <v>0</v>
      </c>
      <c r="Z88" s="36">
        <f t="shared" si="10"/>
        <v>6.9688999999999997</v>
      </c>
    </row>
    <row r="89" spans="1:27" s="30" customFormat="1" ht="12.75" customHeight="1">
      <c r="A89" s="51"/>
      <c r="B89" s="34" t="s">
        <v>115</v>
      </c>
      <c r="C89" s="36">
        <v>0.1943</v>
      </c>
      <c r="D89" s="36">
        <v>3.73E-2</v>
      </c>
      <c r="E89" s="36">
        <v>0.157</v>
      </c>
      <c r="F89" s="36">
        <v>0</v>
      </c>
      <c r="G89" s="36">
        <v>5.45E-2</v>
      </c>
      <c r="H89" s="36">
        <v>0</v>
      </c>
      <c r="I89" s="36">
        <v>0</v>
      </c>
      <c r="J89" s="36">
        <v>5.45E-2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6.5674000000000001</v>
      </c>
      <c r="S89" s="36">
        <v>7.7899999999999997E-2</v>
      </c>
      <c r="T89" s="36">
        <v>0.1757</v>
      </c>
      <c r="U89" s="36">
        <v>0</v>
      </c>
      <c r="V89" s="36">
        <v>0</v>
      </c>
      <c r="W89" s="36">
        <v>6.3137999999999996</v>
      </c>
      <c r="X89" s="36">
        <v>0</v>
      </c>
      <c r="Y89" s="36">
        <v>0</v>
      </c>
      <c r="Z89" s="36">
        <f t="shared" si="10"/>
        <v>6.8162000000000003</v>
      </c>
    </row>
    <row r="90" spans="1:27" s="30" customFormat="1" ht="12.75" customHeight="1">
      <c r="A90" s="22"/>
      <c r="B90" s="34" t="s">
        <v>116</v>
      </c>
      <c r="C90" s="36">
        <v>7.3000000000000001E-3</v>
      </c>
      <c r="D90" s="36">
        <v>7.3000000000000001E-3</v>
      </c>
      <c r="E90" s="36">
        <v>0</v>
      </c>
      <c r="F90" s="36">
        <v>0</v>
      </c>
      <c r="G90" s="36">
        <v>1.3899999999999999E-2</v>
      </c>
      <c r="H90" s="36">
        <v>0</v>
      </c>
      <c r="I90" s="36">
        <v>0</v>
      </c>
      <c r="J90" s="36">
        <v>1.3899999999999999E-2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0.1855</v>
      </c>
      <c r="S90" s="36">
        <v>0.17649999999999999</v>
      </c>
      <c r="T90" s="36">
        <v>8.9999999999999993E-3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f t="shared" si="10"/>
        <v>0.20669999999999999</v>
      </c>
    </row>
    <row r="91" spans="1:27" s="30" customFormat="1" ht="12.75" customHeight="1">
      <c r="A91" s="51" t="s">
        <v>117</v>
      </c>
      <c r="B91" s="34" t="s">
        <v>118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7.1000000000000004E-3</v>
      </c>
      <c r="S91" s="36">
        <v>0</v>
      </c>
      <c r="T91" s="36">
        <v>6.1999999999999998E-3</v>
      </c>
      <c r="U91" s="36">
        <v>0</v>
      </c>
      <c r="V91" s="36">
        <v>0</v>
      </c>
      <c r="W91" s="36">
        <v>8.9999999999999998E-4</v>
      </c>
      <c r="X91" s="36">
        <v>0</v>
      </c>
      <c r="Y91" s="36">
        <v>0</v>
      </c>
      <c r="Z91" s="36">
        <f t="shared" si="10"/>
        <v>7.1000000000000004E-3</v>
      </c>
    </row>
    <row r="92" spans="1:27" s="30" customFormat="1" ht="12.75" customHeight="1">
      <c r="A92" s="51"/>
      <c r="B92" s="34" t="s">
        <v>119</v>
      </c>
      <c r="C92" s="36">
        <v>0</v>
      </c>
      <c r="D92" s="36">
        <v>0</v>
      </c>
      <c r="E92" s="36">
        <v>0</v>
      </c>
      <c r="F92" s="36">
        <v>0</v>
      </c>
      <c r="G92" s="36">
        <v>5.8299999999999998E-2</v>
      </c>
      <c r="H92" s="36">
        <v>0</v>
      </c>
      <c r="I92" s="36">
        <v>0</v>
      </c>
      <c r="J92" s="36">
        <v>3.2800000000000003E-2</v>
      </c>
      <c r="K92" s="36">
        <v>2.5499999999999998E-2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5.2699999999999997E-2</v>
      </c>
      <c r="S92" s="36">
        <v>0</v>
      </c>
      <c r="T92" s="36">
        <v>0</v>
      </c>
      <c r="U92" s="36">
        <v>0</v>
      </c>
      <c r="V92" s="36">
        <v>0</v>
      </c>
      <c r="W92" s="36">
        <v>5.2699999999999997E-2</v>
      </c>
      <c r="X92" s="36">
        <v>0</v>
      </c>
      <c r="Y92" s="36">
        <v>0</v>
      </c>
      <c r="Z92" s="36">
        <f t="shared" si="10"/>
        <v>0.11099999999999999</v>
      </c>
    </row>
    <row r="93" spans="1:27" s="21" customFormat="1" ht="12.75" customHeight="1">
      <c r="A93" s="26"/>
      <c r="B93" s="24" t="s">
        <v>40</v>
      </c>
      <c r="C93" s="36">
        <f>SUM(C87:C92)</f>
        <v>2.5693999999999999</v>
      </c>
      <c r="D93" s="36">
        <f t="shared" ref="D93:Y93" si="13">SUM(D87:D92)</f>
        <v>0.1234</v>
      </c>
      <c r="E93" s="36">
        <f t="shared" si="13"/>
        <v>1.2570000000000001</v>
      </c>
      <c r="F93" s="36">
        <f t="shared" si="13"/>
        <v>1.1890000000000001</v>
      </c>
      <c r="G93" s="36">
        <f t="shared" si="5"/>
        <v>1.0163</v>
      </c>
      <c r="H93" s="36">
        <f t="shared" si="13"/>
        <v>0</v>
      </c>
      <c r="I93" s="36">
        <f t="shared" si="13"/>
        <v>0</v>
      </c>
      <c r="J93" s="36">
        <f t="shared" si="13"/>
        <v>0.99080000000000001</v>
      </c>
      <c r="K93" s="36">
        <f t="shared" si="13"/>
        <v>2.5499999999999998E-2</v>
      </c>
      <c r="L93" s="36">
        <f t="shared" si="13"/>
        <v>0.2228</v>
      </c>
      <c r="M93" s="36">
        <f t="shared" si="6"/>
        <v>1.8504</v>
      </c>
      <c r="N93" s="36">
        <f t="shared" si="13"/>
        <v>1.8504</v>
      </c>
      <c r="O93" s="36">
        <f t="shared" si="13"/>
        <v>0</v>
      </c>
      <c r="P93" s="36" t="s">
        <v>124</v>
      </c>
      <c r="Q93" s="36">
        <f t="shared" si="13"/>
        <v>0</v>
      </c>
      <c r="R93" s="36">
        <f t="shared" si="9"/>
        <v>9.5102999999999991</v>
      </c>
      <c r="S93" s="36">
        <f t="shared" si="13"/>
        <v>1.2686999999999999</v>
      </c>
      <c r="T93" s="36">
        <f t="shared" si="13"/>
        <v>1.1391</v>
      </c>
      <c r="U93" s="36">
        <f t="shared" si="13"/>
        <v>0.50680000000000003</v>
      </c>
      <c r="V93" s="36">
        <f t="shared" si="13"/>
        <v>8.8400000000000006E-2</v>
      </c>
      <c r="W93" s="36">
        <f t="shared" si="13"/>
        <v>6.507299999999999</v>
      </c>
      <c r="X93" s="36">
        <f t="shared" si="13"/>
        <v>5.4364999999999997</v>
      </c>
      <c r="Y93" s="36">
        <f t="shared" si="13"/>
        <v>0</v>
      </c>
      <c r="Z93" s="36">
        <f t="shared" si="10"/>
        <v>20.605699999999999</v>
      </c>
      <c r="AA93" s="20"/>
    </row>
    <row r="94" spans="1:27" s="21" customFormat="1" ht="12.75" customHeight="1">
      <c r="A94" s="52" t="s">
        <v>120</v>
      </c>
      <c r="B94" s="52"/>
      <c r="C94" s="35">
        <f>SUM(C7:C17,C19:C22,C24:C29,C31:C38,C40:C53,C62:C69,C71:C75,C77:C85,C87:C92)</f>
        <v>116.96170000000002</v>
      </c>
      <c r="D94" s="35">
        <f t="shared" ref="D94:O94" si="14">D93+D86+D76+D70+D61+D54+D39+D30+D23+D18</f>
        <v>3.1414000000000004</v>
      </c>
      <c r="E94" s="35">
        <f>SUM(E7:E17,E19:E22,E24:E29,E31:E38,E40:E53,E62:E69,E71:E75,E77:E85,E87:E92)</f>
        <v>75.759999999999991</v>
      </c>
      <c r="F94" s="35">
        <f t="shared" si="14"/>
        <v>38.060299999999998</v>
      </c>
      <c r="G94" s="35">
        <f t="shared" si="14"/>
        <v>25.144200000000001</v>
      </c>
      <c r="H94" s="35">
        <f t="shared" si="14"/>
        <v>0.51950000000000007</v>
      </c>
      <c r="I94" s="35">
        <f t="shared" si="14"/>
        <v>1.2504</v>
      </c>
      <c r="J94" s="35">
        <f t="shared" si="14"/>
        <v>17.2851</v>
      </c>
      <c r="K94" s="35">
        <f t="shared" si="14"/>
        <v>6.0891999999999999</v>
      </c>
      <c r="L94" s="35">
        <f t="shared" si="14"/>
        <v>11.3271</v>
      </c>
      <c r="M94" s="35">
        <f t="shared" si="14"/>
        <v>15.931899999999999</v>
      </c>
      <c r="N94" s="35">
        <f t="shared" si="14"/>
        <v>12.861000000000001</v>
      </c>
      <c r="O94" s="35">
        <f t="shared" si="14"/>
        <v>0.20369999999999999</v>
      </c>
      <c r="P94" s="35" t="s">
        <v>124</v>
      </c>
      <c r="Q94" s="35">
        <f t="shared" ref="Q94:Y94" si="15">Q93+Q86+Q76+Q70+Q61+Q54+Q39+Q30+Q23+Q18</f>
        <v>2.8671999999999995</v>
      </c>
      <c r="R94" s="35">
        <f>SUM(R7:R17,R19:R22,R24:R29,R31:R38,R40:R53,R62:R69,R71:R75,R77:R85,R87:R92)</f>
        <v>147.83430000000001</v>
      </c>
      <c r="S94" s="35">
        <f t="shared" si="15"/>
        <v>8.6121999999999996</v>
      </c>
      <c r="T94" s="35">
        <f t="shared" si="15"/>
        <v>42.755899999999997</v>
      </c>
      <c r="U94" s="35">
        <f t="shared" si="15"/>
        <v>23.926299999999998</v>
      </c>
      <c r="V94" s="35">
        <f t="shared" si="15"/>
        <v>47.325000000000003</v>
      </c>
      <c r="W94" s="35">
        <f>SUM(W7:W17,W19:W22,W24:W29,W31:W38,W40:W53,W62:W69,W71:W75,W77:W85,W87:W92)</f>
        <v>25.214900000000004</v>
      </c>
      <c r="X94" s="35">
        <f t="shared" si="15"/>
        <v>1368.1171999999999</v>
      </c>
      <c r="Y94" s="35">
        <f t="shared" si="15"/>
        <v>0</v>
      </c>
      <c r="Z94" s="35">
        <f>SUM(D94:F94,H94:K94,L94,N94:Q94,S94:W94,X94)</f>
        <v>1685.3163999999999</v>
      </c>
      <c r="AA94" s="20"/>
    </row>
    <row r="95" spans="1:27" ht="12.75" customHeight="1">
      <c r="B95" s="27" t="s">
        <v>121</v>
      </c>
      <c r="Z95" s="28"/>
    </row>
    <row r="96" spans="1:27">
      <c r="AA96" s="32"/>
    </row>
  </sheetData>
  <mergeCells count="18">
    <mergeCell ref="A91:A92"/>
    <mergeCell ref="A94:B94"/>
    <mergeCell ref="Z5:Z6"/>
    <mergeCell ref="A25:A26"/>
    <mergeCell ref="A28:A29"/>
    <mergeCell ref="A56:A57"/>
    <mergeCell ref="A59:A60"/>
    <mergeCell ref="A88:A89"/>
    <mergeCell ref="A1:Z1"/>
    <mergeCell ref="A5:A6"/>
    <mergeCell ref="B5:B6"/>
    <mergeCell ref="C5:C6"/>
    <mergeCell ref="G5:G6"/>
    <mergeCell ref="L5:L6"/>
    <mergeCell ref="M5:M6"/>
    <mergeCell ref="R5:R6"/>
    <mergeCell ref="X5:X6"/>
    <mergeCell ref="Y5:Y6"/>
  </mergeCells>
  <phoneticPr fontId="3"/>
  <printOptions horizontalCentered="1"/>
  <pageMargins left="0.62992125984251968" right="0.62992125984251968" top="0.59055118110236227" bottom="0.70866141732283472" header="0.51181102362204722" footer="0.51181102362204722"/>
  <pageSetup paperSize="9" scale="65" fitToHeight="0" orientation="landscape" r:id="rId1"/>
  <headerFooter alignWithMargins="0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転用(用途別面積ha）</vt:lpstr>
      <vt:lpstr>'転用(用途別面積ha）'!Print_Area</vt:lpstr>
      <vt:lpstr>'転用(用途別面積ha）'!Print_Titles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2017-03-18T09:35:27Z</cp:lastPrinted>
  <dcterms:created xsi:type="dcterms:W3CDTF">2015-09-17T05:01:36Z</dcterms:created>
  <dcterms:modified xsi:type="dcterms:W3CDTF">2020-09-07T07:08:27Z</dcterms:modified>
</cp:coreProperties>
</file>