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omments1.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80"/>
  </bookViews>
  <sheets>
    <sheet name="１" sheetId="1" r:id="rId1"/>
    <sheet name="一般状況" sheetId="2" r:id="rId2"/>
    <sheet name="異動状況" sheetId="18" r:id="rId3"/>
    <sheet name="2 保険給付等の状況" sheetId="3" r:id="rId4"/>
    <sheet name="表03 医療費の推移" sheetId="4" r:id="rId5"/>
    <sheet name="表04　1人当たり医療費の推移" sheetId="5" r:id="rId6"/>
    <sheet name="表05  費用額負担区分別状況" sheetId="19" r:id="rId7"/>
    <sheet name="表06  その他の保険給付費" sheetId="7" r:id="rId8"/>
    <sheet name="表07　決算状況" sheetId="8" r:id="rId9"/>
    <sheet name="表８・９" sheetId="20" r:id="rId10"/>
    <sheet name="表10　賦課・収納率等の状況" sheetId="21" r:id="rId11"/>
    <sheet name="収支構成比" sheetId="10" r:id="rId12"/>
    <sheet name="科目別構成比" sheetId="11" r:id="rId13"/>
    <sheet name="表11　受診率" sheetId="13" r:id="rId14"/>
    <sheet name="表12　一件あたり日数" sheetId="14" r:id="rId15"/>
    <sheet name="表13　一日あたり診療費" sheetId="15" r:id="rId16"/>
    <sheet name="表14一件あたり診療費" sheetId="16" r:id="rId17"/>
    <sheet name="表15一人当たり診療費" sheetId="17" r:id="rId18"/>
  </sheets>
  <definedNames>
    <definedName name="_Regression_Int" localSheetId="10" hidden="1">1</definedName>
    <definedName name="_xlnm.Print_Area" localSheetId="3">'2 保険給付等の状況'!$A$1:$L$22</definedName>
    <definedName name="_xlnm.Print_Area" localSheetId="2">異動状況!$A$1:$P$50</definedName>
    <definedName name="_xlnm.Print_Area" localSheetId="1">一般状況!$A$1:$I$43</definedName>
    <definedName name="_xlnm.Print_Area" localSheetId="12">科目別構成比!$A$1:$J$56</definedName>
    <definedName name="_xlnm.Print_Area" localSheetId="11">収支構成比!$A$1:$K$50</definedName>
    <definedName name="_xlnm.Print_Area" localSheetId="4">'表03 医療費の推移'!$A$1:$K$46</definedName>
    <definedName name="_xlnm.Print_Area" localSheetId="5">'表04　1人当たり医療費の推移'!$A$1:$L$50</definedName>
    <definedName name="_xlnm.Print_Area" localSheetId="7">'表06  その他の保険給付費'!$A$1:$J$41</definedName>
    <definedName name="_xlnm.Print_Area" localSheetId="10">'表10　賦課・収納率等の状況'!$A$1:$L$68</definedName>
    <definedName name="Print_Area_MI" localSheetId="3">#REF!</definedName>
    <definedName name="Print_Area_MI" localSheetId="2">#REF!</definedName>
    <definedName name="Print_Area_MI" localSheetId="12">#REF!</definedName>
    <definedName name="Print_Area_MI" localSheetId="11">#REF!</definedName>
    <definedName name="Print_Area_MI" localSheetId="4">#REF!</definedName>
    <definedName name="Print_Area_MI" localSheetId="5">#REF!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#REF!</definedName>
    <definedName name="_xlnm.Print_Titles" localSheetId="3">#REF!</definedName>
    <definedName name="_xlnm.Print_Titles" localSheetId="2">#REF!</definedName>
    <definedName name="_xlnm.Print_Titles" localSheetId="12">#REF!</definedName>
    <definedName name="_xlnm.Print_Titles" localSheetId="11">#REF!</definedName>
    <definedName name="_xlnm.Print_Titles" localSheetId="4">#REF!</definedName>
    <definedName name="_xlnm.Print_Titles" localSheetId="5">#REF!</definedName>
    <definedName name="_xlnm.Print_Titles" localSheetId="13">#REF!</definedName>
    <definedName name="_xlnm.Print_Titles" localSheetId="14">#REF!</definedName>
    <definedName name="_xlnm.Print_Titles" localSheetId="15">#REF!</definedName>
    <definedName name="_xlnm.Print_Titles" localSheetId="16">#REF!</definedName>
    <definedName name="_xlnm.Print_Titles" localSheetId="17">#REF!</definedName>
    <definedName name="_xlnm.Print_Titles">#REF!</definedName>
    <definedName name="データ" localSheetId="3">#REF!</definedName>
    <definedName name="データ" localSheetId="2">#REF!</definedName>
    <definedName name="データ" localSheetId="12">#REF!</definedName>
    <definedName name="データ" localSheetId="11">#REF!</definedName>
    <definedName name="データ" localSheetId="4">#REF!</definedName>
    <definedName name="データ" localSheetId="5">#REF!</definedName>
    <definedName name="データ" localSheetId="13">#REF!</definedName>
    <definedName name="データ" localSheetId="14">#REF!</definedName>
    <definedName name="データ" localSheetId="15">#REF!</definedName>
    <definedName name="データ" localSheetId="16">#REF!</definedName>
    <definedName name="データ" localSheetId="17">#REF!</definedName>
    <definedName name="データ">#REF!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21" l="1"/>
  <c r="J37" i="21"/>
  <c r="H37" i="21"/>
  <c r="F37" i="21"/>
  <c r="D37" i="21"/>
  <c r="H36" i="21"/>
  <c r="F36" i="21"/>
  <c r="D36" i="21"/>
  <c r="H35" i="21"/>
  <c r="F35" i="21"/>
  <c r="D35" i="21"/>
  <c r="M52" i="19"/>
  <c r="L52" i="19"/>
  <c r="J52" i="19"/>
  <c r="K52" i="19" s="1"/>
  <c r="I52" i="19"/>
  <c r="H52" i="19"/>
  <c r="F52" i="19"/>
  <c r="Q52" i="19" s="1"/>
  <c r="R52" i="19" s="1"/>
  <c r="E52" i="19"/>
  <c r="D52" i="19"/>
  <c r="Q50" i="19"/>
  <c r="R50" i="19" s="1"/>
  <c r="Q49" i="19"/>
  <c r="Q47" i="19"/>
  <c r="Q46" i="19"/>
  <c r="Q45" i="19"/>
  <c r="Q44" i="19"/>
  <c r="M35" i="19"/>
  <c r="L35" i="19"/>
  <c r="J35" i="19"/>
  <c r="K35" i="19" s="1"/>
  <c r="I35" i="19"/>
  <c r="H35" i="19"/>
  <c r="F35" i="19"/>
  <c r="Q35" i="19" s="1"/>
  <c r="E35" i="19"/>
  <c r="D35" i="19"/>
  <c r="Q34" i="19"/>
  <c r="R34" i="19" s="1"/>
  <c r="R33" i="19"/>
  <c r="Q33" i="19"/>
  <c r="Q32" i="19"/>
  <c r="M32" i="19"/>
  <c r="Q31" i="19"/>
  <c r="Q30" i="19"/>
  <c r="Q29" i="19"/>
  <c r="Q28" i="19"/>
  <c r="Q27" i="19"/>
  <c r="L18" i="19"/>
  <c r="M18" i="19" s="1"/>
  <c r="D18" i="19"/>
  <c r="L17" i="19"/>
  <c r="J17" i="19"/>
  <c r="H17" i="19"/>
  <c r="F17" i="19"/>
  <c r="Q17" i="19" s="1"/>
  <c r="D17" i="19"/>
  <c r="R17" i="19" s="1"/>
  <c r="L16" i="19"/>
  <c r="J16" i="19"/>
  <c r="J18" i="19" s="1"/>
  <c r="K18" i="19" s="1"/>
  <c r="H16" i="19"/>
  <c r="H18" i="19" s="1"/>
  <c r="I18" i="19" s="1"/>
  <c r="F16" i="19"/>
  <c r="Q16" i="19" s="1"/>
  <c r="R16" i="19" s="1"/>
  <c r="D16" i="19"/>
  <c r="L14" i="19"/>
  <c r="J14" i="19"/>
  <c r="J15" i="19" s="1"/>
  <c r="H14" i="19"/>
  <c r="F14" i="19"/>
  <c r="Q14" i="19" s="1"/>
  <c r="D14" i="19"/>
  <c r="L13" i="19"/>
  <c r="L15" i="19" s="1"/>
  <c r="J13" i="19"/>
  <c r="H13" i="19"/>
  <c r="H15" i="19" s="1"/>
  <c r="I15" i="19" s="1"/>
  <c r="F13" i="19"/>
  <c r="F15" i="19" s="1"/>
  <c r="D13" i="19"/>
  <c r="D15" i="19" s="1"/>
  <c r="E15" i="19" s="1"/>
  <c r="Q12" i="19"/>
  <c r="Q11" i="19"/>
  <c r="Q10" i="19"/>
  <c r="M15" i="19" l="1"/>
  <c r="K15" i="19"/>
  <c r="R35" i="19"/>
  <c r="G15" i="19"/>
  <c r="Q15" i="19"/>
  <c r="Q13" i="19"/>
  <c r="G52" i="19"/>
  <c r="F18" i="19"/>
  <c r="G35" i="19"/>
  <c r="E18" i="19"/>
  <c r="J39" i="17"/>
  <c r="H39" i="17"/>
  <c r="F39" i="17"/>
  <c r="D39" i="17"/>
  <c r="J28" i="17"/>
  <c r="H28" i="17"/>
  <c r="F28" i="17"/>
  <c r="D28" i="17"/>
  <c r="J17" i="17"/>
  <c r="H17" i="17"/>
  <c r="F17" i="17"/>
  <c r="D17" i="17"/>
  <c r="J39" i="16"/>
  <c r="H39" i="16"/>
  <c r="F39" i="16"/>
  <c r="D39" i="16"/>
  <c r="J28" i="16"/>
  <c r="H28" i="16"/>
  <c r="F28" i="16"/>
  <c r="D28" i="16"/>
  <c r="J17" i="16"/>
  <c r="H17" i="16"/>
  <c r="F17" i="16"/>
  <c r="D17" i="16"/>
  <c r="J39" i="15"/>
  <c r="H39" i="15"/>
  <c r="F39" i="15"/>
  <c r="D39" i="15"/>
  <c r="J28" i="15"/>
  <c r="H28" i="15"/>
  <c r="F28" i="15"/>
  <c r="D28" i="15"/>
  <c r="J17" i="15"/>
  <c r="H17" i="15"/>
  <c r="F17" i="15"/>
  <c r="D17" i="15"/>
  <c r="J39" i="14"/>
  <c r="H39" i="14"/>
  <c r="F39" i="14"/>
  <c r="D39" i="14"/>
  <c r="J28" i="14"/>
  <c r="H28" i="14"/>
  <c r="F28" i="14"/>
  <c r="D28" i="14"/>
  <c r="J17" i="14"/>
  <c r="H17" i="14"/>
  <c r="F17" i="14"/>
  <c r="D17" i="14"/>
  <c r="H38" i="13"/>
  <c r="F38" i="13"/>
  <c r="D38" i="13"/>
  <c r="J27" i="13"/>
  <c r="I27" i="13"/>
  <c r="H27" i="13"/>
  <c r="F27" i="13"/>
  <c r="D27" i="13"/>
  <c r="I16" i="13"/>
  <c r="J16" i="13" s="1"/>
  <c r="H16" i="13"/>
  <c r="F16" i="13"/>
  <c r="D16" i="13"/>
  <c r="S30" i="11"/>
  <c r="Q30" i="11"/>
  <c r="P30" i="11"/>
  <c r="O30" i="11"/>
  <c r="N30" i="11"/>
  <c r="M30" i="11"/>
  <c r="L30" i="11"/>
  <c r="S29" i="11"/>
  <c r="Q29" i="11"/>
  <c r="P29" i="11"/>
  <c r="O29" i="11"/>
  <c r="N29" i="11"/>
  <c r="M29" i="11"/>
  <c r="L29" i="11"/>
  <c r="S28" i="11"/>
  <c r="Q28" i="11"/>
  <c r="P28" i="11"/>
  <c r="O28" i="11"/>
  <c r="N28" i="11"/>
  <c r="M28" i="11"/>
  <c r="L28" i="11"/>
  <c r="S27" i="11"/>
  <c r="Q27" i="11"/>
  <c r="P27" i="11"/>
  <c r="O27" i="11"/>
  <c r="N27" i="11"/>
  <c r="M27" i="11"/>
  <c r="L27" i="11"/>
  <c r="S26" i="11"/>
  <c r="Q26" i="11"/>
  <c r="P26" i="11"/>
  <c r="O26" i="11"/>
  <c r="N26" i="11"/>
  <c r="M26" i="11"/>
  <c r="L26" i="11"/>
  <c r="R23" i="11"/>
  <c r="R30" i="11" s="1"/>
  <c r="R22" i="11"/>
  <c r="R29" i="11" s="1"/>
  <c r="R21" i="11"/>
  <c r="R28" i="11" s="1"/>
  <c r="R20" i="11"/>
  <c r="R27" i="11" s="1"/>
  <c r="R19" i="11"/>
  <c r="R26" i="11" s="1"/>
  <c r="R16" i="11"/>
  <c r="Q16" i="11"/>
  <c r="P16" i="11"/>
  <c r="O16" i="11"/>
  <c r="N16" i="11"/>
  <c r="M16" i="11"/>
  <c r="L16" i="11"/>
  <c r="R15" i="11"/>
  <c r="Q15" i="11"/>
  <c r="P15" i="11"/>
  <c r="O15" i="11"/>
  <c r="N15" i="11"/>
  <c r="M15" i="11"/>
  <c r="L15" i="11"/>
  <c r="R14" i="11"/>
  <c r="Q14" i="11"/>
  <c r="P14" i="11"/>
  <c r="O14" i="11"/>
  <c r="N14" i="11"/>
  <c r="M14" i="11"/>
  <c r="L14" i="11"/>
  <c r="R13" i="11"/>
  <c r="Q13" i="11"/>
  <c r="P13" i="11"/>
  <c r="O13" i="11"/>
  <c r="N13" i="11"/>
  <c r="M13" i="11"/>
  <c r="L13" i="11"/>
  <c r="T13" i="11" s="1"/>
  <c r="R12" i="11"/>
  <c r="Q12" i="11"/>
  <c r="P12" i="11"/>
  <c r="O12" i="11"/>
  <c r="N12" i="11"/>
  <c r="M12" i="11"/>
  <c r="L12" i="11"/>
  <c r="S9" i="11"/>
  <c r="S16" i="11" s="1"/>
  <c r="S8" i="11"/>
  <c r="S15" i="11" s="1"/>
  <c r="S7" i="11"/>
  <c r="S14" i="11" s="1"/>
  <c r="S6" i="11"/>
  <c r="S13" i="11" s="1"/>
  <c r="S5" i="11"/>
  <c r="S12" i="11" s="1"/>
  <c r="U12" i="10"/>
  <c r="T11" i="10"/>
  <c r="S11" i="10"/>
  <c r="R11" i="10"/>
  <c r="Q11" i="10"/>
  <c r="P11" i="10"/>
  <c r="O11" i="10"/>
  <c r="U11" i="10" s="1"/>
  <c r="U10" i="10"/>
  <c r="X7" i="10"/>
  <c r="W5" i="10"/>
  <c r="V5" i="10"/>
  <c r="V6" i="10" s="1"/>
  <c r="U5" i="10"/>
  <c r="U6" i="10" s="1"/>
  <c r="T5" i="10"/>
  <c r="T6" i="10" s="1"/>
  <c r="S5" i="10"/>
  <c r="S6" i="10" s="1"/>
  <c r="R5" i="10"/>
  <c r="R6" i="10" s="1"/>
  <c r="Q5" i="10"/>
  <c r="Q6" i="10" s="1"/>
  <c r="P5" i="10"/>
  <c r="P6" i="10" s="1"/>
  <c r="O5" i="10"/>
  <c r="O6" i="10" s="1"/>
  <c r="X6" i="10" s="1"/>
  <c r="X4" i="10"/>
  <c r="K15" i="7"/>
  <c r="L15" i="7" s="1"/>
  <c r="K14" i="7"/>
  <c r="L14" i="7" s="1"/>
  <c r="K13" i="7"/>
  <c r="L13" i="7" s="1"/>
  <c r="K12" i="7"/>
  <c r="L12" i="7" s="1"/>
  <c r="K11" i="7"/>
  <c r="L11" i="7" s="1"/>
  <c r="K10" i="7"/>
  <c r="L10" i="7" s="1"/>
  <c r="K9" i="7"/>
  <c r="L9" i="7" s="1"/>
  <c r="K8" i="7"/>
  <c r="L8" i="7" s="1"/>
  <c r="K7" i="7"/>
  <c r="L7" i="7" s="1"/>
  <c r="I20" i="5"/>
  <c r="G20" i="5"/>
  <c r="E20" i="5"/>
  <c r="I17" i="5"/>
  <c r="G17" i="5"/>
  <c r="E17" i="5"/>
  <c r="Q25" i="4"/>
  <c r="I16" i="4"/>
  <c r="H16" i="4"/>
  <c r="G16" i="4"/>
  <c r="F16" i="4"/>
  <c r="P14" i="4"/>
  <c r="O14" i="4"/>
  <c r="D14" i="4"/>
  <c r="D16" i="4" s="1"/>
  <c r="P13" i="4"/>
  <c r="O13" i="4"/>
  <c r="P12" i="4"/>
  <c r="O12" i="4"/>
  <c r="P11" i="4"/>
  <c r="O11" i="4"/>
  <c r="P10" i="4"/>
  <c r="O10" i="4"/>
  <c r="G18" i="19" l="1"/>
  <c r="Q18" i="19"/>
  <c r="R18" i="19" s="1"/>
  <c r="T12" i="11"/>
  <c r="T16" i="11"/>
  <c r="T15" i="11"/>
  <c r="T14" i="11"/>
  <c r="X5" i="10"/>
  <c r="Q16" i="4"/>
  <c r="E16" i="4"/>
  <c r="P16" i="4"/>
</calcChain>
</file>

<file path=xl/comments1.xml><?xml version="1.0" encoding="utf-8"?>
<comments xmlns="http://schemas.openxmlformats.org/spreadsheetml/2006/main">
  <authors>
    <author>N0300023</author>
  </authors>
  <commentList>
    <comment ref="D19" authorId="0">
      <text>
        <r>
          <rPr>
            <sz val="9"/>
            <color indexed="81"/>
            <rFont val="ＭＳ Ｐゴシック"/>
            <family val="3"/>
            <charset val="128"/>
          </rPr>
          <t>P６の表５より
73.0+9.3＝82.3％</t>
        </r>
      </text>
    </comment>
  </commentList>
</comments>
</file>

<file path=xl/comments2.xml><?xml version="1.0" encoding="utf-8"?>
<comments xmlns="http://schemas.openxmlformats.org/spreadsheetml/2006/main">
  <authors>
    <author>N0300027</author>
  </authors>
  <commentList>
    <comment ref="F13" authorId="0">
      <text>
        <r>
          <rPr>
            <b/>
            <sz val="9"/>
            <color indexed="81"/>
            <rFont val="ＭＳ Ｐゴシック"/>
            <family val="3"/>
            <charset val="128"/>
          </rPr>
          <t>国の年報には記載がないため、費用額/年度平均被保険者数で算出</t>
        </r>
      </text>
    </comment>
  </commentList>
</comments>
</file>

<file path=xl/comments3.xml><?xml version="1.0" encoding="utf-8"?>
<comments xmlns="http://schemas.openxmlformats.org/spreadsheetml/2006/main">
  <authors>
    <author>長野県</author>
  </authors>
  <commentList>
    <comment ref="I15" authorId="0">
      <text>
        <r>
          <rPr>
            <b/>
            <sz val="9"/>
            <color indexed="81"/>
            <rFont val="ＭＳ Ｐゴシック"/>
            <family val="3"/>
            <charset val="128"/>
          </rPr>
          <t>長野県:</t>
        </r>
        <r>
          <rPr>
            <sz val="9"/>
            <color indexed="81"/>
            <rFont val="ＭＳ Ｐゴシック"/>
            <family val="3"/>
            <charset val="128"/>
          </rPr>
          <t xml:space="preserve">
調整</t>
        </r>
      </text>
    </comment>
  </commentList>
</comments>
</file>

<file path=xl/comments4.xml><?xml version="1.0" encoding="utf-8"?>
<comments xmlns="http://schemas.openxmlformats.org/spreadsheetml/2006/main">
  <authors>
    <author>N0300027</author>
  </authors>
  <commentList>
    <comment ref="A4" authorId="0">
      <text>
        <r>
          <rPr>
            <b/>
            <sz val="6"/>
            <color indexed="81"/>
            <rFont val="ＭＳ Ｐゴシック"/>
            <family val="3"/>
            <charset val="128"/>
          </rPr>
          <t xml:space="preserve">B(1)収入合計B40
</t>
        </r>
      </text>
    </comment>
    <comment ref="A6" authorId="0">
      <text>
        <r>
          <rPr>
            <sz val="6"/>
            <color indexed="81"/>
            <rFont val="ＭＳ Ｐゴシック"/>
            <family val="3"/>
            <charset val="128"/>
          </rPr>
          <t xml:space="preserve">B(1)支出合計B95
</t>
        </r>
      </text>
    </comment>
    <comment ref="A8" authorId="0">
      <text>
        <r>
          <rPr>
            <sz val="6"/>
            <color indexed="81"/>
            <rFont val="ＭＳ Ｐゴシック"/>
            <family val="3"/>
            <charset val="128"/>
          </rPr>
          <t xml:space="preserve">B集計表収支差引額B41
</t>
        </r>
      </text>
    </comment>
    <comment ref="A11" authorId="0">
      <text>
        <r>
          <rPr>
            <sz val="6"/>
            <color indexed="81"/>
            <rFont val="ＭＳ Ｐゴシック"/>
            <family val="3"/>
            <charset val="128"/>
          </rPr>
          <t xml:space="preserve">B集計表単年度収支差引額B227
</t>
        </r>
      </text>
    </comment>
    <comment ref="A13" authorId="0">
      <text>
        <r>
          <rPr>
            <sz val="6"/>
            <color indexed="81"/>
            <rFont val="ＭＳ Ｐゴシック"/>
            <family val="3"/>
            <charset val="128"/>
          </rPr>
          <t xml:space="preserve">単年度赤字額B292
</t>
        </r>
      </text>
    </comment>
  </commentList>
</comments>
</file>

<file path=xl/comments5.xml><?xml version="1.0" encoding="utf-8"?>
<comments xmlns="http://schemas.openxmlformats.org/spreadsheetml/2006/main">
  <authors>
    <author>N0300027</author>
  </authors>
  <commentList>
    <comment ref="B26" authorId="0">
      <text>
        <r>
          <rPr>
            <sz val="9"/>
            <color indexed="81"/>
            <rFont val="ＭＳ Ｐゴシック"/>
            <family val="3"/>
            <charset val="128"/>
          </rPr>
          <t xml:space="preserve">退職分の足し忘れに注意
</t>
        </r>
      </text>
    </comment>
  </commentList>
</comments>
</file>

<file path=xl/comments6.xml><?xml version="1.0" encoding="utf-8"?>
<comments xmlns="http://schemas.openxmlformats.org/spreadsheetml/2006/main">
  <authors>
    <author>Administrator</author>
    <author>長野県</author>
  </authors>
  <commentList>
    <comment ref="T10" authorId="0">
      <text>
        <r>
          <rPr>
            <b/>
            <sz val="9"/>
            <color indexed="81"/>
            <rFont val="ＭＳ Ｐゴシック"/>
            <family val="3"/>
            <charset val="128"/>
          </rPr>
          <t>Administrator:</t>
        </r>
        <r>
          <rPr>
            <sz val="9"/>
            <color indexed="81"/>
            <rFont val="ＭＳ Ｐゴシック"/>
            <family val="3"/>
            <charset val="128"/>
          </rPr>
          <t xml:space="preserve">
端数調整プラス１</t>
        </r>
      </text>
    </comment>
    <comment ref="T11" authorId="1">
      <text>
        <r>
          <rPr>
            <b/>
            <sz val="9"/>
            <color indexed="81"/>
            <rFont val="ＭＳ Ｐゴシック"/>
            <family val="3"/>
            <charset val="128"/>
          </rPr>
          <t>長野県:</t>
        </r>
        <r>
          <rPr>
            <sz val="9"/>
            <color indexed="81"/>
            <rFont val="ＭＳ Ｐゴシック"/>
            <family val="3"/>
            <charset val="128"/>
          </rPr>
          <t xml:space="preserve">
-0.1で調整</t>
        </r>
      </text>
    </comment>
    <comment ref="T12" authorId="1">
      <text>
        <r>
          <rPr>
            <b/>
            <sz val="9"/>
            <color indexed="81"/>
            <rFont val="ＭＳ Ｐゴシック"/>
            <family val="3"/>
            <charset val="128"/>
          </rPr>
          <t xml:space="preserve">調整
</t>
        </r>
      </text>
    </comment>
  </commentList>
</comments>
</file>

<file path=xl/sharedStrings.xml><?xml version="1.0" encoding="utf-8"?>
<sst xmlns="http://schemas.openxmlformats.org/spreadsheetml/2006/main" count="904" uniqueCount="423">
  <si>
    <t>Ⅰ　事　　業　　概　　況</t>
    <rPh sb="2" eb="3">
      <t>コト</t>
    </rPh>
    <rPh sb="5" eb="6">
      <t>ギョウ</t>
    </rPh>
    <rPh sb="8" eb="9">
      <t>オオムネ</t>
    </rPh>
    <rPh sb="11" eb="12">
      <t>キョウ</t>
    </rPh>
    <phoneticPr fontId="2"/>
  </si>
  <si>
    <t>事　　業　　概　　況</t>
    <rPh sb="0" eb="1">
      <t>コト</t>
    </rPh>
    <rPh sb="3" eb="4">
      <t>ギョウ</t>
    </rPh>
    <rPh sb="6" eb="7">
      <t>オオムネ</t>
    </rPh>
    <rPh sb="9" eb="10">
      <t>イワン</t>
    </rPh>
    <phoneticPr fontId="7"/>
  </si>
  <si>
    <t>１　一般状況</t>
    <rPh sb="2" eb="4">
      <t>イッパン</t>
    </rPh>
    <rPh sb="4" eb="6">
      <t>ジョウキョウ</t>
    </rPh>
    <phoneticPr fontId="7"/>
  </si>
  <si>
    <t>（１）　平成27年度末における保険者数・世帯数・被保険者数</t>
    <rPh sb="4" eb="6">
      <t>ヘイセイ</t>
    </rPh>
    <rPh sb="8" eb="10">
      <t>ネンド</t>
    </rPh>
    <rPh sb="10" eb="11">
      <t>スエ</t>
    </rPh>
    <rPh sb="15" eb="18">
      <t>ホケンシャ</t>
    </rPh>
    <rPh sb="18" eb="19">
      <t>スウ</t>
    </rPh>
    <rPh sb="20" eb="23">
      <t>セタイスウ</t>
    </rPh>
    <rPh sb="24" eb="28">
      <t>ヒホケンシャ</t>
    </rPh>
    <rPh sb="28" eb="29">
      <t>スウ</t>
    </rPh>
    <phoneticPr fontId="7"/>
  </si>
  <si>
    <t>　　ア　保険者は、77市町村及び2国保組合で79保険者である。</t>
    <phoneticPr fontId="12"/>
  </si>
  <si>
    <t>　　イ　世帯数は327,309世帯（市町村308,592・国保組合18,717）で、前年度より5,880世帯</t>
    <phoneticPr fontId="12"/>
  </si>
  <si>
    <t>　　　　減少し、全世帯に占める割合は38.2％となった。</t>
    <phoneticPr fontId="12"/>
  </si>
  <si>
    <t>　　ウ　被保険者数は560,021人（市町村520,175・国保組合39,846）で、前年度に比べ18,802人</t>
    <phoneticPr fontId="12"/>
  </si>
  <si>
    <t>　　　　減少した。</t>
    <phoneticPr fontId="12"/>
  </si>
  <si>
    <t>　　　　県全人口に対する被保険者数の割合は、26.2%で、前年度より0.7ポイント減少した。</t>
    <rPh sb="4" eb="5">
      <t>ケン</t>
    </rPh>
    <phoneticPr fontId="12"/>
  </si>
  <si>
    <t>　　エ　一般被保険者（以下「一般」という。）は536,354人で前年度より7,955人減少し、</t>
    <rPh sb="43" eb="45">
      <t>ゲンショウ</t>
    </rPh>
    <phoneticPr fontId="12"/>
  </si>
  <si>
    <t>　　　　退職被保険者等（以下「退職」という。）は23,667人で前年度より10,847人減少した。</t>
    <rPh sb="10" eb="11">
      <t>トウ</t>
    </rPh>
    <rPh sb="43" eb="44">
      <t>ニン</t>
    </rPh>
    <rPh sb="44" eb="46">
      <t>ゲンショウ</t>
    </rPh>
    <phoneticPr fontId="12"/>
  </si>
  <si>
    <t xml:space="preserve"> 表１  保険者数・世帯数・被保険者数</t>
    <rPh sb="1" eb="2">
      <t>ヒョウ</t>
    </rPh>
    <rPh sb="14" eb="18">
      <t>ヒホケンシャ</t>
    </rPh>
    <rPh sb="18" eb="19">
      <t>スウ</t>
    </rPh>
    <phoneticPr fontId="7"/>
  </si>
  <si>
    <t>年度</t>
  </si>
  <si>
    <t>保険者数</t>
    <phoneticPr fontId="12"/>
  </si>
  <si>
    <t>市町村</t>
  </si>
  <si>
    <t>組合</t>
  </si>
  <si>
    <t>計</t>
  </si>
  <si>
    <t>国保
世帯数</t>
    <phoneticPr fontId="12"/>
  </si>
  <si>
    <t>全世帯に対する割合(%)</t>
    <phoneticPr fontId="12"/>
  </si>
  <si>
    <t>（注）25年度以降の全世帯数に対する割合の全世帯数は、1月1日現在のもの</t>
    <rPh sb="1" eb="2">
      <t>チュウ</t>
    </rPh>
    <rPh sb="5" eb="7">
      <t>ネンド</t>
    </rPh>
    <rPh sb="7" eb="9">
      <t>イコウ</t>
    </rPh>
    <rPh sb="10" eb="11">
      <t>ゼン</t>
    </rPh>
    <rPh sb="11" eb="14">
      <t>セタイスウ</t>
    </rPh>
    <rPh sb="15" eb="16">
      <t>タイ</t>
    </rPh>
    <rPh sb="18" eb="20">
      <t>ワリアイ</t>
    </rPh>
    <rPh sb="21" eb="22">
      <t>ゼン</t>
    </rPh>
    <rPh sb="22" eb="25">
      <t>セタイスウ</t>
    </rPh>
    <rPh sb="28" eb="29">
      <t>ガツ</t>
    </rPh>
    <rPh sb="30" eb="33">
      <t>ニチゲンザイ</t>
    </rPh>
    <phoneticPr fontId="12"/>
  </si>
  <si>
    <t>(単位：人)</t>
    <rPh sb="1" eb="3">
      <t>タンイ</t>
    </rPh>
    <rPh sb="4" eb="5">
      <t>ニン</t>
    </rPh>
    <phoneticPr fontId="12"/>
  </si>
  <si>
    <t>被保険者数</t>
    <phoneticPr fontId="12"/>
  </si>
  <si>
    <t>上記内訳</t>
    <rPh sb="0" eb="2">
      <t>ジョウキ</t>
    </rPh>
    <rPh sb="2" eb="4">
      <t>ウチワケ</t>
    </rPh>
    <phoneticPr fontId="12"/>
  </si>
  <si>
    <t>一般</t>
    <phoneticPr fontId="12"/>
  </si>
  <si>
    <t>被保険者数</t>
  </si>
  <si>
    <t>構成比(%)</t>
    <phoneticPr fontId="12"/>
  </si>
  <si>
    <t>退職</t>
    <phoneticPr fontId="12"/>
  </si>
  <si>
    <t>構成比(%)</t>
    <phoneticPr fontId="12"/>
  </si>
  <si>
    <t>（再掲）</t>
    <rPh sb="1" eb="2">
      <t>サイ</t>
    </rPh>
    <phoneticPr fontId="12"/>
  </si>
  <si>
    <t>未就学児</t>
    <phoneticPr fontId="12"/>
  </si>
  <si>
    <t>前期高齢者</t>
  </si>
  <si>
    <t>70歳以上一般</t>
  </si>
  <si>
    <t>70歳以上現役並み所得者</t>
  </si>
  <si>
    <t>県全人口に対する割合(%)</t>
    <rPh sb="0" eb="1">
      <t>ケン</t>
    </rPh>
    <phoneticPr fontId="12"/>
  </si>
  <si>
    <t>国保一世帯当たり被保険者数</t>
    <phoneticPr fontId="12"/>
  </si>
  <si>
    <t>（注）25年度以降の全人口に対する割合の全人口は、1月1日現在のもの</t>
    <rPh sb="1" eb="2">
      <t>チュウ</t>
    </rPh>
    <rPh sb="5" eb="7">
      <t>ネンド</t>
    </rPh>
    <rPh sb="7" eb="9">
      <t>イコウ</t>
    </rPh>
    <rPh sb="10" eb="11">
      <t>ゼン</t>
    </rPh>
    <rPh sb="11" eb="13">
      <t>ジンコウ</t>
    </rPh>
    <rPh sb="14" eb="15">
      <t>タイ</t>
    </rPh>
    <rPh sb="17" eb="19">
      <t>ワリアイ</t>
    </rPh>
    <rPh sb="20" eb="21">
      <t>ゼン</t>
    </rPh>
    <rPh sb="21" eb="23">
      <t>ジンコウ</t>
    </rPh>
    <rPh sb="26" eb="27">
      <t>ガツ</t>
    </rPh>
    <rPh sb="28" eb="31">
      <t>ニチゲンザイ</t>
    </rPh>
    <phoneticPr fontId="12"/>
  </si>
  <si>
    <t>２　保険給付等の状況</t>
    <rPh sb="2" eb="4">
      <t>ホケン</t>
    </rPh>
    <rPh sb="4" eb="6">
      <t>キュウフ</t>
    </rPh>
    <rPh sb="6" eb="7">
      <t>トウ</t>
    </rPh>
    <rPh sb="8" eb="10">
      <t>ジョウキョウ</t>
    </rPh>
    <phoneticPr fontId="19"/>
  </si>
  <si>
    <t>（１）　医療費</t>
    <rPh sb="4" eb="7">
      <t>イリョウヒ</t>
    </rPh>
    <phoneticPr fontId="19"/>
  </si>
  <si>
    <t>ア</t>
    <phoneticPr fontId="19"/>
  </si>
  <si>
    <t>平成27年度における被保険者に要した療養諸費費用額（以下「医療費」という。）</t>
    <rPh sb="0" eb="2">
      <t>ヘイセイ</t>
    </rPh>
    <rPh sb="4" eb="6">
      <t>ネンド</t>
    </rPh>
    <rPh sb="10" eb="11">
      <t>ヒ</t>
    </rPh>
    <rPh sb="11" eb="13">
      <t>ホケン</t>
    </rPh>
    <rPh sb="13" eb="14">
      <t>ジャ</t>
    </rPh>
    <rPh sb="15" eb="16">
      <t>ヨウ</t>
    </rPh>
    <rPh sb="18" eb="20">
      <t>リョウヨウ</t>
    </rPh>
    <rPh sb="20" eb="22">
      <t>ショヒ</t>
    </rPh>
    <rPh sb="22" eb="24">
      <t>ヒヨウ</t>
    </rPh>
    <rPh sb="24" eb="25">
      <t>ガク</t>
    </rPh>
    <rPh sb="26" eb="28">
      <t>イカ</t>
    </rPh>
    <rPh sb="29" eb="32">
      <t>イリョウヒ</t>
    </rPh>
    <phoneticPr fontId="19"/>
  </si>
  <si>
    <t>の総額は、1,908億8,544万4千円で、前年度に比べて2.1％増加した。</t>
    <rPh sb="10" eb="11">
      <t>オク</t>
    </rPh>
    <rPh sb="16" eb="17">
      <t>マン</t>
    </rPh>
    <rPh sb="18" eb="19">
      <t>セン</t>
    </rPh>
    <rPh sb="19" eb="20">
      <t>エン</t>
    </rPh>
    <rPh sb="22" eb="25">
      <t>ゼンネンド</t>
    </rPh>
    <rPh sb="26" eb="27">
      <t>クラ</t>
    </rPh>
    <rPh sb="33" eb="35">
      <t>ゾウカ</t>
    </rPh>
    <phoneticPr fontId="19"/>
  </si>
  <si>
    <t>イ</t>
    <phoneticPr fontId="19"/>
  </si>
  <si>
    <t>医療費の被保険者別の内訳は、一般が1,799億7,419万2千円で、前年度に比べて3.9％</t>
    <rPh sb="0" eb="3">
      <t>イリョウヒ</t>
    </rPh>
    <rPh sb="4" eb="5">
      <t>ヒ</t>
    </rPh>
    <rPh sb="5" eb="7">
      <t>ホケン</t>
    </rPh>
    <rPh sb="7" eb="8">
      <t>ジャ</t>
    </rPh>
    <rPh sb="8" eb="9">
      <t>ベツ</t>
    </rPh>
    <rPh sb="10" eb="12">
      <t>ウチワケ</t>
    </rPh>
    <rPh sb="14" eb="16">
      <t>イッパン</t>
    </rPh>
    <rPh sb="22" eb="23">
      <t>オク</t>
    </rPh>
    <rPh sb="28" eb="29">
      <t>マン</t>
    </rPh>
    <rPh sb="30" eb="31">
      <t>セン</t>
    </rPh>
    <rPh sb="31" eb="32">
      <t>エン</t>
    </rPh>
    <rPh sb="34" eb="37">
      <t>ゼンネンド</t>
    </rPh>
    <rPh sb="38" eb="39">
      <t>クラ</t>
    </rPh>
    <phoneticPr fontId="19"/>
  </si>
  <si>
    <t>増加し、退職が109億1,125万2千円で、前年度に比べて20.2％減少した。</t>
    <rPh sb="4" eb="6">
      <t>タイショク</t>
    </rPh>
    <rPh sb="10" eb="11">
      <t>オク</t>
    </rPh>
    <rPh sb="16" eb="17">
      <t>マン</t>
    </rPh>
    <rPh sb="18" eb="19">
      <t>セン</t>
    </rPh>
    <rPh sb="19" eb="20">
      <t>エン</t>
    </rPh>
    <rPh sb="22" eb="25">
      <t>ゼンネンド</t>
    </rPh>
    <rPh sb="26" eb="27">
      <t>クラ</t>
    </rPh>
    <rPh sb="34" eb="36">
      <t>ゲンショウ</t>
    </rPh>
    <phoneticPr fontId="19"/>
  </si>
  <si>
    <t xml:space="preserve"> </t>
    <phoneticPr fontId="19"/>
  </si>
  <si>
    <t>構成比は一般94.3％、退職5.7％である。</t>
    <rPh sb="0" eb="3">
      <t>コウセイヒ</t>
    </rPh>
    <rPh sb="4" eb="6">
      <t>イッパン</t>
    </rPh>
    <rPh sb="12" eb="14">
      <t>タイショク</t>
    </rPh>
    <phoneticPr fontId="19"/>
  </si>
  <si>
    <t>（２）　1人当たりの医療費</t>
    <rPh sb="4" eb="6">
      <t>ヒトリ</t>
    </rPh>
    <rPh sb="6" eb="7">
      <t>ア</t>
    </rPh>
    <rPh sb="10" eb="12">
      <t>イリョウ</t>
    </rPh>
    <rPh sb="12" eb="13">
      <t>ヒ</t>
    </rPh>
    <phoneticPr fontId="19"/>
  </si>
  <si>
    <t>平成27年度の被保険者1人当たり医療費は、全体では333,124円で前年度に比べて5.1％</t>
    <rPh sb="0" eb="2">
      <t>ヘイセイ</t>
    </rPh>
    <rPh sb="4" eb="6">
      <t>ネンド</t>
    </rPh>
    <rPh sb="7" eb="8">
      <t>ヒ</t>
    </rPh>
    <rPh sb="8" eb="10">
      <t>ホケン</t>
    </rPh>
    <rPh sb="10" eb="11">
      <t>ジャ</t>
    </rPh>
    <rPh sb="11" eb="13">
      <t>ヒトリ</t>
    </rPh>
    <rPh sb="13" eb="14">
      <t>ア</t>
    </rPh>
    <rPh sb="16" eb="19">
      <t>イリョウヒ</t>
    </rPh>
    <rPh sb="21" eb="23">
      <t>ゼンタイ</t>
    </rPh>
    <rPh sb="32" eb="33">
      <t>エン</t>
    </rPh>
    <rPh sb="34" eb="37">
      <t>ゼンネンド</t>
    </rPh>
    <rPh sb="38" eb="39">
      <t>クラ</t>
    </rPh>
    <phoneticPr fontId="19"/>
  </si>
  <si>
    <t>増加した。</t>
    <rPh sb="0" eb="2">
      <t>ゾウカ</t>
    </rPh>
    <phoneticPr fontId="19"/>
  </si>
  <si>
    <t>被保険者別の内訳は、一般が331,279円で、前年度に比べ5.3％増加し、退職が336,826</t>
    <rPh sb="0" eb="1">
      <t>ヒ</t>
    </rPh>
    <rPh sb="1" eb="3">
      <t>ホケン</t>
    </rPh>
    <rPh sb="3" eb="4">
      <t>ジャ</t>
    </rPh>
    <rPh sb="4" eb="5">
      <t>ベツ</t>
    </rPh>
    <rPh sb="6" eb="8">
      <t>ウチワケ</t>
    </rPh>
    <rPh sb="10" eb="12">
      <t>イッパン</t>
    </rPh>
    <rPh sb="20" eb="21">
      <t>エン</t>
    </rPh>
    <rPh sb="23" eb="26">
      <t>ゼンネンド</t>
    </rPh>
    <rPh sb="27" eb="28">
      <t>クラ</t>
    </rPh>
    <rPh sb="33" eb="35">
      <t>ゾウカ</t>
    </rPh>
    <rPh sb="37" eb="39">
      <t>タイショク</t>
    </rPh>
    <phoneticPr fontId="19"/>
  </si>
  <si>
    <t>円で前年度に比べ4.3％増加した。</t>
    <rPh sb="2" eb="5">
      <t>ゼンネンド</t>
    </rPh>
    <rPh sb="6" eb="7">
      <t>クラ</t>
    </rPh>
    <rPh sb="12" eb="14">
      <t>ゾウカ</t>
    </rPh>
    <phoneticPr fontId="19"/>
  </si>
  <si>
    <t>（３）　保険給付費</t>
    <rPh sb="4" eb="6">
      <t>ホケン</t>
    </rPh>
    <rPh sb="6" eb="8">
      <t>キュウフ</t>
    </rPh>
    <rPh sb="8" eb="9">
      <t>ヒ</t>
    </rPh>
    <phoneticPr fontId="19"/>
  </si>
  <si>
    <t>出産育児一時金他の、その他の保険給付費の総額は、14億8,886万1千円で、前年度に比</t>
    <rPh sb="0" eb="2">
      <t>シュッサン</t>
    </rPh>
    <rPh sb="2" eb="4">
      <t>イクジ</t>
    </rPh>
    <rPh sb="4" eb="7">
      <t>イチジキン</t>
    </rPh>
    <rPh sb="7" eb="8">
      <t>ホカ</t>
    </rPh>
    <rPh sb="12" eb="13">
      <t>タ</t>
    </rPh>
    <rPh sb="14" eb="16">
      <t>ホケン</t>
    </rPh>
    <rPh sb="16" eb="18">
      <t>キュウフ</t>
    </rPh>
    <rPh sb="18" eb="19">
      <t>ヒ</t>
    </rPh>
    <rPh sb="20" eb="22">
      <t>ソウガク</t>
    </rPh>
    <rPh sb="26" eb="27">
      <t>オク</t>
    </rPh>
    <rPh sb="32" eb="33">
      <t>マン</t>
    </rPh>
    <rPh sb="34" eb="35">
      <t>セン</t>
    </rPh>
    <rPh sb="35" eb="36">
      <t>エン</t>
    </rPh>
    <rPh sb="38" eb="41">
      <t>ゼンネンド</t>
    </rPh>
    <rPh sb="42" eb="43">
      <t>ヒ</t>
    </rPh>
    <phoneticPr fontId="19"/>
  </si>
  <si>
    <t>べて2.6％減少した。</t>
    <rPh sb="6" eb="8">
      <t>ゲンショウ</t>
    </rPh>
    <phoneticPr fontId="19"/>
  </si>
  <si>
    <t>その他の保険給付費のうち、出産育児一時金が61.6％を占めた。</t>
    <rPh sb="2" eb="3">
      <t>タ</t>
    </rPh>
    <rPh sb="4" eb="6">
      <t>ホケン</t>
    </rPh>
    <rPh sb="6" eb="8">
      <t>キュウフ</t>
    </rPh>
    <rPh sb="8" eb="9">
      <t>ヒ</t>
    </rPh>
    <rPh sb="13" eb="15">
      <t>シュッサン</t>
    </rPh>
    <rPh sb="15" eb="17">
      <t>イクジ</t>
    </rPh>
    <rPh sb="17" eb="20">
      <t>イチジキン</t>
    </rPh>
    <rPh sb="27" eb="28">
      <t>シ</t>
    </rPh>
    <phoneticPr fontId="19"/>
  </si>
  <si>
    <t xml:space="preserve"> </t>
  </si>
  <si>
    <t>表３　医療費の推移</t>
    <rPh sb="0" eb="1">
      <t>ヒョウ</t>
    </rPh>
    <rPh sb="3" eb="6">
      <t>イリョウヒ</t>
    </rPh>
    <rPh sb="7" eb="9">
      <t>スイイ</t>
    </rPh>
    <phoneticPr fontId="19"/>
  </si>
  <si>
    <t>年度</t>
    <rPh sb="0" eb="2">
      <t>ネンド</t>
    </rPh>
    <phoneticPr fontId="19"/>
  </si>
  <si>
    <t>医 療 費 総 額</t>
    <rPh sb="0" eb="1">
      <t>イ</t>
    </rPh>
    <rPh sb="2" eb="3">
      <t>リョウ</t>
    </rPh>
    <rPh sb="4" eb="5">
      <t>ヒ</t>
    </rPh>
    <rPh sb="6" eb="7">
      <t>フサ</t>
    </rPh>
    <rPh sb="8" eb="9">
      <t>ガク</t>
    </rPh>
    <phoneticPr fontId="19"/>
  </si>
  <si>
    <t>一　　般</t>
    <rPh sb="0" eb="1">
      <t>イチ</t>
    </rPh>
    <rPh sb="3" eb="4">
      <t>パン</t>
    </rPh>
    <phoneticPr fontId="19"/>
  </si>
  <si>
    <t>退　　職</t>
    <rPh sb="0" eb="1">
      <t>タイ</t>
    </rPh>
    <rPh sb="3" eb="4">
      <t>ショク</t>
    </rPh>
    <phoneticPr fontId="19"/>
  </si>
  <si>
    <t>前年度比</t>
    <rPh sb="0" eb="4">
      <t>ゼンネンドヒ</t>
    </rPh>
    <phoneticPr fontId="19"/>
  </si>
  <si>
    <t>千円</t>
    <rPh sb="0" eb="2">
      <t>センエン</t>
    </rPh>
    <phoneticPr fontId="19"/>
  </si>
  <si>
    <t>％</t>
    <phoneticPr fontId="19"/>
  </si>
  <si>
    <t>％</t>
    <phoneticPr fontId="19"/>
  </si>
  <si>
    <t>％</t>
    <phoneticPr fontId="19"/>
  </si>
  <si>
    <t>23</t>
  </si>
  <si>
    <t>24</t>
  </si>
  <si>
    <t>25</t>
    <phoneticPr fontId="19"/>
  </si>
  <si>
    <t>市町村</t>
    <rPh sb="0" eb="3">
      <t>シチョウソン</t>
    </rPh>
    <phoneticPr fontId="19"/>
  </si>
  <si>
    <t>26</t>
    <phoneticPr fontId="19"/>
  </si>
  <si>
    <t>組  合</t>
    <rPh sb="0" eb="1">
      <t>クミ</t>
    </rPh>
    <rPh sb="3" eb="4">
      <t>ゴウ</t>
    </rPh>
    <phoneticPr fontId="19"/>
  </si>
  <si>
    <t>-</t>
  </si>
  <si>
    <t>計</t>
    <rPh sb="0" eb="1">
      <t>ケイ</t>
    </rPh>
    <phoneticPr fontId="19"/>
  </si>
  <si>
    <t>27</t>
    <phoneticPr fontId="19"/>
  </si>
  <si>
    <t>-</t>
    <phoneticPr fontId="19"/>
  </si>
  <si>
    <t>構成比</t>
    <rPh sb="0" eb="3">
      <t>コウセイヒ</t>
    </rPh>
    <phoneticPr fontId="19"/>
  </si>
  <si>
    <t>前ページ（３）保険給付費 「ア 医療費総額のうち、保険者負担は高額療養費を含めて○％を占めた。」</t>
    <rPh sb="0" eb="1">
      <t>ゼン</t>
    </rPh>
    <rPh sb="7" eb="9">
      <t>ホケン</t>
    </rPh>
    <rPh sb="9" eb="11">
      <t>キュウフ</t>
    </rPh>
    <rPh sb="11" eb="12">
      <t>ヒ</t>
    </rPh>
    <rPh sb="16" eb="19">
      <t>イリョウヒ</t>
    </rPh>
    <rPh sb="19" eb="21">
      <t>ソウガク</t>
    </rPh>
    <rPh sb="25" eb="27">
      <t>ホケン</t>
    </rPh>
    <rPh sb="27" eb="28">
      <t>ジャ</t>
    </rPh>
    <rPh sb="28" eb="30">
      <t>フタン</t>
    </rPh>
    <rPh sb="31" eb="33">
      <t>コウガク</t>
    </rPh>
    <rPh sb="33" eb="36">
      <t>リョウヨウヒ</t>
    </rPh>
    <rPh sb="37" eb="38">
      <t>フク</t>
    </rPh>
    <rPh sb="43" eb="44">
      <t>シ</t>
    </rPh>
    <phoneticPr fontId="19"/>
  </si>
  <si>
    <t>%は、６ページの表５より　73.1+9.8</t>
    <rPh sb="8" eb="9">
      <t>ヒョウ</t>
    </rPh>
    <phoneticPr fontId="19"/>
  </si>
  <si>
    <t>療給保険者負担（一般）</t>
    <rPh sb="0" eb="1">
      <t>リョウ</t>
    </rPh>
    <rPh sb="1" eb="2">
      <t>キュウ</t>
    </rPh>
    <rPh sb="2" eb="5">
      <t>ホケンシャ</t>
    </rPh>
    <rPh sb="5" eb="7">
      <t>フタン</t>
    </rPh>
    <rPh sb="8" eb="10">
      <t>イッパン</t>
    </rPh>
    <phoneticPr fontId="19"/>
  </si>
  <si>
    <t>円</t>
    <rPh sb="0" eb="1">
      <t>エン</t>
    </rPh>
    <phoneticPr fontId="19"/>
  </si>
  <si>
    <t>高額保険者負担（一般）</t>
    <rPh sb="0" eb="2">
      <t>コウガク</t>
    </rPh>
    <rPh sb="2" eb="5">
      <t>ホケンシャ</t>
    </rPh>
    <rPh sb="5" eb="7">
      <t>フタン</t>
    </rPh>
    <rPh sb="8" eb="10">
      <t>イッパン</t>
    </rPh>
    <phoneticPr fontId="19"/>
  </si>
  <si>
    <t>療給保険者負担（退職）</t>
    <rPh sb="0" eb="1">
      <t>リョウ</t>
    </rPh>
    <rPh sb="1" eb="2">
      <t>キュウ</t>
    </rPh>
    <rPh sb="2" eb="5">
      <t>ホケンシャ</t>
    </rPh>
    <rPh sb="5" eb="7">
      <t>フタン</t>
    </rPh>
    <rPh sb="8" eb="10">
      <t>タイショク</t>
    </rPh>
    <phoneticPr fontId="19"/>
  </si>
  <si>
    <t>高額保険者負担（退職）</t>
    <rPh sb="0" eb="2">
      <t>コウガク</t>
    </rPh>
    <rPh sb="2" eb="5">
      <t>ホケンシャ</t>
    </rPh>
    <rPh sb="5" eb="7">
      <t>フタン</t>
    </rPh>
    <rPh sb="8" eb="10">
      <t>タイショク</t>
    </rPh>
    <phoneticPr fontId="19"/>
  </si>
  <si>
    <t>保険者負担合計</t>
    <rPh sb="0" eb="3">
      <t>ホケンシャ</t>
    </rPh>
    <rPh sb="3" eb="5">
      <t>フタン</t>
    </rPh>
    <rPh sb="5" eb="7">
      <t>ゴウケイ</t>
    </rPh>
    <phoneticPr fontId="19"/>
  </si>
  <si>
    <t>円　ここから上記割合を導く</t>
    <rPh sb="0" eb="1">
      <t>エン</t>
    </rPh>
    <rPh sb="6" eb="8">
      <t>ジョウキ</t>
    </rPh>
    <rPh sb="8" eb="10">
      <t>ワリアイ</t>
    </rPh>
    <rPh sb="11" eb="12">
      <t>ミチビ</t>
    </rPh>
    <phoneticPr fontId="19"/>
  </si>
  <si>
    <t>表４　1人当たり医療費の推移</t>
    <rPh sb="0" eb="1">
      <t>ヒョウ</t>
    </rPh>
    <rPh sb="3" eb="5">
      <t>ヒトリ</t>
    </rPh>
    <rPh sb="5" eb="6">
      <t>ア</t>
    </rPh>
    <rPh sb="8" eb="11">
      <t>イリョウヒ</t>
    </rPh>
    <rPh sb="12" eb="14">
      <t>スイイ</t>
    </rPh>
    <phoneticPr fontId="19"/>
  </si>
  <si>
    <t>全　　体</t>
    <rPh sb="0" eb="1">
      <t>ゼン</t>
    </rPh>
    <rPh sb="3" eb="4">
      <t>カラダ</t>
    </rPh>
    <phoneticPr fontId="19"/>
  </si>
  <si>
    <t>県計</t>
    <rPh sb="0" eb="1">
      <t>ケン</t>
    </rPh>
    <rPh sb="1" eb="2">
      <t>ケイ</t>
    </rPh>
    <phoneticPr fontId="19"/>
  </si>
  <si>
    <t>％</t>
    <phoneticPr fontId="19"/>
  </si>
  <si>
    <t>％</t>
    <phoneticPr fontId="19"/>
  </si>
  <si>
    <t>23</t>
    <phoneticPr fontId="19"/>
  </si>
  <si>
    <t>24</t>
    <phoneticPr fontId="19"/>
  </si>
  <si>
    <t>25</t>
    <phoneticPr fontId="19"/>
  </si>
  <si>
    <t>26</t>
    <phoneticPr fontId="19"/>
  </si>
  <si>
    <t>組 合</t>
    <rPh sb="0" eb="1">
      <t>クミ</t>
    </rPh>
    <rPh sb="2" eb="3">
      <t>ゴウ</t>
    </rPh>
    <phoneticPr fontId="19"/>
  </si>
  <si>
    <t>27</t>
    <phoneticPr fontId="19"/>
  </si>
  <si>
    <t>-</t>
    <phoneticPr fontId="19"/>
  </si>
  <si>
    <t>（注）　（　）書きは全国平均である。</t>
    <rPh sb="1" eb="2">
      <t>チュウ</t>
    </rPh>
    <rPh sb="7" eb="8">
      <t>カ</t>
    </rPh>
    <rPh sb="10" eb="12">
      <t>ゼンコク</t>
    </rPh>
    <rPh sb="12" eb="14">
      <t>ヘイキン</t>
    </rPh>
    <phoneticPr fontId="19"/>
  </si>
  <si>
    <t>表５　医療費の費用額負担区分別状況</t>
    <rPh sb="0" eb="1">
      <t>ヒョウ</t>
    </rPh>
    <rPh sb="3" eb="6">
      <t>イリョウヒ</t>
    </rPh>
    <rPh sb="7" eb="9">
      <t>ヒヨウ</t>
    </rPh>
    <rPh sb="9" eb="10">
      <t>ガク</t>
    </rPh>
    <rPh sb="10" eb="12">
      <t>フタン</t>
    </rPh>
    <rPh sb="12" eb="14">
      <t>クブン</t>
    </rPh>
    <rPh sb="14" eb="15">
      <t>ベツ</t>
    </rPh>
    <rPh sb="15" eb="17">
      <t>ジョウキョウ</t>
    </rPh>
    <phoneticPr fontId="19"/>
  </si>
  <si>
    <t>（１） 全　体　</t>
    <rPh sb="4" eb="5">
      <t>ゼン</t>
    </rPh>
    <rPh sb="6" eb="7">
      <t>カラダ</t>
    </rPh>
    <phoneticPr fontId="19"/>
  </si>
  <si>
    <t>保    険    者    負    担</t>
    <rPh sb="0" eb="1">
      <t>タモツ</t>
    </rPh>
    <rPh sb="5" eb="6">
      <t>ケン</t>
    </rPh>
    <rPh sb="10" eb="11">
      <t>ジャ</t>
    </rPh>
    <rPh sb="15" eb="16">
      <t>フ</t>
    </rPh>
    <rPh sb="20" eb="21">
      <t>タン</t>
    </rPh>
    <phoneticPr fontId="19"/>
  </si>
  <si>
    <t>一 部 負 担 金</t>
    <rPh sb="0" eb="1">
      <t>イチ</t>
    </rPh>
    <rPh sb="2" eb="3">
      <t>ブ</t>
    </rPh>
    <rPh sb="4" eb="5">
      <t>フ</t>
    </rPh>
    <rPh sb="6" eb="7">
      <t>タン</t>
    </rPh>
    <rPh sb="8" eb="9">
      <t>カネ</t>
    </rPh>
    <phoneticPr fontId="19"/>
  </si>
  <si>
    <t>他 法 負 担 分</t>
    <rPh sb="0" eb="1">
      <t>タ</t>
    </rPh>
    <rPh sb="2" eb="3">
      <t>ホウ</t>
    </rPh>
    <rPh sb="4" eb="5">
      <t>フ</t>
    </rPh>
    <rPh sb="6" eb="7">
      <t>タン</t>
    </rPh>
    <rPh sb="8" eb="9">
      <t>ブン</t>
    </rPh>
    <phoneticPr fontId="19"/>
  </si>
  <si>
    <t>年度</t>
    <rPh sb="0" eb="1">
      <t>トシ</t>
    </rPh>
    <rPh sb="1" eb="2">
      <t>ド</t>
    </rPh>
    <phoneticPr fontId="19"/>
  </si>
  <si>
    <t>保 険 者 負 担 分</t>
    <rPh sb="0" eb="1">
      <t>タモツ</t>
    </rPh>
    <rPh sb="2" eb="3">
      <t>ケン</t>
    </rPh>
    <rPh sb="4" eb="5">
      <t>ジャ</t>
    </rPh>
    <rPh sb="6" eb="7">
      <t>フ</t>
    </rPh>
    <rPh sb="8" eb="9">
      <t>タン</t>
    </rPh>
    <rPh sb="10" eb="11">
      <t>ブン</t>
    </rPh>
    <phoneticPr fontId="19"/>
  </si>
  <si>
    <t>高 額 療 養 費</t>
    <rPh sb="0" eb="1">
      <t>タカ</t>
    </rPh>
    <rPh sb="2" eb="3">
      <t>ガク</t>
    </rPh>
    <rPh sb="4" eb="5">
      <t>リョウ</t>
    </rPh>
    <rPh sb="6" eb="7">
      <t>オサム</t>
    </rPh>
    <rPh sb="8" eb="9">
      <t>ヒ</t>
    </rPh>
    <phoneticPr fontId="19"/>
  </si>
  <si>
    <t>千円</t>
    <rPh sb="0" eb="2">
      <t>センエン</t>
    </rPh>
    <phoneticPr fontId="4"/>
  </si>
  <si>
    <t>％</t>
  </si>
  <si>
    <t>市町村</t>
    <rPh sb="0" eb="3">
      <t>シチョウソン</t>
    </rPh>
    <phoneticPr fontId="4"/>
  </si>
  <si>
    <t>組　合</t>
    <rPh sb="0" eb="1">
      <t>クミ</t>
    </rPh>
    <rPh sb="2" eb="3">
      <t>ゴウ</t>
    </rPh>
    <phoneticPr fontId="4"/>
  </si>
  <si>
    <t>計</t>
    <rPh sb="0" eb="1">
      <t>ケイ</t>
    </rPh>
    <phoneticPr fontId="4"/>
  </si>
  <si>
    <t>一般被保険者分</t>
    <rPh sb="0" eb="2">
      <t>イッパン</t>
    </rPh>
    <rPh sb="2" eb="3">
      <t>ヒ</t>
    </rPh>
    <rPh sb="3" eb="5">
      <t>ホケン</t>
    </rPh>
    <rPh sb="5" eb="6">
      <t>ジャ</t>
    </rPh>
    <rPh sb="6" eb="7">
      <t>ブン</t>
    </rPh>
    <phoneticPr fontId="19"/>
  </si>
  <si>
    <t>②</t>
    <phoneticPr fontId="19"/>
  </si>
  <si>
    <t>退職被保険者等分</t>
    <rPh sb="0" eb="2">
      <t>タイショク</t>
    </rPh>
    <rPh sb="2" eb="3">
      <t>ヒ</t>
    </rPh>
    <rPh sb="3" eb="5">
      <t>ホケン</t>
    </rPh>
    <rPh sb="5" eb="6">
      <t>ジャ</t>
    </rPh>
    <rPh sb="6" eb="7">
      <t>トウ</t>
    </rPh>
    <rPh sb="7" eb="8">
      <t>ブン</t>
    </rPh>
    <phoneticPr fontId="19"/>
  </si>
  <si>
    <t>表６　その他の保険給付費</t>
    <rPh sb="0" eb="1">
      <t>ヒョウ</t>
    </rPh>
    <rPh sb="5" eb="6">
      <t>タ</t>
    </rPh>
    <rPh sb="7" eb="9">
      <t>ホケン</t>
    </rPh>
    <rPh sb="9" eb="11">
      <t>キュウフ</t>
    </rPh>
    <rPh sb="11" eb="12">
      <t>ヒ</t>
    </rPh>
    <phoneticPr fontId="19"/>
  </si>
  <si>
    <t>出産育児一時金</t>
    <rPh sb="0" eb="2">
      <t>シュッサン</t>
    </rPh>
    <rPh sb="2" eb="4">
      <t>イクジ</t>
    </rPh>
    <rPh sb="4" eb="7">
      <t>イチジキン</t>
    </rPh>
    <phoneticPr fontId="19"/>
  </si>
  <si>
    <t>葬　祭　費</t>
    <rPh sb="0" eb="1">
      <t>ソウ</t>
    </rPh>
    <rPh sb="2" eb="3">
      <t>サイ</t>
    </rPh>
    <rPh sb="4" eb="5">
      <t>ヒ</t>
    </rPh>
    <phoneticPr fontId="19"/>
  </si>
  <si>
    <t>そ　の　他</t>
    <rPh sb="4" eb="5">
      <t>タ</t>
    </rPh>
    <phoneticPr fontId="19"/>
  </si>
  <si>
    <t>25</t>
  </si>
  <si>
    <t>26</t>
  </si>
  <si>
    <t>組　合</t>
    <rPh sb="0" eb="1">
      <t>クミ</t>
    </rPh>
    <rPh sb="2" eb="3">
      <t>ゴウ</t>
    </rPh>
    <phoneticPr fontId="19"/>
  </si>
  <si>
    <t>３　財政状況(市町村）</t>
    <rPh sb="2" eb="4">
      <t>ザイセイ</t>
    </rPh>
    <rPh sb="4" eb="6">
      <t>ジョウキョウ</t>
    </rPh>
    <rPh sb="7" eb="10">
      <t>シチョウソン</t>
    </rPh>
    <phoneticPr fontId="19"/>
  </si>
  <si>
    <t>　（１）　決算状況</t>
    <rPh sb="5" eb="7">
      <t>ケッサン</t>
    </rPh>
    <rPh sb="7" eb="9">
      <t>ジョウキョウ</t>
    </rPh>
    <phoneticPr fontId="19"/>
  </si>
  <si>
    <t>　　　ア　収支状況は、歳入総額が2,591億9,841万1千円、歳出総額が2,545億2,947万1千円で、</t>
    <rPh sb="5" eb="7">
      <t>シュウシ</t>
    </rPh>
    <rPh sb="7" eb="9">
      <t>ジョウキョウ</t>
    </rPh>
    <rPh sb="11" eb="13">
      <t>サイニュウ</t>
    </rPh>
    <rPh sb="13" eb="15">
      <t>ソウガク</t>
    </rPh>
    <rPh sb="21" eb="22">
      <t>オク</t>
    </rPh>
    <rPh sb="27" eb="28">
      <t>マン</t>
    </rPh>
    <rPh sb="29" eb="31">
      <t>センエン</t>
    </rPh>
    <rPh sb="32" eb="34">
      <t>サイシュツ</t>
    </rPh>
    <rPh sb="34" eb="36">
      <t>ソウガク</t>
    </rPh>
    <rPh sb="42" eb="43">
      <t>オク</t>
    </rPh>
    <rPh sb="48" eb="49">
      <t>マン</t>
    </rPh>
    <rPh sb="50" eb="52">
      <t>センエン</t>
    </rPh>
    <phoneticPr fontId="19"/>
  </si>
  <si>
    <t>　　　　  前年度に比べ歳入は14.1％、歳出は15.0%増加した。</t>
    <rPh sb="6" eb="9">
      <t>ゼンネンド</t>
    </rPh>
    <rPh sb="7" eb="9">
      <t>ネンド</t>
    </rPh>
    <rPh sb="12" eb="14">
      <t>サイニュウ</t>
    </rPh>
    <rPh sb="21" eb="23">
      <t>サイシュツ</t>
    </rPh>
    <rPh sb="29" eb="31">
      <t>ゾウカ</t>
    </rPh>
    <phoneticPr fontId="19"/>
  </si>
  <si>
    <t>　　　  　収支差引額は46億6,894万円となった。</t>
    <rPh sb="6" eb="8">
      <t>シュウシ</t>
    </rPh>
    <rPh sb="8" eb="9">
      <t>サ</t>
    </rPh>
    <rPh sb="9" eb="10">
      <t>ヒ</t>
    </rPh>
    <rPh sb="10" eb="11">
      <t>ガク</t>
    </rPh>
    <rPh sb="14" eb="15">
      <t>オク</t>
    </rPh>
    <rPh sb="21" eb="22">
      <t>エン</t>
    </rPh>
    <phoneticPr fontId="19"/>
  </si>
  <si>
    <t>　　　イ　収支差引額を翌年に繰越した黒字保険者は76保険者であった。</t>
    <rPh sb="5" eb="7">
      <t>シュウシ</t>
    </rPh>
    <rPh sb="7" eb="8">
      <t>サ</t>
    </rPh>
    <rPh sb="8" eb="9">
      <t>ヒ</t>
    </rPh>
    <rPh sb="9" eb="10">
      <t>ガク</t>
    </rPh>
    <rPh sb="11" eb="13">
      <t>ヨクネン</t>
    </rPh>
    <rPh sb="14" eb="16">
      <t>クリコ</t>
    </rPh>
    <rPh sb="18" eb="20">
      <t>クロジ</t>
    </rPh>
    <rPh sb="20" eb="23">
      <t>ホケンシャ</t>
    </rPh>
    <rPh sb="26" eb="28">
      <t>ホケン</t>
    </rPh>
    <rPh sb="28" eb="29">
      <t>シャ</t>
    </rPh>
    <phoneticPr fontId="19"/>
  </si>
  <si>
    <t>　　　　　また、単年度収支差引額は23億9,244万7千円の赤字であり、赤字保険者は50保険者で</t>
    <rPh sb="8" eb="11">
      <t>タンネンド</t>
    </rPh>
    <rPh sb="11" eb="13">
      <t>シュウシ</t>
    </rPh>
    <rPh sb="13" eb="15">
      <t>サシヒキ</t>
    </rPh>
    <rPh sb="15" eb="16">
      <t>ガク</t>
    </rPh>
    <rPh sb="19" eb="20">
      <t>オク</t>
    </rPh>
    <rPh sb="25" eb="26">
      <t>マン</t>
    </rPh>
    <rPh sb="27" eb="29">
      <t>センエン</t>
    </rPh>
    <rPh sb="30" eb="32">
      <t>アカジ</t>
    </rPh>
    <rPh sb="36" eb="38">
      <t>アカジ</t>
    </rPh>
    <rPh sb="38" eb="41">
      <t>ホケンジャ</t>
    </rPh>
    <rPh sb="44" eb="47">
      <t>ホケンジャ</t>
    </rPh>
    <phoneticPr fontId="19"/>
  </si>
  <si>
    <t>　　　　　あった。</t>
    <phoneticPr fontId="2"/>
  </si>
  <si>
    <t>　（２）　経理状況</t>
    <rPh sb="5" eb="7">
      <t>ケイリ</t>
    </rPh>
    <rPh sb="7" eb="9">
      <t>ジョウキョウ</t>
    </rPh>
    <phoneticPr fontId="19"/>
  </si>
  <si>
    <t>　　　ア　歳入の内訳は、国庫支出金は、521億2,992万1千円で前年度に比べ3.3%増加、総額の</t>
    <rPh sb="5" eb="7">
      <t>サイニュウ</t>
    </rPh>
    <rPh sb="8" eb="10">
      <t>ウチワケ</t>
    </rPh>
    <rPh sb="22" eb="23">
      <t>オク</t>
    </rPh>
    <rPh sb="28" eb="29">
      <t>マン</t>
    </rPh>
    <rPh sb="33" eb="36">
      <t>ゼンネンド</t>
    </rPh>
    <rPh sb="37" eb="38">
      <t>クラ</t>
    </rPh>
    <rPh sb="43" eb="45">
      <t>ゾウカ</t>
    </rPh>
    <rPh sb="46" eb="48">
      <t>ソウガク</t>
    </rPh>
    <phoneticPr fontId="19"/>
  </si>
  <si>
    <t>　　　　　20.1%を占めた。保険料（税）は456億5,981万8千円で1.5%減少、17.6%を占めた。前</t>
    <rPh sb="15" eb="17">
      <t>ホケン</t>
    </rPh>
    <rPh sb="17" eb="18">
      <t>リョウ</t>
    </rPh>
    <rPh sb="19" eb="20">
      <t>ゼイ</t>
    </rPh>
    <rPh sb="25" eb="26">
      <t>オク</t>
    </rPh>
    <rPh sb="31" eb="32">
      <t>マン</t>
    </rPh>
    <rPh sb="33" eb="34">
      <t>セン</t>
    </rPh>
    <rPh sb="40" eb="42">
      <t>ゲンショウ</t>
    </rPh>
    <rPh sb="53" eb="54">
      <t>マエ</t>
    </rPh>
    <phoneticPr fontId="19"/>
  </si>
  <si>
    <t>　　　　  期高齢者交付金は608億7,732万9千円で3.1%増加、23.5%を占めた。共同事業交付金は</t>
    <rPh sb="8" eb="9">
      <t>トシ</t>
    </rPh>
    <rPh sb="9" eb="10">
      <t>シャ</t>
    </rPh>
    <rPh sb="10" eb="12">
      <t>コウフ</t>
    </rPh>
    <rPh sb="12" eb="13">
      <t>キン</t>
    </rPh>
    <rPh sb="17" eb="18">
      <t>オク</t>
    </rPh>
    <rPh sb="23" eb="24">
      <t>マン</t>
    </rPh>
    <rPh sb="41" eb="42">
      <t>シ</t>
    </rPh>
    <rPh sb="45" eb="47">
      <t>キョウドウ</t>
    </rPh>
    <rPh sb="47" eb="49">
      <t>ジギョウ</t>
    </rPh>
    <rPh sb="49" eb="52">
      <t>コウフキン</t>
    </rPh>
    <phoneticPr fontId="19"/>
  </si>
  <si>
    <r>
      <t>　　　　  518億3,324万6千円で130.4%増加、20.0%を占めた。</t>
    </r>
    <r>
      <rPr>
        <sz val="11"/>
        <color indexed="8"/>
        <rFont val="ＭＳ 明朝"/>
        <family val="1"/>
        <charset val="128"/>
      </rPr>
      <t>療養給付費等交付金は100億4,537万</t>
    </r>
    <rPh sb="9" eb="10">
      <t>オク</t>
    </rPh>
    <rPh sb="15" eb="16">
      <t>マン</t>
    </rPh>
    <rPh sb="17" eb="19">
      <t>センエン</t>
    </rPh>
    <rPh sb="44" eb="45">
      <t>トウ</t>
    </rPh>
    <rPh sb="52" eb="53">
      <t>オク</t>
    </rPh>
    <rPh sb="58" eb="59">
      <t>マン</t>
    </rPh>
    <phoneticPr fontId="19"/>
  </si>
  <si>
    <t>　　　　  9千円で27.0%減少し、3.9%を占めた。</t>
    <rPh sb="7" eb="9">
      <t>センエン</t>
    </rPh>
    <rPh sb="15" eb="17">
      <t>ゲンショウ</t>
    </rPh>
    <phoneticPr fontId="19"/>
  </si>
  <si>
    <t>　　　　　また、一般会計繰入金は171億4,392万6千円で26.3%増加、6.6%を占め、基金等繰入金は</t>
    <rPh sb="8" eb="10">
      <t>イッパン</t>
    </rPh>
    <rPh sb="10" eb="12">
      <t>カイケイ</t>
    </rPh>
    <rPh sb="12" eb="14">
      <t>クリイレ</t>
    </rPh>
    <rPh sb="14" eb="15">
      <t>キン</t>
    </rPh>
    <rPh sb="19" eb="20">
      <t>オク</t>
    </rPh>
    <rPh sb="25" eb="26">
      <t>マン</t>
    </rPh>
    <rPh sb="27" eb="28">
      <t>セン</t>
    </rPh>
    <rPh sb="28" eb="29">
      <t>エン</t>
    </rPh>
    <rPh sb="35" eb="37">
      <t>ゾウカ</t>
    </rPh>
    <rPh sb="43" eb="44">
      <t>シ</t>
    </rPh>
    <rPh sb="46" eb="48">
      <t>キキン</t>
    </rPh>
    <rPh sb="48" eb="49">
      <t>ナド</t>
    </rPh>
    <rPh sb="49" eb="50">
      <t>ク</t>
    </rPh>
    <rPh sb="50" eb="51">
      <t>イ</t>
    </rPh>
    <rPh sb="51" eb="52">
      <t>キン</t>
    </rPh>
    <phoneticPr fontId="19"/>
  </si>
  <si>
    <t>　　　　  30億8,591万3千円で29.9%増加し、1.2%を占めた。</t>
    <rPh sb="14" eb="15">
      <t>マン</t>
    </rPh>
    <rPh sb="24" eb="26">
      <t>ゾウカ</t>
    </rPh>
    <phoneticPr fontId="19"/>
  </si>
  <si>
    <t>　　　イ　歳出の内訳は、保険給付費が1,535億1,293万8千円で前年度に比べ2.8%増加、総額の</t>
    <rPh sb="5" eb="7">
      <t>サイシュツ</t>
    </rPh>
    <rPh sb="8" eb="10">
      <t>ウチワケ</t>
    </rPh>
    <rPh sb="12" eb="14">
      <t>ホケン</t>
    </rPh>
    <rPh sb="14" eb="16">
      <t>キュウフ</t>
    </rPh>
    <rPh sb="16" eb="17">
      <t>ヒ</t>
    </rPh>
    <rPh sb="23" eb="24">
      <t>オク</t>
    </rPh>
    <rPh sb="31" eb="32">
      <t>セン</t>
    </rPh>
    <rPh sb="32" eb="33">
      <t>エン</t>
    </rPh>
    <rPh sb="34" eb="37">
      <t>ゼンネンド</t>
    </rPh>
    <phoneticPr fontId="19"/>
  </si>
  <si>
    <r>
      <t>　　　　　た。共同事業拠出金は518億3,324万6千円で130.4</t>
    </r>
    <r>
      <rPr>
        <sz val="11"/>
        <color indexed="10"/>
        <rFont val="ＭＳ 明朝"/>
        <family val="1"/>
        <charset val="128"/>
      </rPr>
      <t>%</t>
    </r>
    <r>
      <rPr>
        <sz val="11"/>
        <color indexed="8"/>
        <rFont val="ＭＳ 明朝"/>
        <family val="1"/>
        <charset val="128"/>
      </rPr>
      <t>増加</t>
    </r>
    <r>
      <rPr>
        <sz val="11"/>
        <color indexed="8"/>
        <rFont val="ＭＳ 明朝"/>
        <family val="1"/>
        <charset val="128"/>
      </rPr>
      <t>、20.4%を占めた。介護納付金は</t>
    </r>
    <rPh sb="7" eb="9">
      <t>キョウドウ</t>
    </rPh>
    <rPh sb="9" eb="11">
      <t>ジギョウ</t>
    </rPh>
    <rPh sb="10" eb="11">
      <t>ギョウ</t>
    </rPh>
    <rPh sb="11" eb="14">
      <t>キョシュツキン</t>
    </rPh>
    <rPh sb="18" eb="19">
      <t>オク</t>
    </rPh>
    <rPh sb="24" eb="25">
      <t>マン</t>
    </rPh>
    <rPh sb="35" eb="37">
      <t>ゾウカ</t>
    </rPh>
    <phoneticPr fontId="19"/>
  </si>
  <si>
    <r>
      <t>　　　　  112億8,156</t>
    </r>
    <r>
      <rPr>
        <sz val="11"/>
        <color indexed="8"/>
        <rFont val="ＭＳ 明朝"/>
        <family val="1"/>
        <charset val="128"/>
      </rPr>
      <t>万5千円で8.6%減少、4.4%</t>
    </r>
    <r>
      <rPr>
        <sz val="12"/>
        <color indexed="8"/>
        <rFont val="ＭＳ 明朝"/>
        <family val="1"/>
        <charset val="128"/>
      </rPr>
      <t>を占めた。</t>
    </r>
    <r>
      <rPr>
        <sz val="11"/>
        <color indexed="8"/>
        <rFont val="ＭＳ 明朝"/>
        <family val="1"/>
        <charset val="128"/>
      </rPr>
      <t>総務費は21億3,234万7千円で2.0%減少、</t>
    </r>
    <rPh sb="17" eb="18">
      <t>セン</t>
    </rPh>
    <rPh sb="18" eb="19">
      <t>エン</t>
    </rPh>
    <rPh sb="24" eb="26">
      <t>ゲンショウ</t>
    </rPh>
    <rPh sb="36" eb="38">
      <t>ソウム</t>
    </rPh>
    <rPh sb="38" eb="39">
      <t>ヒ</t>
    </rPh>
    <rPh sb="42" eb="43">
      <t>オク</t>
    </rPh>
    <rPh sb="48" eb="49">
      <t>マン</t>
    </rPh>
    <rPh sb="50" eb="52">
      <t>センエン</t>
    </rPh>
    <rPh sb="57" eb="59">
      <t>ゲンショウ</t>
    </rPh>
    <phoneticPr fontId="19"/>
  </si>
  <si>
    <t>　　　　　1.0%を占めた。保健事業費は25億46万9千円で2.1%増加し、0.1%を占めた。</t>
    <rPh sb="14" eb="16">
      <t>ホケン</t>
    </rPh>
    <rPh sb="16" eb="18">
      <t>ジギョウ</t>
    </rPh>
    <rPh sb="18" eb="19">
      <t>ヒ</t>
    </rPh>
    <rPh sb="22" eb="23">
      <t>オク</t>
    </rPh>
    <rPh sb="25" eb="26">
      <t>マン</t>
    </rPh>
    <rPh sb="27" eb="28">
      <t>セン</t>
    </rPh>
    <rPh sb="28" eb="29">
      <t>エン</t>
    </rPh>
    <rPh sb="34" eb="36">
      <t>ゾウカ</t>
    </rPh>
    <phoneticPr fontId="19"/>
  </si>
  <si>
    <t>表７　平成27年度国保特別会計事業勘定決算状況（市町村）</t>
    <rPh sb="24" eb="26">
      <t>シチョウ</t>
    </rPh>
    <rPh sb="26" eb="27">
      <t>ソン</t>
    </rPh>
    <phoneticPr fontId="37"/>
  </si>
  <si>
    <t>収               入</t>
  </si>
  <si>
    <t>支               出</t>
  </si>
  <si>
    <t>科        目</t>
  </si>
  <si>
    <t>決 算 額</t>
    <phoneticPr fontId="37"/>
  </si>
  <si>
    <t>前年比</t>
  </si>
  <si>
    <t>決 算 額</t>
  </si>
  <si>
    <t>千円</t>
  </si>
  <si>
    <t>一般被保険者</t>
    <rPh sb="0" eb="2">
      <t>イッパン</t>
    </rPh>
    <rPh sb="2" eb="3">
      <t>ヒ</t>
    </rPh>
    <rPh sb="3" eb="6">
      <t>ホケンシャ</t>
    </rPh>
    <phoneticPr fontId="37"/>
  </si>
  <si>
    <t>医療給付費分</t>
    <rPh sb="0" eb="1">
      <t>イ</t>
    </rPh>
    <rPh sb="1" eb="2">
      <t>リョウ</t>
    </rPh>
    <rPh sb="2" eb="3">
      <t>キュウ</t>
    </rPh>
    <rPh sb="3" eb="4">
      <t>ヅケ</t>
    </rPh>
    <rPh sb="4" eb="5">
      <t>ヒ</t>
    </rPh>
    <rPh sb="5" eb="6">
      <t>ブン</t>
    </rPh>
    <phoneticPr fontId="37"/>
  </si>
  <si>
    <t xml:space="preserve">  総  務  費</t>
    <phoneticPr fontId="37"/>
  </si>
  <si>
    <t>保</t>
    <rPh sb="0" eb="1">
      <t>ホ</t>
    </rPh>
    <phoneticPr fontId="37"/>
  </si>
  <si>
    <t>後期高齢者支援金分</t>
    <rPh sb="0" eb="2">
      <t>コウキ</t>
    </rPh>
    <rPh sb="2" eb="5">
      <t>コウレイシャ</t>
    </rPh>
    <rPh sb="5" eb="8">
      <t>シエンキン</t>
    </rPh>
    <rPh sb="8" eb="9">
      <t>ブン</t>
    </rPh>
    <phoneticPr fontId="2"/>
  </si>
  <si>
    <t xml:space="preserve"> 療養給付費</t>
    <phoneticPr fontId="37"/>
  </si>
  <si>
    <t>険</t>
  </si>
  <si>
    <t>介護納付金分</t>
    <rPh sb="0" eb="1">
      <t>スケ</t>
    </rPh>
    <rPh sb="1" eb="2">
      <t>マモル</t>
    </rPh>
    <rPh sb="2" eb="3">
      <t>オサム</t>
    </rPh>
    <rPh sb="3" eb="4">
      <t>ヅケ</t>
    </rPh>
    <rPh sb="4" eb="5">
      <t>カネ</t>
    </rPh>
    <rPh sb="5" eb="6">
      <t>ブン</t>
    </rPh>
    <phoneticPr fontId="37"/>
  </si>
  <si>
    <r>
      <t>一</t>
    </r>
    <r>
      <rPr>
        <sz val="6"/>
        <rFont val="明朝"/>
        <family val="1"/>
        <charset val="128"/>
      </rPr>
      <t xml:space="preserve"> </t>
    </r>
    <r>
      <rPr>
        <sz val="11"/>
        <rFont val="明朝"/>
        <family val="1"/>
        <charset val="128"/>
      </rPr>
      <t>般</t>
    </r>
    <r>
      <rPr>
        <sz val="6"/>
        <rFont val="明朝"/>
        <family val="1"/>
        <charset val="128"/>
      </rPr>
      <t xml:space="preserve"> </t>
    </r>
    <r>
      <rPr>
        <sz val="11"/>
        <rFont val="明朝"/>
        <family val="1"/>
        <charset val="128"/>
      </rPr>
      <t>被</t>
    </r>
    <r>
      <rPr>
        <sz val="6"/>
        <rFont val="明朝"/>
        <family val="1"/>
        <charset val="128"/>
      </rPr>
      <t xml:space="preserve"> </t>
    </r>
    <r>
      <rPr>
        <sz val="11"/>
        <rFont val="明朝"/>
        <family val="1"/>
        <charset val="128"/>
      </rPr>
      <t>保</t>
    </r>
    <r>
      <rPr>
        <sz val="6"/>
        <rFont val="明朝"/>
        <family val="1"/>
        <charset val="128"/>
      </rPr>
      <t xml:space="preserve"> </t>
    </r>
    <r>
      <rPr>
        <sz val="11"/>
        <rFont val="明朝"/>
        <family val="1"/>
        <charset val="128"/>
      </rPr>
      <t>険</t>
    </r>
    <r>
      <rPr>
        <sz val="6"/>
        <rFont val="明朝"/>
        <family val="1"/>
        <charset val="128"/>
      </rPr>
      <t xml:space="preserve"> </t>
    </r>
    <r>
      <rPr>
        <sz val="11"/>
        <rFont val="明朝"/>
        <family val="1"/>
        <charset val="128"/>
      </rPr>
      <t>者</t>
    </r>
    <rPh sb="0" eb="1">
      <t>イチ</t>
    </rPh>
    <rPh sb="2" eb="3">
      <t>ハン</t>
    </rPh>
    <rPh sb="4" eb="5">
      <t>ヒ</t>
    </rPh>
    <rPh sb="6" eb="7">
      <t>ホ</t>
    </rPh>
    <rPh sb="8" eb="9">
      <t>ケン</t>
    </rPh>
    <rPh sb="10" eb="11">
      <t>シャ</t>
    </rPh>
    <phoneticPr fontId="2"/>
  </si>
  <si>
    <t xml:space="preserve"> 療 養 費</t>
    <phoneticPr fontId="37"/>
  </si>
  <si>
    <t>料</t>
  </si>
  <si>
    <t>計</t>
    <rPh sb="0" eb="1">
      <t>ケイ</t>
    </rPh>
    <phoneticPr fontId="37"/>
  </si>
  <si>
    <t>保</t>
    <rPh sb="0" eb="1">
      <t>ホ</t>
    </rPh>
    <phoneticPr fontId="2"/>
  </si>
  <si>
    <t xml:space="preserve"> 高額療養費</t>
    <phoneticPr fontId="37"/>
  </si>
  <si>
    <t>退職被保険者等</t>
    <rPh sb="0" eb="2">
      <t>タイショク</t>
    </rPh>
    <rPh sb="2" eb="3">
      <t>ヒ</t>
    </rPh>
    <rPh sb="3" eb="6">
      <t>ホケンシャ</t>
    </rPh>
    <rPh sb="6" eb="7">
      <t>トウ</t>
    </rPh>
    <phoneticPr fontId="37"/>
  </si>
  <si>
    <t xml:space="preserve"> 高額介護合算療養費</t>
    <rPh sb="3" eb="5">
      <t>カイゴ</t>
    </rPh>
    <rPh sb="5" eb="7">
      <t>ガッサン</t>
    </rPh>
    <rPh sb="7" eb="10">
      <t>リョウヨウヒ</t>
    </rPh>
    <phoneticPr fontId="37"/>
  </si>
  <si>
    <t>／</t>
  </si>
  <si>
    <t xml:space="preserve"> 移 送 費</t>
    <phoneticPr fontId="37"/>
  </si>
  <si>
    <t>税</t>
  </si>
  <si>
    <t>険</t>
    <rPh sb="0" eb="1">
      <t>ケン</t>
    </rPh>
    <phoneticPr fontId="2"/>
  </si>
  <si>
    <t xml:space="preserve"> 出産育児諸費</t>
    <phoneticPr fontId="37"/>
  </si>
  <si>
    <t xml:space="preserve"> 葬 祭 諸 費</t>
    <phoneticPr fontId="37"/>
  </si>
  <si>
    <t xml:space="preserve"> 育 児 諸 費</t>
    <phoneticPr fontId="37"/>
  </si>
  <si>
    <t>国庫支出金</t>
    <rPh sb="0" eb="2">
      <t>コッコ</t>
    </rPh>
    <rPh sb="2" eb="4">
      <t>シシュツ</t>
    </rPh>
    <rPh sb="4" eb="5">
      <t>キン</t>
    </rPh>
    <phoneticPr fontId="2"/>
  </si>
  <si>
    <t>事務費負担金</t>
    <phoneticPr fontId="37"/>
  </si>
  <si>
    <t>給</t>
    <rPh sb="0" eb="1">
      <t>キュウ</t>
    </rPh>
    <phoneticPr fontId="2"/>
  </si>
  <si>
    <t xml:space="preserve"> そ の 他</t>
    <phoneticPr fontId="37"/>
  </si>
  <si>
    <t>療養給付費等負担金</t>
    <phoneticPr fontId="37"/>
  </si>
  <si>
    <t>高額医療費共同事業負担金</t>
    <rPh sb="0" eb="2">
      <t>コウガク</t>
    </rPh>
    <rPh sb="2" eb="5">
      <t>イリョウヒ</t>
    </rPh>
    <rPh sb="5" eb="7">
      <t>キョウドウ</t>
    </rPh>
    <rPh sb="7" eb="9">
      <t>ジギョウ</t>
    </rPh>
    <rPh sb="9" eb="12">
      <t>フタンキン</t>
    </rPh>
    <phoneticPr fontId="41"/>
  </si>
  <si>
    <t>退職被保険者等</t>
    <rPh sb="0" eb="2">
      <t>タイショク</t>
    </rPh>
    <rPh sb="2" eb="3">
      <t>ヒ</t>
    </rPh>
    <rPh sb="3" eb="6">
      <t>ホケンジャ</t>
    </rPh>
    <rPh sb="6" eb="7">
      <t>トウ</t>
    </rPh>
    <phoneticPr fontId="2"/>
  </si>
  <si>
    <t xml:space="preserve"> 療養給付費・療養費</t>
    <rPh sb="7" eb="10">
      <t>リョウヨウヒ</t>
    </rPh>
    <phoneticPr fontId="37"/>
  </si>
  <si>
    <t>特定健康診査等負担金</t>
    <rPh sb="0" eb="2">
      <t>トクテイ</t>
    </rPh>
    <rPh sb="2" eb="4">
      <t>ケンコウ</t>
    </rPh>
    <rPh sb="4" eb="6">
      <t>シンサ</t>
    </rPh>
    <rPh sb="6" eb="7">
      <t>トウ</t>
    </rPh>
    <rPh sb="7" eb="10">
      <t>フタンキン</t>
    </rPh>
    <phoneticPr fontId="41"/>
  </si>
  <si>
    <t>付</t>
    <rPh sb="0" eb="1">
      <t>フ</t>
    </rPh>
    <phoneticPr fontId="2"/>
  </si>
  <si>
    <t xml:space="preserve"> 高額療養費</t>
    <phoneticPr fontId="37"/>
  </si>
  <si>
    <t>普通調整交付金</t>
    <phoneticPr fontId="37"/>
  </si>
  <si>
    <t>特別調整交付金</t>
    <rPh sb="0" eb="2">
      <t>トクベツ</t>
    </rPh>
    <phoneticPr fontId="37"/>
  </si>
  <si>
    <t>出産育児一時金補助金</t>
    <rPh sb="0" eb="2">
      <t>シュッサン</t>
    </rPh>
    <rPh sb="2" eb="4">
      <t>イクジ</t>
    </rPh>
    <rPh sb="4" eb="7">
      <t>イチジキン</t>
    </rPh>
    <rPh sb="7" eb="10">
      <t>ホジョキン</t>
    </rPh>
    <phoneticPr fontId="37"/>
  </si>
  <si>
    <t>費</t>
    <rPh sb="0" eb="1">
      <t>ヒ</t>
    </rPh>
    <phoneticPr fontId="2"/>
  </si>
  <si>
    <t xml:space="preserve"> 審査支払手数料</t>
    <phoneticPr fontId="37"/>
  </si>
  <si>
    <t xml:space="preserve">  療養給付費等交付金</t>
    <rPh sb="2" eb="4">
      <t>リョウヨウ</t>
    </rPh>
    <rPh sb="4" eb="6">
      <t>キュウフ</t>
    </rPh>
    <rPh sb="6" eb="7">
      <t>ヒ</t>
    </rPh>
    <rPh sb="7" eb="8">
      <t>トウ</t>
    </rPh>
    <rPh sb="8" eb="11">
      <t>コウフキン</t>
    </rPh>
    <phoneticPr fontId="37"/>
  </si>
  <si>
    <t xml:space="preserve">  前期高齢者交付金</t>
    <rPh sb="2" eb="4">
      <t>ゼンキ</t>
    </rPh>
    <rPh sb="4" eb="7">
      <t>コウレイシャ</t>
    </rPh>
    <rPh sb="7" eb="10">
      <t>コウフキン</t>
    </rPh>
    <phoneticPr fontId="37"/>
  </si>
  <si>
    <t>後期高齢者支援金等</t>
    <rPh sb="0" eb="2">
      <t>コウキ</t>
    </rPh>
    <rPh sb="2" eb="5">
      <t>コウレイシャ</t>
    </rPh>
    <rPh sb="5" eb="8">
      <t>シエンキン</t>
    </rPh>
    <rPh sb="8" eb="9">
      <t>トウ</t>
    </rPh>
    <phoneticPr fontId="2"/>
  </si>
  <si>
    <t xml:space="preserve"> 後期高齢者支援金</t>
    <rPh sb="1" eb="3">
      <t>コウキ</t>
    </rPh>
    <rPh sb="3" eb="6">
      <t>コウレイシャ</t>
    </rPh>
    <rPh sb="6" eb="8">
      <t>シエン</t>
    </rPh>
    <phoneticPr fontId="37"/>
  </si>
  <si>
    <t>県支出金</t>
    <rPh sb="1" eb="4">
      <t>シシュツキン</t>
    </rPh>
    <phoneticPr fontId="37"/>
  </si>
  <si>
    <t>高額医療費共同事業負担金</t>
    <rPh sb="0" eb="2">
      <t>コウガク</t>
    </rPh>
    <rPh sb="2" eb="4">
      <t>イリョウ</t>
    </rPh>
    <rPh sb="4" eb="5">
      <t>ヒ</t>
    </rPh>
    <rPh sb="5" eb="7">
      <t>キョウドウ</t>
    </rPh>
    <rPh sb="7" eb="9">
      <t>ジギョウ</t>
    </rPh>
    <rPh sb="9" eb="12">
      <t>フタンキン</t>
    </rPh>
    <phoneticPr fontId="37"/>
  </si>
  <si>
    <t xml:space="preserve"> 事務費拠出金</t>
    <phoneticPr fontId="37"/>
  </si>
  <si>
    <t>特定健康診査等負担金</t>
    <rPh sb="0" eb="2">
      <t>トクテイ</t>
    </rPh>
    <rPh sb="2" eb="4">
      <t>ケンコウ</t>
    </rPh>
    <rPh sb="4" eb="6">
      <t>シンサ</t>
    </rPh>
    <rPh sb="6" eb="7">
      <t>トウ</t>
    </rPh>
    <rPh sb="7" eb="10">
      <t>フタンキン</t>
    </rPh>
    <phoneticPr fontId="37"/>
  </si>
  <si>
    <t>第一号都道府県調整交付金</t>
    <rPh sb="0" eb="1">
      <t>ダイ</t>
    </rPh>
    <rPh sb="1" eb="2">
      <t>イチ</t>
    </rPh>
    <rPh sb="2" eb="3">
      <t>ゴウ</t>
    </rPh>
    <rPh sb="3" eb="7">
      <t>トドウフケン</t>
    </rPh>
    <rPh sb="7" eb="9">
      <t>チョウセイ</t>
    </rPh>
    <rPh sb="9" eb="12">
      <t>コウフキン</t>
    </rPh>
    <phoneticPr fontId="37"/>
  </si>
  <si>
    <t>前期高齢者納付金等</t>
    <rPh sb="0" eb="2">
      <t>ゼンキ</t>
    </rPh>
    <rPh sb="2" eb="5">
      <t>コウレイシャ</t>
    </rPh>
    <rPh sb="5" eb="8">
      <t>ノウフキン</t>
    </rPh>
    <rPh sb="8" eb="9">
      <t>トウ</t>
    </rPh>
    <phoneticPr fontId="2"/>
  </si>
  <si>
    <t xml:space="preserve"> 前期高齢者納付金</t>
    <rPh sb="1" eb="3">
      <t>ゼンキ</t>
    </rPh>
    <rPh sb="3" eb="6">
      <t>コウレイシャ</t>
    </rPh>
    <rPh sb="6" eb="8">
      <t>ノウフ</t>
    </rPh>
    <phoneticPr fontId="37"/>
  </si>
  <si>
    <t>第二号都道府県調整交付金</t>
    <rPh sb="0" eb="1">
      <t>ダイ</t>
    </rPh>
    <rPh sb="1" eb="2">
      <t>ニ</t>
    </rPh>
    <rPh sb="2" eb="3">
      <t>ゴウ</t>
    </rPh>
    <rPh sb="3" eb="7">
      <t>トドウフケン</t>
    </rPh>
    <rPh sb="7" eb="9">
      <t>チョウセイ</t>
    </rPh>
    <rPh sb="9" eb="12">
      <t>コウフキン</t>
    </rPh>
    <phoneticPr fontId="37"/>
  </si>
  <si>
    <t>その他</t>
    <rPh sb="2" eb="3">
      <t>タ</t>
    </rPh>
    <phoneticPr fontId="37"/>
  </si>
  <si>
    <t xml:space="preserve">  連合会支出金</t>
    <rPh sb="2" eb="5">
      <t>レンゴウカイ</t>
    </rPh>
    <rPh sb="5" eb="8">
      <t>シシュツキン</t>
    </rPh>
    <phoneticPr fontId="37"/>
  </si>
  <si>
    <t>老人保健
拠出金</t>
    <rPh sb="0" eb="2">
      <t>ロウジン</t>
    </rPh>
    <rPh sb="2" eb="4">
      <t>ホケン</t>
    </rPh>
    <rPh sb="5" eb="8">
      <t>キョシュツキン</t>
    </rPh>
    <phoneticPr fontId="37"/>
  </si>
  <si>
    <t xml:space="preserve"> 医療費拠出金</t>
    <phoneticPr fontId="37"/>
  </si>
  <si>
    <t>共同事業交付金</t>
    <rPh sb="0" eb="2">
      <t>キョウドウ</t>
    </rPh>
    <rPh sb="2" eb="4">
      <t>ジギョウ</t>
    </rPh>
    <rPh sb="4" eb="7">
      <t>コウフキン</t>
    </rPh>
    <phoneticPr fontId="2"/>
  </si>
  <si>
    <t>高額医療費共同事業交付金</t>
    <rPh sb="0" eb="2">
      <t>コウガク</t>
    </rPh>
    <rPh sb="2" eb="4">
      <t>イリョウ</t>
    </rPh>
    <rPh sb="4" eb="5">
      <t>ヒ</t>
    </rPh>
    <rPh sb="5" eb="7">
      <t>キョウドウ</t>
    </rPh>
    <rPh sb="7" eb="9">
      <t>ジギョウ</t>
    </rPh>
    <rPh sb="9" eb="12">
      <t>コウフキン</t>
    </rPh>
    <phoneticPr fontId="37"/>
  </si>
  <si>
    <t xml:space="preserve"> 事務費拠出金</t>
    <phoneticPr fontId="37"/>
  </si>
  <si>
    <t>保険財政共同安定化事業交付金</t>
    <rPh sb="0" eb="2">
      <t>ホケン</t>
    </rPh>
    <rPh sb="2" eb="4">
      <t>ザイセイ</t>
    </rPh>
    <rPh sb="4" eb="6">
      <t>キョウドウ</t>
    </rPh>
    <rPh sb="6" eb="9">
      <t>アンテイカ</t>
    </rPh>
    <rPh sb="9" eb="11">
      <t>ジギョウ</t>
    </rPh>
    <rPh sb="11" eb="14">
      <t>コウフキン</t>
    </rPh>
    <phoneticPr fontId="37"/>
  </si>
  <si>
    <t xml:space="preserve"> 保険基盤安定（保険税軽減分）</t>
    <rPh sb="8" eb="10">
      <t>ホケン</t>
    </rPh>
    <rPh sb="10" eb="11">
      <t>ゼイ</t>
    </rPh>
    <rPh sb="11" eb="13">
      <t>ケイゲン</t>
    </rPh>
    <rPh sb="13" eb="14">
      <t>ブン</t>
    </rPh>
    <phoneticPr fontId="37"/>
  </si>
  <si>
    <t>　介護納付金</t>
    <rPh sb="1" eb="3">
      <t>カイゴ</t>
    </rPh>
    <rPh sb="3" eb="6">
      <t>ノウフキン</t>
    </rPh>
    <phoneticPr fontId="37"/>
  </si>
  <si>
    <t>繰　入　金</t>
    <rPh sb="2" eb="3">
      <t>イ</t>
    </rPh>
    <rPh sb="4" eb="5">
      <t>キン</t>
    </rPh>
    <phoneticPr fontId="2"/>
  </si>
  <si>
    <t>一</t>
    <rPh sb="0" eb="1">
      <t>イチ</t>
    </rPh>
    <phoneticPr fontId="37"/>
  </si>
  <si>
    <t xml:space="preserve"> 保険基盤安定（保険者支援分）</t>
    <rPh sb="8" eb="10">
      <t>ホケン</t>
    </rPh>
    <rPh sb="10" eb="11">
      <t>モノ</t>
    </rPh>
    <rPh sb="11" eb="13">
      <t>シエン</t>
    </rPh>
    <rPh sb="13" eb="14">
      <t>ブン</t>
    </rPh>
    <phoneticPr fontId="37"/>
  </si>
  <si>
    <t>共同事業拠出金</t>
    <rPh sb="0" eb="2">
      <t>キョウドウ</t>
    </rPh>
    <rPh sb="2" eb="4">
      <t>ジギョウ</t>
    </rPh>
    <rPh sb="4" eb="7">
      <t>キョシュツキン</t>
    </rPh>
    <phoneticPr fontId="2"/>
  </si>
  <si>
    <t>高額医療費共同事業拠出金</t>
    <rPh sb="0" eb="2">
      <t>コウガク</t>
    </rPh>
    <rPh sb="2" eb="4">
      <t>イリョウ</t>
    </rPh>
    <rPh sb="4" eb="5">
      <t>ヒ</t>
    </rPh>
    <rPh sb="5" eb="7">
      <t>キョウドウ</t>
    </rPh>
    <rPh sb="7" eb="9">
      <t>ジギョウ</t>
    </rPh>
    <rPh sb="9" eb="12">
      <t>キョシュツキン</t>
    </rPh>
    <phoneticPr fontId="37"/>
  </si>
  <si>
    <t>般</t>
    <rPh sb="0" eb="1">
      <t>ハン</t>
    </rPh>
    <phoneticPr fontId="37"/>
  </si>
  <si>
    <t xml:space="preserve"> 職員給与費等</t>
    <phoneticPr fontId="37"/>
  </si>
  <si>
    <t>保険財政共同安定化事業拠出金</t>
    <rPh sb="0" eb="2">
      <t>ホケン</t>
    </rPh>
    <rPh sb="2" eb="4">
      <t>ザイセイ</t>
    </rPh>
    <rPh sb="4" eb="6">
      <t>キョウドウ</t>
    </rPh>
    <rPh sb="6" eb="9">
      <t>アンテイカ</t>
    </rPh>
    <rPh sb="9" eb="11">
      <t>ジギョウ</t>
    </rPh>
    <rPh sb="11" eb="14">
      <t>キョシュツキン</t>
    </rPh>
    <phoneticPr fontId="37"/>
  </si>
  <si>
    <t>会</t>
    <rPh sb="0" eb="1">
      <t>カイ</t>
    </rPh>
    <phoneticPr fontId="37"/>
  </si>
  <si>
    <t xml:space="preserve"> 出産育児一時金</t>
    <phoneticPr fontId="37"/>
  </si>
  <si>
    <t>その他</t>
    <rPh sb="2" eb="3">
      <t>タ</t>
    </rPh>
    <phoneticPr fontId="2"/>
  </si>
  <si>
    <t xml:space="preserve"> 財政安定化支援事業</t>
    <rPh sb="8" eb="10">
      <t>ジギョウ</t>
    </rPh>
    <phoneticPr fontId="37"/>
  </si>
  <si>
    <t>保健事業費</t>
    <rPh sb="0" eb="2">
      <t>ホケン</t>
    </rPh>
    <rPh sb="2" eb="5">
      <t>ジギョウヒ</t>
    </rPh>
    <phoneticPr fontId="2"/>
  </si>
  <si>
    <t>特定健康診査等事業費</t>
    <rPh sb="0" eb="2">
      <t>トクテイ</t>
    </rPh>
    <rPh sb="2" eb="4">
      <t>ケンコウ</t>
    </rPh>
    <rPh sb="4" eb="6">
      <t>シンサ</t>
    </rPh>
    <rPh sb="6" eb="7">
      <t>トウ</t>
    </rPh>
    <rPh sb="7" eb="10">
      <t>ジギョウヒ</t>
    </rPh>
    <phoneticPr fontId="2"/>
  </si>
  <si>
    <t xml:space="preserve"> そ の 他</t>
    <phoneticPr fontId="37"/>
  </si>
  <si>
    <t>保健事業費</t>
    <rPh sb="0" eb="2">
      <t>ホケン</t>
    </rPh>
    <rPh sb="2" eb="5">
      <t>ジギョウヒ</t>
    </rPh>
    <phoneticPr fontId="37"/>
  </si>
  <si>
    <t>健康管理センター事業費</t>
    <rPh sb="0" eb="2">
      <t>ケンコウ</t>
    </rPh>
    <rPh sb="2" eb="4">
      <t>カンリ</t>
    </rPh>
    <rPh sb="8" eb="11">
      <t>ジギョウヒ</t>
    </rPh>
    <phoneticPr fontId="2"/>
  </si>
  <si>
    <t xml:space="preserve"> 直診勘定繰入金</t>
    <phoneticPr fontId="37"/>
  </si>
  <si>
    <t xml:space="preserve">  直診勘定繰出金</t>
    <phoneticPr fontId="37"/>
  </si>
  <si>
    <t xml:space="preserve">  その他の収入</t>
    <phoneticPr fontId="37"/>
  </si>
  <si>
    <t xml:space="preserve">  その他の支出</t>
    <phoneticPr fontId="37"/>
  </si>
  <si>
    <t>　小計（単年度収入）</t>
    <rPh sb="1" eb="3">
      <t>ショウケイ</t>
    </rPh>
    <rPh sb="4" eb="7">
      <t>タンネンド</t>
    </rPh>
    <rPh sb="7" eb="9">
      <t>シュウニュウ</t>
    </rPh>
    <phoneticPr fontId="37"/>
  </si>
  <si>
    <t>小計（単年度支出）</t>
    <rPh sb="0" eb="2">
      <t>ショウケイ</t>
    </rPh>
    <rPh sb="3" eb="6">
      <t>タンネンド</t>
    </rPh>
    <rPh sb="6" eb="8">
      <t>シシュツ</t>
    </rPh>
    <phoneticPr fontId="37"/>
  </si>
  <si>
    <t>単年度収支差引額</t>
    <rPh sb="0" eb="3">
      <t>タンネンド</t>
    </rPh>
    <rPh sb="3" eb="5">
      <t>シュウシ</t>
    </rPh>
    <rPh sb="5" eb="7">
      <t>サシヒキ</t>
    </rPh>
    <rPh sb="7" eb="8">
      <t>ガク</t>
    </rPh>
    <phoneticPr fontId="2"/>
  </si>
  <si>
    <t>　基金等繰入金</t>
    <rPh sb="1" eb="3">
      <t>キキン</t>
    </rPh>
    <rPh sb="3" eb="4">
      <t>トウ</t>
    </rPh>
    <rPh sb="4" eb="6">
      <t>クリイレ</t>
    </rPh>
    <rPh sb="6" eb="7">
      <t>キン</t>
    </rPh>
    <phoneticPr fontId="2"/>
  </si>
  <si>
    <t>　基金等積立金</t>
    <rPh sb="1" eb="3">
      <t>キキン</t>
    </rPh>
    <rPh sb="3" eb="4">
      <t>トウ</t>
    </rPh>
    <rPh sb="4" eb="6">
      <t>ツミタテ</t>
    </rPh>
    <rPh sb="6" eb="7">
      <t>キン</t>
    </rPh>
    <phoneticPr fontId="2"/>
  </si>
  <si>
    <t>　繰越金</t>
    <rPh sb="1" eb="3">
      <t>クリコシ</t>
    </rPh>
    <rPh sb="3" eb="4">
      <t>キン</t>
    </rPh>
    <phoneticPr fontId="2"/>
  </si>
  <si>
    <t>　前年度繰上充用金</t>
    <rPh sb="1" eb="3">
      <t>ゼンネン</t>
    </rPh>
    <rPh sb="3" eb="4">
      <t>ド</t>
    </rPh>
    <rPh sb="4" eb="5">
      <t>ク</t>
    </rPh>
    <rPh sb="5" eb="6">
      <t>ア</t>
    </rPh>
    <rPh sb="6" eb="8">
      <t>ジュウヨウ</t>
    </rPh>
    <rPh sb="8" eb="9">
      <t>キン</t>
    </rPh>
    <phoneticPr fontId="2"/>
  </si>
  <si>
    <t>　公債費</t>
    <rPh sb="1" eb="4">
      <t>コウサイヒ</t>
    </rPh>
    <phoneticPr fontId="2"/>
  </si>
  <si>
    <t>　収　入　合　計</t>
    <rPh sb="1" eb="2">
      <t>オサム</t>
    </rPh>
    <rPh sb="3" eb="4">
      <t>ニュウ</t>
    </rPh>
    <rPh sb="5" eb="6">
      <t>ゴウ</t>
    </rPh>
    <rPh sb="7" eb="8">
      <t>ケイ</t>
    </rPh>
    <phoneticPr fontId="2"/>
  </si>
  <si>
    <t>　支　出　合　計</t>
    <rPh sb="1" eb="2">
      <t>シ</t>
    </rPh>
    <rPh sb="3" eb="4">
      <t>デ</t>
    </rPh>
    <rPh sb="5" eb="6">
      <t>ゴウ</t>
    </rPh>
    <rPh sb="7" eb="8">
      <t>ケイ</t>
    </rPh>
    <phoneticPr fontId="2"/>
  </si>
  <si>
    <t>年度末基金保有額</t>
  </si>
  <si>
    <t>収 支 差 引 額</t>
    <rPh sb="8" eb="9">
      <t>ガク</t>
    </rPh>
    <phoneticPr fontId="37"/>
  </si>
  <si>
    <t>(単位：千円)</t>
    <rPh sb="1" eb="3">
      <t>タンイ</t>
    </rPh>
    <rPh sb="4" eb="6">
      <t>センエン</t>
    </rPh>
    <phoneticPr fontId="2"/>
  </si>
  <si>
    <t>年度</t>
    <rPh sb="0" eb="2">
      <t>ネンド</t>
    </rPh>
    <phoneticPr fontId="2"/>
  </si>
  <si>
    <t>歳入歳出差引残</t>
  </si>
  <si>
    <t>赤字保険者数</t>
    <rPh sb="0" eb="2">
      <t>アカジ</t>
    </rPh>
    <rPh sb="2" eb="5">
      <t>ホケンシャ</t>
    </rPh>
    <phoneticPr fontId="37"/>
  </si>
  <si>
    <t>表９  経理状況</t>
  </si>
  <si>
    <t>国保料(税)</t>
  </si>
  <si>
    <t>国庫支出金</t>
  </si>
  <si>
    <t>前期高齢者交付金</t>
    <rPh sb="0" eb="2">
      <t>ゼンキ</t>
    </rPh>
    <rPh sb="2" eb="5">
      <t>コウレイシャ</t>
    </rPh>
    <rPh sb="5" eb="8">
      <t>コウフキン</t>
    </rPh>
    <phoneticPr fontId="2"/>
  </si>
  <si>
    <t>県支出金</t>
    <rPh sb="0" eb="1">
      <t>ケン</t>
    </rPh>
    <phoneticPr fontId="2"/>
  </si>
  <si>
    <t>(6,772,783)</t>
  </si>
  <si>
    <t>(6,222,050)</t>
  </si>
  <si>
    <t>(6,122,986)</t>
  </si>
  <si>
    <t>(6,521,628)</t>
  </si>
  <si>
    <t>繰</t>
    <rPh sb="0" eb="1">
      <t>ク</t>
    </rPh>
    <phoneticPr fontId="2"/>
  </si>
  <si>
    <t>入</t>
    <rPh sb="0" eb="1">
      <t>ニュウ</t>
    </rPh>
    <phoneticPr fontId="2"/>
  </si>
  <si>
    <t>(99.6)</t>
  </si>
  <si>
    <t>(91.9)</t>
  </si>
  <si>
    <t>金</t>
    <rPh sb="0" eb="1">
      <t>キン</t>
    </rPh>
    <phoneticPr fontId="2"/>
  </si>
  <si>
    <t>繰越金</t>
  </si>
  <si>
    <t>その他</t>
  </si>
  <si>
    <t>※ （　）書きは保険基盤安定制度分を除いた額を再掲してある。</t>
  </si>
  <si>
    <t>総務費</t>
  </si>
  <si>
    <t>保険給付費</t>
  </si>
  <si>
    <t>前期高齢者納付金等</t>
    <rPh sb="0" eb="1">
      <t>マエ</t>
    </rPh>
    <rPh sb="5" eb="7">
      <t>ノウフ</t>
    </rPh>
    <phoneticPr fontId="2"/>
  </si>
  <si>
    <t>老人保健拠出金</t>
  </si>
  <si>
    <t>介護納付金</t>
  </si>
  <si>
    <t>保健事業費</t>
  </si>
  <si>
    <t>直診勘定繰出金</t>
  </si>
  <si>
    <t>－</t>
  </si>
  <si>
    <t>(1,577,678)</t>
  </si>
  <si>
    <t>(1,027,158)</t>
  </si>
  <si>
    <t>(1,081,474)</t>
  </si>
  <si>
    <t>(701,804)</t>
  </si>
  <si>
    <t>(1,579,988)</t>
  </si>
  <si>
    <t>（千円）</t>
    <rPh sb="1" eb="3">
      <t>センエン</t>
    </rPh>
    <phoneticPr fontId="19"/>
  </si>
  <si>
    <t>平成27年度市町村収支構成比</t>
    <rPh sb="0" eb="2">
      <t>ヘイセイ</t>
    </rPh>
    <rPh sb="4" eb="6">
      <t>ネンド</t>
    </rPh>
    <rPh sb="6" eb="9">
      <t>シチョウソン</t>
    </rPh>
    <rPh sb="9" eb="11">
      <t>シュウシ</t>
    </rPh>
    <rPh sb="11" eb="14">
      <t>コウセイヒ</t>
    </rPh>
    <phoneticPr fontId="19"/>
  </si>
  <si>
    <t>一般会計繰入金(基盤・直診を除く)</t>
    <rPh sb="0" eb="2">
      <t>イッパン</t>
    </rPh>
    <rPh sb="2" eb="4">
      <t>カイケイ</t>
    </rPh>
    <rPh sb="4" eb="6">
      <t>クリイレ</t>
    </rPh>
    <rPh sb="6" eb="7">
      <t>キン</t>
    </rPh>
    <rPh sb="11" eb="12">
      <t>チョク</t>
    </rPh>
    <rPh sb="12" eb="13">
      <t>ミ</t>
    </rPh>
    <rPh sb="14" eb="15">
      <t>ノゾ</t>
    </rPh>
    <phoneticPr fontId="19"/>
  </si>
  <si>
    <t>単位：百万円</t>
    <rPh sb="0" eb="2">
      <t>タンイ</t>
    </rPh>
    <rPh sb="3" eb="5">
      <t>ヒャクマン</t>
    </rPh>
    <rPh sb="5" eb="6">
      <t>エン</t>
    </rPh>
    <phoneticPr fontId="19"/>
  </si>
  <si>
    <t>歳入合計</t>
    <rPh sb="0" eb="2">
      <t>サイニュウ</t>
    </rPh>
    <rPh sb="2" eb="4">
      <t>ゴウケイ</t>
    </rPh>
    <phoneticPr fontId="19"/>
  </si>
  <si>
    <t>国保料（税）</t>
    <rPh sb="0" eb="2">
      <t>コクホ</t>
    </rPh>
    <rPh sb="2" eb="3">
      <t>リョウ</t>
    </rPh>
    <rPh sb="4" eb="5">
      <t>ゼイ</t>
    </rPh>
    <phoneticPr fontId="19"/>
  </si>
  <si>
    <t>前期高齢者交付金</t>
    <rPh sb="0" eb="2">
      <t>ゼンキ</t>
    </rPh>
    <rPh sb="2" eb="5">
      <t>コウレイシャ</t>
    </rPh>
    <rPh sb="5" eb="8">
      <t>コウフキン</t>
    </rPh>
    <phoneticPr fontId="19"/>
  </si>
  <si>
    <t>共同事業交付金</t>
    <rPh sb="0" eb="2">
      <t>キョウドウ</t>
    </rPh>
    <rPh sb="2" eb="4">
      <t>ジギョウ</t>
    </rPh>
    <rPh sb="4" eb="7">
      <t>コウフキン</t>
    </rPh>
    <phoneticPr fontId="19"/>
  </si>
  <si>
    <t>療養給付費交付金</t>
    <rPh sb="0" eb="2">
      <t>リョウヨウ</t>
    </rPh>
    <rPh sb="2" eb="4">
      <t>キュウフ</t>
    </rPh>
    <rPh sb="4" eb="5">
      <t>ヒ</t>
    </rPh>
    <rPh sb="5" eb="8">
      <t>コウフキン</t>
    </rPh>
    <phoneticPr fontId="19"/>
  </si>
  <si>
    <t>県支出金</t>
    <rPh sb="0" eb="1">
      <t>ケン</t>
    </rPh>
    <rPh sb="1" eb="4">
      <t>シシュツキン</t>
    </rPh>
    <phoneticPr fontId="19"/>
  </si>
  <si>
    <t>基盤分</t>
    <rPh sb="2" eb="3">
      <t>ブン</t>
    </rPh>
    <phoneticPr fontId="19"/>
  </si>
  <si>
    <t>その他</t>
    <rPh sb="2" eb="3">
      <t>タ</t>
    </rPh>
    <phoneticPr fontId="19"/>
  </si>
  <si>
    <t>歳出合計</t>
    <rPh sb="0" eb="2">
      <t>サイシュツ</t>
    </rPh>
    <rPh sb="2" eb="4">
      <t>ゴウケイ</t>
    </rPh>
    <phoneticPr fontId="19"/>
  </si>
  <si>
    <t>保険給付費</t>
    <phoneticPr fontId="19"/>
  </si>
  <si>
    <t>後期高齢者支援金等</t>
    <rPh sb="0" eb="2">
      <t>コウキ</t>
    </rPh>
    <rPh sb="2" eb="5">
      <t>コウレイシャ</t>
    </rPh>
    <rPh sb="5" eb="8">
      <t>シエンキン</t>
    </rPh>
    <rPh sb="8" eb="9">
      <t>トウ</t>
    </rPh>
    <phoneticPr fontId="19"/>
  </si>
  <si>
    <t>共同事業拠出金</t>
    <rPh sb="0" eb="2">
      <t>キョウドウ</t>
    </rPh>
    <rPh sb="2" eb="4">
      <t>ジギョウ</t>
    </rPh>
    <rPh sb="4" eb="7">
      <t>キョシュツキン</t>
    </rPh>
    <phoneticPr fontId="19"/>
  </si>
  <si>
    <t>介護納付金</t>
    <rPh sb="0" eb="2">
      <t>カイゴ</t>
    </rPh>
    <rPh sb="2" eb="5">
      <t>ノウフキン</t>
    </rPh>
    <phoneticPr fontId="19"/>
  </si>
  <si>
    <t>総務費</t>
    <rPh sb="0" eb="3">
      <t>ソウムヒ</t>
    </rPh>
    <phoneticPr fontId="19"/>
  </si>
  <si>
    <t>そ  の  他</t>
    <phoneticPr fontId="19"/>
  </si>
  <si>
    <t>科目別構成比の推移</t>
    <rPh sb="0" eb="2">
      <t>カモク</t>
    </rPh>
    <rPh sb="2" eb="3">
      <t>ベツ</t>
    </rPh>
    <rPh sb="3" eb="6">
      <t>コウセイヒ</t>
    </rPh>
    <rPh sb="7" eb="9">
      <t>スイイ</t>
    </rPh>
    <phoneticPr fontId="19"/>
  </si>
  <si>
    <t>国保料（税）</t>
    <phoneticPr fontId="19"/>
  </si>
  <si>
    <t>国庫支出金</t>
    <phoneticPr fontId="19"/>
  </si>
  <si>
    <t>療給交付金</t>
    <rPh sb="0" eb="1">
      <t>リョウ</t>
    </rPh>
    <rPh sb="1" eb="2">
      <t>キュウ</t>
    </rPh>
    <rPh sb="2" eb="5">
      <t>コウフキン</t>
    </rPh>
    <phoneticPr fontId="19"/>
  </si>
  <si>
    <t>繰入金</t>
    <rPh sb="0" eb="3">
      <t>クリイレキン</t>
    </rPh>
    <phoneticPr fontId="19"/>
  </si>
  <si>
    <t>繰越金</t>
    <rPh sb="0" eb="3">
      <t>クリコシキン</t>
    </rPh>
    <phoneticPr fontId="19"/>
  </si>
  <si>
    <t>合計</t>
    <rPh sb="0" eb="2">
      <t>ゴウケイ</t>
    </rPh>
    <phoneticPr fontId="19"/>
  </si>
  <si>
    <t>国保料（税）</t>
    <phoneticPr fontId="19"/>
  </si>
  <si>
    <t>国庫支出金</t>
    <phoneticPr fontId="19"/>
  </si>
  <si>
    <t>総務費</t>
    <rPh sb="1" eb="2">
      <t>ム</t>
    </rPh>
    <phoneticPr fontId="19"/>
  </si>
  <si>
    <t>保険給付費</t>
    <phoneticPr fontId="19"/>
  </si>
  <si>
    <t>保健事業費</t>
    <phoneticPr fontId="19"/>
  </si>
  <si>
    <t>保険給付費</t>
    <phoneticPr fontId="19"/>
  </si>
  <si>
    <t>保健事業費</t>
    <phoneticPr fontId="19"/>
  </si>
  <si>
    <t>４ 保険料（税）の状況</t>
    <rPh sb="2" eb="5">
      <t>ホケンリョウ</t>
    </rPh>
    <rPh sb="6" eb="7">
      <t>ゼイ</t>
    </rPh>
    <phoneticPr fontId="37"/>
  </si>
  <si>
    <t xml:space="preserve"> ア</t>
    <phoneticPr fontId="37"/>
  </si>
  <si>
    <t>　現年度分の収納率は94.87%で、市町村計では94.31%となり前年度と比べ0.33 ポイント上回った。100%完全収納市町村は、4保険者であった。一方、保険料（税）の未収入額は平成27年度末の累計が95億3,478万6千円となっており、前年度より6億3,862万6千円減少したが、国民健康保険の財政健全化のため引き続き累積滞納の解消に努める必要がある。</t>
    <rPh sb="1" eb="2">
      <t>ゲン</t>
    </rPh>
    <rPh sb="2" eb="4">
      <t>ネンド</t>
    </rPh>
    <rPh sb="4" eb="5">
      <t>ブン</t>
    </rPh>
    <rPh sb="6" eb="8">
      <t>シュウノウ</t>
    </rPh>
    <rPh sb="8" eb="9">
      <t>リツ</t>
    </rPh>
    <rPh sb="18" eb="21">
      <t>シチョウソン</t>
    </rPh>
    <rPh sb="21" eb="22">
      <t>ケイ</t>
    </rPh>
    <rPh sb="33" eb="34">
      <t>マエ</t>
    </rPh>
    <rPh sb="34" eb="36">
      <t>ネンド</t>
    </rPh>
    <rPh sb="37" eb="38">
      <t>クラ</t>
    </rPh>
    <rPh sb="134" eb="135">
      <t>セン</t>
    </rPh>
    <rPh sb="136" eb="138">
      <t>ゲンショウ</t>
    </rPh>
    <phoneticPr fontId="37"/>
  </si>
  <si>
    <t>　　　</t>
    <phoneticPr fontId="37"/>
  </si>
  <si>
    <t>表10  賦課・収納率等の状況</t>
  </si>
  <si>
    <t>調   定   額</t>
  </si>
  <si>
    <t>一世帯当たり調定額</t>
  </si>
  <si>
    <t>一人当たり調定額</t>
  </si>
  <si>
    <t>収   納   率</t>
  </si>
  <si>
    <t>（現 年 度 分）</t>
  </si>
  <si>
    <t>区   分</t>
  </si>
  <si>
    <t>未  収  額</t>
  </si>
  <si>
    <t>現年度分</t>
  </si>
  <si>
    <t>滞 納 分</t>
  </si>
  <si>
    <t>（年度末）</t>
  </si>
  <si>
    <t xml:space="preserve">       %</t>
  </si>
  <si>
    <t>円</t>
  </si>
  <si>
    <t xml:space="preserve">     %</t>
  </si>
  <si>
    <t>市 町 村</t>
  </si>
  <si>
    <t>組    合</t>
  </si>
  <si>
    <t>23</t>
    <phoneticPr fontId="37"/>
  </si>
  <si>
    <t>24</t>
    <phoneticPr fontId="37"/>
  </si>
  <si>
    <t>27</t>
    <phoneticPr fontId="37"/>
  </si>
  <si>
    <t>市町村保険者のみ</t>
    <rPh sb="0" eb="3">
      <t>シチョウソン</t>
    </rPh>
    <rPh sb="3" eb="6">
      <t>ホケンジャ</t>
    </rPh>
    <phoneticPr fontId="37"/>
  </si>
  <si>
    <t>県一世帯当たり調定額</t>
    <rPh sb="0" eb="1">
      <t>ケン</t>
    </rPh>
    <rPh sb="1" eb="2">
      <t>イッ</t>
    </rPh>
    <rPh sb="2" eb="4">
      <t>セタイ</t>
    </rPh>
    <rPh sb="4" eb="5">
      <t>ア</t>
    </rPh>
    <rPh sb="7" eb="10">
      <t>チョウテイガク</t>
    </rPh>
    <phoneticPr fontId="19"/>
  </si>
  <si>
    <t>県一人当たり調定額</t>
    <rPh sb="0" eb="1">
      <t>ケン</t>
    </rPh>
    <rPh sb="1" eb="4">
      <t>ヒトリア</t>
    </rPh>
    <rPh sb="6" eb="9">
      <t>チョウテイガク</t>
    </rPh>
    <phoneticPr fontId="19"/>
  </si>
  <si>
    <t>全国一人当たり調定額</t>
    <rPh sb="0" eb="2">
      <t>ゼンコク</t>
    </rPh>
    <rPh sb="2" eb="5">
      <t>ヒトリア</t>
    </rPh>
    <rPh sb="7" eb="10">
      <t>チョウテイガク</t>
    </rPh>
    <phoneticPr fontId="19"/>
  </si>
  <si>
    <t>県収納率</t>
    <rPh sb="0" eb="1">
      <t>ケン</t>
    </rPh>
    <rPh sb="1" eb="4">
      <t>シュウノウリツ</t>
    </rPh>
    <phoneticPr fontId="19"/>
  </si>
  <si>
    <t>全国収納率</t>
    <rPh sb="0" eb="2">
      <t>ゼンコク</t>
    </rPh>
    <rPh sb="2" eb="5">
      <t>シュウノウリツ</t>
    </rPh>
    <phoneticPr fontId="19"/>
  </si>
  <si>
    <t>県収納率</t>
    <rPh sb="0" eb="1">
      <t>ケン</t>
    </rPh>
    <rPh sb="1" eb="3">
      <t>シュウノウ</t>
    </rPh>
    <rPh sb="3" eb="4">
      <t>リツ</t>
    </rPh>
    <phoneticPr fontId="19"/>
  </si>
  <si>
    <t>５　診療状況</t>
    <rPh sb="2" eb="4">
      <t>シンリョウ</t>
    </rPh>
    <rPh sb="4" eb="6">
      <t>ジョウキョウ</t>
    </rPh>
    <phoneticPr fontId="19"/>
  </si>
  <si>
    <t>※市町村３月－２月診療ベース、組合４月－３月診療ベース</t>
    <rPh sb="1" eb="3">
      <t>シチョウ</t>
    </rPh>
    <rPh sb="3" eb="4">
      <t>ソン</t>
    </rPh>
    <rPh sb="5" eb="6">
      <t>ガツ</t>
    </rPh>
    <rPh sb="8" eb="9">
      <t>ガツ</t>
    </rPh>
    <rPh sb="9" eb="11">
      <t>シンリョウ</t>
    </rPh>
    <rPh sb="15" eb="17">
      <t>クミアイ</t>
    </rPh>
    <rPh sb="18" eb="19">
      <t>ガツ</t>
    </rPh>
    <rPh sb="21" eb="22">
      <t>ガツ</t>
    </rPh>
    <rPh sb="22" eb="24">
      <t>シンリョウ</t>
    </rPh>
    <phoneticPr fontId="19"/>
  </si>
  <si>
    <t>表11　受診率 （100人当たり受診件数）</t>
    <rPh sb="0" eb="1">
      <t>ヒョウ</t>
    </rPh>
    <rPh sb="4" eb="6">
      <t>ジュシン</t>
    </rPh>
    <rPh sb="6" eb="7">
      <t>リツ</t>
    </rPh>
    <rPh sb="12" eb="13">
      <t>ニン</t>
    </rPh>
    <rPh sb="13" eb="14">
      <t>ア</t>
    </rPh>
    <rPh sb="16" eb="18">
      <t>ジュシン</t>
    </rPh>
    <rPh sb="18" eb="20">
      <t>ケンスウ</t>
    </rPh>
    <phoneticPr fontId="19"/>
  </si>
  <si>
    <t>（１）　全体</t>
    <rPh sb="4" eb="6">
      <t>ゼンタイ</t>
    </rPh>
    <phoneticPr fontId="19"/>
  </si>
  <si>
    <t>　　　　　　　　　(単位：件)</t>
    <rPh sb="10" eb="12">
      <t>タンイ</t>
    </rPh>
    <rPh sb="13" eb="14">
      <t>ケン</t>
    </rPh>
    <phoneticPr fontId="19"/>
  </si>
  <si>
    <t>入　　院</t>
    <rPh sb="0" eb="1">
      <t>イリ</t>
    </rPh>
    <rPh sb="3" eb="4">
      <t>イン</t>
    </rPh>
    <phoneticPr fontId="19"/>
  </si>
  <si>
    <t>入 院 外</t>
    <rPh sb="0" eb="1">
      <t>イリ</t>
    </rPh>
    <rPh sb="2" eb="3">
      <t>イン</t>
    </rPh>
    <rPh sb="4" eb="5">
      <t>ガイ</t>
    </rPh>
    <phoneticPr fontId="19"/>
  </si>
  <si>
    <t>歯　　科</t>
    <rPh sb="0" eb="1">
      <t>ハ</t>
    </rPh>
    <rPh sb="3" eb="4">
      <t>カ</t>
    </rPh>
    <phoneticPr fontId="19"/>
  </si>
  <si>
    <t>％</t>
    <phoneticPr fontId="19"/>
  </si>
  <si>
    <t>（２）　一般被保険者分</t>
    <rPh sb="4" eb="6">
      <t>イッパン</t>
    </rPh>
    <rPh sb="6" eb="7">
      <t>ヒ</t>
    </rPh>
    <rPh sb="7" eb="9">
      <t>ホケン</t>
    </rPh>
    <rPh sb="9" eb="10">
      <t>ジャ</t>
    </rPh>
    <rPh sb="10" eb="11">
      <t>ブン</t>
    </rPh>
    <phoneticPr fontId="19"/>
  </si>
  <si>
    <t>％</t>
    <phoneticPr fontId="19"/>
  </si>
  <si>
    <t>（３）　退職被保険者等分</t>
    <rPh sb="4" eb="6">
      <t>タイショク</t>
    </rPh>
    <rPh sb="6" eb="7">
      <t>ヒ</t>
    </rPh>
    <rPh sb="7" eb="9">
      <t>ホケン</t>
    </rPh>
    <rPh sb="9" eb="10">
      <t>ジャ</t>
    </rPh>
    <rPh sb="10" eb="11">
      <t>トウ</t>
    </rPh>
    <rPh sb="11" eb="12">
      <t>ブン</t>
    </rPh>
    <phoneticPr fontId="19"/>
  </si>
  <si>
    <t>％</t>
    <phoneticPr fontId="19"/>
  </si>
  <si>
    <t>％</t>
    <phoneticPr fontId="19"/>
  </si>
  <si>
    <t xml:space="preserve"> </t>
    <phoneticPr fontId="19"/>
  </si>
  <si>
    <t xml:space="preserve">表12　一件当たり日数 </t>
    <rPh sb="0" eb="1">
      <t>ヒョウ</t>
    </rPh>
    <rPh sb="4" eb="6">
      <t>イッケン</t>
    </rPh>
    <rPh sb="6" eb="7">
      <t>ア</t>
    </rPh>
    <rPh sb="9" eb="11">
      <t>ニッスウ</t>
    </rPh>
    <phoneticPr fontId="19"/>
  </si>
  <si>
    <t>　　　　　　　　　(単位：日)</t>
    <rPh sb="10" eb="12">
      <t>タンイ</t>
    </rPh>
    <rPh sb="13" eb="14">
      <t>ニチ</t>
    </rPh>
    <phoneticPr fontId="19"/>
  </si>
  <si>
    <t>％</t>
    <phoneticPr fontId="19"/>
  </si>
  <si>
    <t>％</t>
    <phoneticPr fontId="19"/>
  </si>
  <si>
    <t>％</t>
    <phoneticPr fontId="19"/>
  </si>
  <si>
    <t>表13　一日当たり診療費</t>
    <rPh sb="0" eb="1">
      <t>ヒョウ</t>
    </rPh>
    <rPh sb="4" eb="6">
      <t>イチニチ</t>
    </rPh>
    <rPh sb="6" eb="7">
      <t>ア</t>
    </rPh>
    <rPh sb="9" eb="12">
      <t>シンリョウヒ</t>
    </rPh>
    <phoneticPr fontId="19"/>
  </si>
  <si>
    <t>　　　　　　　　　(単位：円)</t>
    <rPh sb="10" eb="12">
      <t>タンイ</t>
    </rPh>
    <rPh sb="13" eb="14">
      <t>エン</t>
    </rPh>
    <phoneticPr fontId="19"/>
  </si>
  <si>
    <t>％</t>
    <phoneticPr fontId="19"/>
  </si>
  <si>
    <t xml:space="preserve"> </t>
    <phoneticPr fontId="19"/>
  </si>
  <si>
    <t>表14　一件当たり診療費</t>
    <rPh sb="0" eb="1">
      <t>ヒョウ</t>
    </rPh>
    <rPh sb="4" eb="5">
      <t>イチ</t>
    </rPh>
    <rPh sb="5" eb="6">
      <t>ケン</t>
    </rPh>
    <rPh sb="6" eb="7">
      <t>ア</t>
    </rPh>
    <rPh sb="9" eb="12">
      <t>シンリョウヒ</t>
    </rPh>
    <phoneticPr fontId="19"/>
  </si>
  <si>
    <t>％</t>
    <phoneticPr fontId="19"/>
  </si>
  <si>
    <t>表15　一人当たり診療費</t>
    <rPh sb="0" eb="1">
      <t>ヒョウ</t>
    </rPh>
    <rPh sb="4" eb="5">
      <t>イチ</t>
    </rPh>
    <rPh sb="5" eb="6">
      <t>ヒト</t>
    </rPh>
    <rPh sb="6" eb="7">
      <t>ア</t>
    </rPh>
    <rPh sb="9" eb="12">
      <t>シンリョウヒ</t>
    </rPh>
    <phoneticPr fontId="19"/>
  </si>
  <si>
    <t>％</t>
    <phoneticPr fontId="19"/>
  </si>
  <si>
    <t>加　入</t>
    <rPh sb="0" eb="1">
      <t>カ</t>
    </rPh>
    <rPh sb="2" eb="3">
      <t>イ</t>
    </rPh>
    <phoneticPr fontId="12"/>
  </si>
  <si>
    <t>開  始</t>
  </si>
  <si>
    <t>加  入</t>
  </si>
  <si>
    <t>離脱</t>
    <rPh sb="0" eb="2">
      <t>リダツ</t>
    </rPh>
    <phoneticPr fontId="12"/>
  </si>
  <si>
    <t>廃  止</t>
  </si>
  <si>
    <t>離  脱</t>
  </si>
  <si>
    <t>後　期</t>
    <rPh sb="0" eb="1">
      <t>アト</t>
    </rPh>
    <rPh sb="2" eb="3">
      <t>キ</t>
    </rPh>
    <phoneticPr fontId="12"/>
  </si>
  <si>
    <t>死  亡</t>
  </si>
  <si>
    <t>生  保</t>
  </si>
  <si>
    <t>転  出</t>
  </si>
  <si>
    <t>社保等</t>
    <rPh sb="2" eb="3">
      <t>トウ</t>
    </rPh>
    <phoneticPr fontId="19"/>
  </si>
  <si>
    <t>後期</t>
    <rPh sb="0" eb="2">
      <t>コウキ</t>
    </rPh>
    <phoneticPr fontId="12"/>
  </si>
  <si>
    <t>出  生</t>
  </si>
  <si>
    <t>転  入</t>
  </si>
  <si>
    <t>被  保  険  者  減  内  訳</t>
  </si>
  <si>
    <t>被  保  険  者  増  内  訳</t>
  </si>
  <si>
    <t xml:space="preserve">  （単位：人）</t>
  </si>
  <si>
    <t>表２　被保険者数の増減内訳</t>
    <rPh sb="0" eb="1">
      <t>ヒョウ</t>
    </rPh>
    <rPh sb="3" eb="7">
      <t>ヒホケンシャ</t>
    </rPh>
    <rPh sb="7" eb="8">
      <t>カズ</t>
    </rPh>
    <rPh sb="9" eb="11">
      <t>ゾウゲン</t>
    </rPh>
    <rPh sb="11" eb="13">
      <t>ウチワケ</t>
    </rPh>
    <phoneticPr fontId="58"/>
  </si>
  <si>
    <t xml:space="preserve"> 　　人で被保険者数は18,802人の減少となった。</t>
    <rPh sb="3" eb="4">
      <t>ニン</t>
    </rPh>
    <rPh sb="5" eb="9">
      <t>ヒホケンシャ</t>
    </rPh>
    <rPh sb="9" eb="10">
      <t>スウ</t>
    </rPh>
    <rPh sb="17" eb="18">
      <t>ヒト</t>
    </rPh>
    <rPh sb="19" eb="21">
      <t>ゲンショウ</t>
    </rPh>
    <phoneticPr fontId="58"/>
  </si>
  <si>
    <t>　　 平成27年度において、被保険者の資格を取得した者は92,447人、資格を喪失した者は111,249</t>
    <rPh sb="3" eb="5">
      <t>ヘイセイ</t>
    </rPh>
    <rPh sb="7" eb="9">
      <t>ネンド</t>
    </rPh>
    <rPh sb="14" eb="18">
      <t>ヒホケンシャ</t>
    </rPh>
    <rPh sb="19" eb="21">
      <t>シカク</t>
    </rPh>
    <rPh sb="22" eb="24">
      <t>シュトク</t>
    </rPh>
    <rPh sb="26" eb="27">
      <t>モノ</t>
    </rPh>
    <rPh sb="34" eb="35">
      <t>ヒト</t>
    </rPh>
    <rPh sb="36" eb="38">
      <t>シカク</t>
    </rPh>
    <rPh sb="39" eb="41">
      <t>ソウシツ</t>
    </rPh>
    <rPh sb="43" eb="44">
      <t>モノ</t>
    </rPh>
    <phoneticPr fontId="58"/>
  </si>
  <si>
    <t>（２）被保険者異動状況</t>
    <rPh sb="3" eb="7">
      <t>ヒホケンシャ</t>
    </rPh>
    <rPh sb="7" eb="9">
      <t>イドウ</t>
    </rPh>
    <rPh sb="9" eb="11">
      <t>ジョウキョウ</t>
    </rPh>
    <phoneticPr fontId="58"/>
  </si>
  <si>
    <r>
      <t>医療費総額のうち、保険者負担は高額療養費を含めて82.</t>
    </r>
    <r>
      <rPr>
        <sz val="11"/>
        <rFont val="ＭＳ 明朝"/>
        <family val="1"/>
        <charset val="128"/>
      </rPr>
      <t>9</t>
    </r>
    <r>
      <rPr>
        <sz val="11"/>
        <rFont val="ＭＳ 明朝"/>
        <family val="1"/>
        <charset val="128"/>
      </rPr>
      <t>％を占めた。</t>
    </r>
    <rPh sb="0" eb="3">
      <t>イリョウヒ</t>
    </rPh>
    <rPh sb="3" eb="5">
      <t>ソウガク</t>
    </rPh>
    <rPh sb="9" eb="11">
      <t>ホケン</t>
    </rPh>
    <rPh sb="11" eb="12">
      <t>ジャ</t>
    </rPh>
    <rPh sb="12" eb="14">
      <t>フタン</t>
    </rPh>
    <rPh sb="15" eb="17">
      <t>コウガク</t>
    </rPh>
    <rPh sb="17" eb="20">
      <t>リョウヨウヒ</t>
    </rPh>
    <rPh sb="21" eb="22">
      <t>フク</t>
    </rPh>
    <rPh sb="30" eb="31">
      <t>シ</t>
    </rPh>
    <phoneticPr fontId="19"/>
  </si>
  <si>
    <t>①</t>
    <phoneticPr fontId="19"/>
  </si>
  <si>
    <r>
      <t>　　　　  60.3%を占めた。後期高齢者支援金等が291</t>
    </r>
    <r>
      <rPr>
        <sz val="11"/>
        <color indexed="8"/>
        <rFont val="ＭＳ 明朝"/>
        <family val="1"/>
        <charset val="128"/>
      </rPr>
      <t>億8,790万5千円で0.1%増加、11.5%を占め</t>
    </r>
    <rPh sb="16" eb="18">
      <t>コウキ</t>
    </rPh>
    <rPh sb="18" eb="21">
      <t>コウレイシャ</t>
    </rPh>
    <rPh sb="21" eb="24">
      <t>シエンキン</t>
    </rPh>
    <rPh sb="24" eb="25">
      <t>トウ</t>
    </rPh>
    <rPh sb="29" eb="30">
      <t>オク</t>
    </rPh>
    <rPh sb="35" eb="36">
      <t>マン</t>
    </rPh>
    <rPh sb="37" eb="39">
      <t>センエン</t>
    </rPh>
    <rPh sb="44" eb="46">
      <t>ゾウカ</t>
    </rPh>
    <phoneticPr fontId="19"/>
  </si>
  <si>
    <t>表８  決算状況（決算収支）</t>
    <phoneticPr fontId="2"/>
  </si>
  <si>
    <t>保険者計</t>
    <rPh sb="0" eb="2">
      <t>ホケン</t>
    </rPh>
    <rPh sb="2" eb="3">
      <t>ジャ</t>
    </rPh>
    <rPh sb="3" eb="4">
      <t>ケイ</t>
    </rPh>
    <phoneticPr fontId="2"/>
  </si>
  <si>
    <t>歳入決算額</t>
    <phoneticPr fontId="2"/>
  </si>
  <si>
    <t>前年比(%)</t>
    <phoneticPr fontId="2"/>
  </si>
  <si>
    <t>歳出決算額</t>
    <phoneticPr fontId="2"/>
  </si>
  <si>
    <t>単年度経常収支</t>
    <phoneticPr fontId="2"/>
  </si>
  <si>
    <t>赤字額</t>
    <phoneticPr fontId="2"/>
  </si>
  <si>
    <t>（1）歳入</t>
    <phoneticPr fontId="2"/>
  </si>
  <si>
    <t>一般会計</t>
    <phoneticPr fontId="2"/>
  </si>
  <si>
    <t>※</t>
    <phoneticPr fontId="2"/>
  </si>
  <si>
    <t>(7,386,074)</t>
    <phoneticPr fontId="2"/>
  </si>
  <si>
    <t>前年比(%)</t>
    <phoneticPr fontId="2"/>
  </si>
  <si>
    <t>(98.4)</t>
    <phoneticPr fontId="2"/>
  </si>
  <si>
    <t>(106.5)</t>
    <phoneticPr fontId="2"/>
  </si>
  <si>
    <t>基金</t>
    <phoneticPr fontId="2"/>
  </si>
  <si>
    <t>直診</t>
    <phoneticPr fontId="2"/>
  </si>
  <si>
    <t>-</t>
    <phoneticPr fontId="2"/>
  </si>
  <si>
    <t>前年比(%)</t>
    <phoneticPr fontId="2"/>
  </si>
  <si>
    <t>（2）歳出</t>
    <phoneticPr fontId="2"/>
  </si>
  <si>
    <t>前年比(%)</t>
    <phoneticPr fontId="2"/>
  </si>
  <si>
    <t>後期高齢者支援金等</t>
    <phoneticPr fontId="2"/>
  </si>
  <si>
    <t>前年比(%)</t>
    <phoneticPr fontId="2"/>
  </si>
  <si>
    <t>（うち基金等積立金）</t>
    <phoneticPr fontId="2"/>
  </si>
  <si>
    <t>(7,565)</t>
    <phoneticPr fontId="2"/>
  </si>
  <si>
    <t xml:space="preserve"> イ</t>
    <phoneticPr fontId="37"/>
  </si>
  <si>
    <t>保険者計</t>
    <rPh sb="0" eb="2">
      <t>ホケン</t>
    </rPh>
    <rPh sb="2" eb="3">
      <t>ジャ</t>
    </rPh>
    <phoneticPr fontId="37"/>
  </si>
  <si>
    <t>25</t>
    <phoneticPr fontId="37"/>
  </si>
  <si>
    <t>26</t>
    <phoneticPr fontId="37"/>
  </si>
  <si>
    <t>　平成27年度の現年分の調定額は511億4,767万2千円で、前年度と比べ額にして8億9,140万円減少し、一世帯当たり調定額は前年度を0.3%下回る153,760円、一人当たり調定額は前年度を1.1%上回る89,260円となった。</t>
    <rPh sb="1" eb="3">
      <t>ヘイセイ</t>
    </rPh>
    <rPh sb="5" eb="7">
      <t>ネンド</t>
    </rPh>
    <rPh sb="8" eb="9">
      <t>ゲン</t>
    </rPh>
    <rPh sb="9" eb="10">
      <t>ネン</t>
    </rPh>
    <rPh sb="10" eb="11">
      <t>ブン</t>
    </rPh>
    <rPh sb="12" eb="13">
      <t>チョウ</t>
    </rPh>
    <rPh sb="13" eb="14">
      <t>テイ</t>
    </rPh>
    <rPh sb="14" eb="15">
      <t>ガク</t>
    </rPh>
    <rPh sb="19" eb="20">
      <t>オク</t>
    </rPh>
    <rPh sb="25" eb="26">
      <t>マン</t>
    </rPh>
    <rPh sb="27" eb="28">
      <t>セン</t>
    </rPh>
    <rPh sb="28" eb="29">
      <t>エン</t>
    </rPh>
    <rPh sb="31" eb="32">
      <t>マエ</t>
    </rPh>
    <rPh sb="32" eb="34">
      <t>ネンド</t>
    </rPh>
    <rPh sb="35" eb="36">
      <t>クラ</t>
    </rPh>
    <rPh sb="42" eb="43">
      <t>オク</t>
    </rPh>
    <rPh sb="50" eb="52">
      <t>ゲンショウ</t>
    </rPh>
    <rPh sb="72" eb="73">
      <t>シタ</t>
    </rPh>
    <rPh sb="101" eb="102">
      <t>ウエ</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</si>
</sst>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
    <numFmt numFmtId="177" formatCode="0.0_ "/>
    <numFmt numFmtId="178" formatCode="#,##0_);\(#,##0\)"/>
    <numFmt numFmtId="179" formatCode="#,##0.0_);\(#,##0.0\)"/>
    <numFmt numFmtId="180" formatCode="0_);\(0\)"/>
    <numFmt numFmtId="181" formatCode="0.00_ "/>
    <numFmt numFmtId="182" formatCode="#,##0;[Red]#,##0"/>
    <numFmt numFmtId="183" formatCode="#,##0_ ;[Red]\-#,##0\ "/>
    <numFmt numFmtId="184" formatCode="0.0_);\(0.0\)"/>
    <numFmt numFmtId="185" formatCode="#,##0_ "/>
    <numFmt numFmtId="186" formatCode="#,##0.0;[Red]\-#,##0.0"/>
    <numFmt numFmtId="187" formatCode="0.000_ "/>
    <numFmt numFmtId="188" formatCode="#,##0.000_ "/>
    <numFmt numFmtId="189" formatCode="#,##0.000_);[Red]\(#,##0.000\)"/>
    <numFmt numFmtId="190" formatCode="#,##0.00_ "/>
    <numFmt numFmtId="191" formatCode="#,##0.00_);[Red]\(#,##0.00\)"/>
    <numFmt numFmtId="192" formatCode="#,##0_);[Red]\(#,##0\)"/>
  </numFmts>
  <fonts count="69">
    <font>
      <sz val="11"/>
      <name val="ＭＳ 明朝"/>
      <family val="1"/>
      <charset val="128"/>
    </font>
    <font>
      <sz val="24"/>
      <name val="ＤＦ平成明朝体W7"/>
      <family val="3"/>
      <charset val="128"/>
    </font>
    <font>
      <sz val="6"/>
      <name val="ＭＳ 明朝"/>
      <family val="1"/>
      <charset val="128"/>
    </font>
    <font>
      <sz val="24"/>
      <name val="ＭＳ 明朝"/>
      <family val="1"/>
      <charset val="128"/>
    </font>
    <font>
      <sz val="11"/>
      <name val="ＭＳ 明朝"/>
      <family val="1"/>
      <charset val="128"/>
    </font>
    <font>
      <sz val="11"/>
      <name val="ＭＳ ゴシック"/>
      <family val="3"/>
      <charset val="128"/>
    </font>
    <font>
      <b/>
      <sz val="16"/>
      <name val="ＭＳ 明朝"/>
      <family val="1"/>
      <charset val="128"/>
    </font>
    <font>
      <sz val="14"/>
      <name val="Arial"/>
      <family val="2"/>
    </font>
    <font>
      <b/>
      <sz val="10"/>
      <name val="ＭＳ 明朝"/>
      <family val="1"/>
      <charset val="128"/>
    </font>
    <font>
      <sz val="10"/>
      <name val="ＭＳ 明朝"/>
      <family val="1"/>
      <charset val="128"/>
    </font>
    <font>
      <b/>
      <sz val="12"/>
      <name val="ＭＳ 明朝"/>
      <family val="1"/>
      <charset val="128"/>
    </font>
    <font>
      <b/>
      <sz val="11"/>
      <name val="ＭＳ 明朝"/>
      <family val="1"/>
      <charset val="128"/>
    </font>
    <font>
      <sz val="6"/>
      <name val="ＭＳ ゴシック"/>
      <family val="3"/>
      <charset val="128"/>
    </font>
    <font>
      <sz val="10"/>
      <color rgb="FFFF0000"/>
      <name val="ＭＳ 明朝"/>
      <family val="1"/>
      <charset val="128"/>
    </font>
    <font>
      <sz val="12"/>
      <name val="ＭＳ 明朝"/>
      <family val="1"/>
      <charset val="128"/>
    </font>
    <font>
      <b/>
      <sz val="10"/>
      <name val="ＭＳ Ｐゴシック"/>
      <family val="3"/>
      <charset val="128"/>
    </font>
    <font>
      <sz val="8"/>
      <name val="ＭＳ 明朝"/>
      <family val="1"/>
      <charset val="128"/>
    </font>
    <font>
      <b/>
      <sz val="12"/>
      <name val="明朝"/>
      <family val="1"/>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2"/>
      <name val="ＭＳ Ｐゴシック"/>
      <family val="3"/>
      <charset val="128"/>
    </font>
    <font>
      <sz val="12"/>
      <name val="ＭＳ Ｐ明朝"/>
      <family val="1"/>
      <charset val="128"/>
    </font>
    <font>
      <sz val="10"/>
      <name val="ＭＳ Ｐ明朝"/>
      <family val="1"/>
      <charset val="128"/>
    </font>
    <font>
      <sz val="11"/>
      <color theme="1"/>
      <name val="ＭＳ 明朝"/>
      <family val="1"/>
      <charset val="128"/>
    </font>
    <font>
      <sz val="11"/>
      <color rgb="FFFF0000"/>
      <name val="ＭＳ Ｐ明朝"/>
      <family val="1"/>
      <charset val="128"/>
    </font>
    <font>
      <sz val="11"/>
      <color indexed="8"/>
      <name val="ＭＳ 明朝"/>
      <family val="1"/>
      <charset val="128"/>
    </font>
    <font>
      <sz val="11"/>
      <color rgb="FFFF0000"/>
      <name val="ＭＳ 明朝"/>
      <family val="1"/>
      <charset val="128"/>
    </font>
    <font>
      <sz val="11"/>
      <color indexed="10"/>
      <name val="ＭＳ 明朝"/>
      <family val="1"/>
      <charset val="128"/>
    </font>
    <font>
      <sz val="12"/>
      <color indexed="8"/>
      <name val="ＭＳ 明朝"/>
      <family val="1"/>
      <charset val="128"/>
    </font>
    <font>
      <sz val="7"/>
      <name val="ＭＳ Ｐゴシック"/>
      <family val="3"/>
      <charset val="128"/>
    </font>
    <font>
      <sz val="11"/>
      <name val="Terminal"/>
      <charset val="128"/>
    </font>
    <font>
      <sz val="11"/>
      <name val="明朝"/>
      <family val="1"/>
      <charset val="128"/>
    </font>
    <font>
      <sz val="6"/>
      <name val="明朝"/>
      <family val="1"/>
      <charset val="128"/>
    </font>
    <font>
      <sz val="7"/>
      <name val="Terminal"/>
      <charset val="128"/>
    </font>
    <font>
      <sz val="10"/>
      <name val="明朝"/>
      <family val="1"/>
      <charset val="128"/>
    </font>
    <font>
      <sz val="9"/>
      <name val="明朝"/>
      <family val="1"/>
      <charset val="128"/>
    </font>
    <font>
      <sz val="8"/>
      <name val="ＭＳ Ｐゴシック"/>
      <family val="3"/>
      <charset val="128"/>
    </font>
    <font>
      <b/>
      <sz val="6"/>
      <color indexed="81"/>
      <name val="ＭＳ Ｐゴシック"/>
      <family val="3"/>
      <charset val="128"/>
    </font>
    <font>
      <sz val="6"/>
      <color indexed="81"/>
      <name val="ＭＳ Ｐゴシック"/>
      <family val="3"/>
      <charset val="128"/>
    </font>
    <font>
      <sz val="11"/>
      <color rgb="FFFF0000"/>
      <name val="ＭＳ Ｐゴシック"/>
      <family val="3"/>
      <charset val="128"/>
    </font>
    <font>
      <b/>
      <sz val="16"/>
      <name val="ＭＳ Ｐ明朝"/>
      <family val="1"/>
      <charset val="128"/>
    </font>
    <font>
      <sz val="14"/>
      <name val="Terminal"/>
      <charset val="128"/>
    </font>
    <font>
      <sz val="20"/>
      <name val="ＭＳ 明朝"/>
      <family val="1"/>
      <charset val="128"/>
    </font>
    <font>
      <sz val="14"/>
      <name val="ＭＳ 明朝"/>
      <family val="1"/>
      <charset val="128"/>
    </font>
    <font>
      <b/>
      <sz val="22"/>
      <name val="ＭＳ 明朝"/>
      <family val="1"/>
      <charset val="128"/>
    </font>
    <font>
      <sz val="21"/>
      <name val="ＭＳ 明朝"/>
      <family val="1"/>
      <charset val="128"/>
    </font>
    <font>
      <b/>
      <sz val="18"/>
      <name val="ＭＳ Ｐゴシック"/>
      <family val="3"/>
      <charset val="128"/>
    </font>
    <font>
      <sz val="16"/>
      <name val="ＭＳ 明朝"/>
      <family val="1"/>
      <charset val="128"/>
    </font>
    <font>
      <sz val="9"/>
      <name val="ＭＳ Ｐ明朝"/>
      <family val="1"/>
      <charset val="128"/>
    </font>
    <font>
      <sz val="8"/>
      <name val="ＭＳ ゴシック"/>
      <family val="3"/>
      <charset val="128"/>
    </font>
    <font>
      <sz val="25"/>
      <name val="Terminal"/>
      <charset val="128"/>
    </font>
    <font>
      <sz val="12"/>
      <name val="Terminal"/>
      <charset val="128"/>
    </font>
    <font>
      <sz val="11"/>
      <color theme="0" tint="-0.34998626667073579"/>
      <name val="ＭＳ Ｐゴシック"/>
      <family val="3"/>
      <charset val="128"/>
    </font>
    <font>
      <sz val="11"/>
      <color theme="0" tint="-0.34998626667073579"/>
      <name val="ＭＳ 明朝"/>
      <family val="1"/>
      <charset val="128"/>
    </font>
    <font>
      <sz val="9"/>
      <color theme="0" tint="-0.34998626667073579"/>
      <name val="ＭＳ Ｐゴシック"/>
      <family val="3"/>
      <charset val="128"/>
    </font>
    <font>
      <sz val="12"/>
      <color theme="0"/>
      <name val="ＭＳ Ｐ明朝"/>
      <family val="1"/>
      <charset val="128"/>
    </font>
    <font>
      <sz val="11"/>
      <color theme="0" tint="-0.34998626667073579"/>
      <name val="ＭＳ Ｐ明朝"/>
      <family val="1"/>
      <charset val="128"/>
    </font>
    <font>
      <sz val="14"/>
      <color theme="0" tint="-0.34998626667073579"/>
      <name val="ＭＳ 明朝"/>
      <family val="1"/>
      <charset val="128"/>
    </font>
    <font>
      <sz val="16"/>
      <color theme="0" tint="-0.34998626667073579"/>
      <name val="ＭＳ 明朝"/>
      <family val="1"/>
      <charset val="128"/>
    </font>
    <font>
      <sz val="14"/>
      <color theme="0" tint="-0.34998626667073579"/>
      <name val="Terminal"/>
      <charset val="128"/>
    </font>
    <font>
      <sz val="10"/>
      <color theme="0" tint="-0.34998626667073579"/>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8" fillId="0" borderId="0"/>
    <xf numFmtId="38" fontId="18" fillId="0" borderId="0" applyFont="0" applyFill="0" applyBorder="0" applyAlignment="0" applyProtection="0"/>
    <xf numFmtId="0" fontId="18" fillId="0" borderId="0">
      <alignment vertical="center"/>
    </xf>
    <xf numFmtId="37" fontId="49" fillId="0" borderId="0"/>
    <xf numFmtId="38" fontId="39" fillId="0" borderId="0" applyFont="0" applyFill="0" applyBorder="0" applyAlignment="0" applyProtection="0"/>
  </cellStyleXfs>
  <cellXfs count="781">
    <xf numFmtId="0" fontId="0" fillId="0" borderId="0" xfId="0">
      <alignment vertical="center"/>
    </xf>
    <xf numFmtId="0" fontId="3" fillId="0" borderId="0" xfId="0" applyFont="1">
      <alignment vertical="center"/>
    </xf>
    <xf numFmtId="0" fontId="8" fillId="0" borderId="0" xfId="2" applyFont="1" applyAlignment="1">
      <alignment horizontal="center" vertical="center"/>
    </xf>
    <xf numFmtId="0" fontId="9" fillId="0" borderId="0" xfId="2" applyFont="1">
      <alignment vertical="center"/>
    </xf>
    <xf numFmtId="0" fontId="6"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xf>
    <xf numFmtId="0" fontId="8" fillId="0" borderId="0" xfId="2" applyFont="1" applyAlignment="1">
      <alignment vertical="center"/>
    </xf>
    <xf numFmtId="0" fontId="11" fillId="0" borderId="0" xfId="2" applyFont="1" applyAlignment="1">
      <alignment vertical="center"/>
    </xf>
    <xf numFmtId="0" fontId="4" fillId="0" borderId="0" xfId="2" applyFont="1" applyAlignment="1">
      <alignment vertical="center"/>
    </xf>
    <xf numFmtId="38" fontId="9" fillId="0" borderId="0" xfId="3" applyFont="1" applyAlignment="1">
      <alignment vertical="center"/>
    </xf>
    <xf numFmtId="0" fontId="13" fillId="0" borderId="0" xfId="2" applyFont="1" applyFill="1" applyAlignment="1">
      <alignment vertical="center"/>
    </xf>
    <xf numFmtId="3" fontId="9" fillId="0" borderId="0" xfId="2" applyNumberFormat="1" applyFont="1" applyBorder="1">
      <alignment vertical="center"/>
    </xf>
    <xf numFmtId="0" fontId="14" fillId="0" borderId="0" xfId="2" applyFont="1" applyAlignment="1">
      <alignment vertical="center"/>
    </xf>
    <xf numFmtId="0" fontId="15" fillId="0" borderId="0" xfId="2" applyFont="1" applyAlignment="1" applyProtection="1">
      <alignment vertical="center"/>
    </xf>
    <xf numFmtId="0" fontId="8" fillId="0" borderId="0" xfId="2" applyFont="1" applyAlignment="1" applyProtection="1">
      <alignment vertical="center"/>
    </xf>
    <xf numFmtId="0" fontId="16" fillId="0" borderId="0" xfId="2" applyFont="1" applyAlignment="1">
      <alignment horizontal="right" vertical="center"/>
    </xf>
    <xf numFmtId="0" fontId="17" fillId="0" borderId="0" xfId="2" applyFont="1" applyAlignment="1" applyProtection="1">
      <alignment vertical="center"/>
    </xf>
    <xf numFmtId="0" fontId="9" fillId="0" borderId="1" xfId="2" applyFont="1" applyBorder="1" applyAlignment="1">
      <alignment horizontal="center" vertical="center"/>
    </xf>
    <xf numFmtId="0" fontId="9" fillId="0" borderId="5" xfId="2" applyFont="1" applyBorder="1">
      <alignment vertical="center"/>
    </xf>
    <xf numFmtId="0" fontId="9" fillId="0" borderId="9" xfId="2" applyFont="1" applyBorder="1">
      <alignment vertical="center"/>
    </xf>
    <xf numFmtId="0" fontId="9" fillId="0" borderId="13" xfId="2" applyFont="1" applyBorder="1">
      <alignment vertical="center"/>
    </xf>
    <xf numFmtId="3" fontId="9" fillId="0" borderId="5" xfId="2" applyNumberFormat="1" applyFont="1" applyBorder="1">
      <alignment vertical="center"/>
    </xf>
    <xf numFmtId="3" fontId="9" fillId="0" borderId="9" xfId="2" applyNumberFormat="1" applyFont="1" applyBorder="1">
      <alignment vertical="center"/>
    </xf>
    <xf numFmtId="3" fontId="9" fillId="0" borderId="13" xfId="2" applyNumberFormat="1" applyFont="1" applyBorder="1">
      <alignment vertical="center"/>
    </xf>
    <xf numFmtId="0" fontId="9" fillId="0" borderId="1" xfId="2" applyFont="1" applyBorder="1">
      <alignment vertical="center"/>
    </xf>
    <xf numFmtId="0" fontId="9" fillId="0" borderId="15" xfId="2" applyFont="1" applyBorder="1" applyAlignment="1">
      <alignment horizontal="center" vertical="center"/>
    </xf>
    <xf numFmtId="0" fontId="9" fillId="0" borderId="17" xfId="2" applyFont="1" applyBorder="1" applyAlignment="1">
      <alignment horizontal="center" vertical="center"/>
    </xf>
    <xf numFmtId="49" fontId="9" fillId="0" borderId="9" xfId="2" applyNumberFormat="1" applyFont="1" applyBorder="1" applyAlignment="1">
      <alignment horizontal="right" vertical="center"/>
    </xf>
    <xf numFmtId="176" fontId="9" fillId="0" borderId="9" xfId="2" applyNumberFormat="1" applyFont="1" applyBorder="1">
      <alignment vertical="center"/>
    </xf>
    <xf numFmtId="0" fontId="9" fillId="0" borderId="19" xfId="2" applyFont="1" applyBorder="1" applyAlignment="1">
      <alignment horizontal="center" vertical="center"/>
    </xf>
    <xf numFmtId="176" fontId="9" fillId="0" borderId="13" xfId="2" applyNumberFormat="1" applyFont="1" applyBorder="1">
      <alignment vertical="center"/>
    </xf>
    <xf numFmtId="3" fontId="9" fillId="0" borderId="20" xfId="2" applyNumberFormat="1" applyFont="1" applyBorder="1">
      <alignment vertical="center"/>
    </xf>
    <xf numFmtId="38" fontId="9" fillId="0" borderId="9" xfId="3" applyFont="1" applyBorder="1">
      <alignment vertical="center"/>
    </xf>
    <xf numFmtId="3" fontId="9" fillId="0" borderId="25" xfId="2" applyNumberFormat="1" applyFont="1" applyBorder="1">
      <alignment vertical="center"/>
    </xf>
    <xf numFmtId="0" fontId="10" fillId="0" borderId="0" xfId="4" applyFont="1" applyAlignment="1">
      <alignment vertical="center"/>
    </xf>
    <xf numFmtId="0" fontId="20" fillId="0" borderId="0" xfId="4" applyFont="1" applyAlignment="1">
      <alignment vertical="center"/>
    </xf>
    <xf numFmtId="0" fontId="4" fillId="0" borderId="0" xfId="4" applyFont="1" applyAlignment="1">
      <alignment vertical="center"/>
    </xf>
    <xf numFmtId="49" fontId="11" fillId="0" borderId="0" xfId="4" applyNumberFormat="1" applyFont="1" applyAlignment="1">
      <alignment vertical="center"/>
    </xf>
    <xf numFmtId="49" fontId="20" fillId="0" borderId="0" xfId="4" applyNumberFormat="1" applyFont="1" applyAlignment="1">
      <alignment vertical="center"/>
    </xf>
    <xf numFmtId="0" fontId="4" fillId="0" borderId="0" xfId="4" applyFont="1" applyAlignment="1">
      <alignment horizontal="center" vertical="center"/>
    </xf>
    <xf numFmtId="0" fontId="11" fillId="0" borderId="0" xfId="4" applyFont="1" applyAlignment="1">
      <alignment vertical="center"/>
    </xf>
    <xf numFmtId="0" fontId="4" fillId="0" borderId="0" xfId="4" applyFont="1" applyFill="1" applyAlignment="1">
      <alignment vertical="center"/>
    </xf>
    <xf numFmtId="0" fontId="20" fillId="0" borderId="0" xfId="4" applyFont="1" applyFill="1" applyAlignment="1">
      <alignment vertical="center"/>
    </xf>
    <xf numFmtId="177" fontId="20" fillId="0" borderId="0" xfId="4" applyNumberFormat="1" applyFont="1" applyAlignment="1">
      <alignment vertical="center"/>
    </xf>
    <xf numFmtId="0" fontId="18" fillId="0" borderId="0" xfId="4" applyFont="1" applyAlignment="1">
      <alignment vertical="center"/>
    </xf>
    <xf numFmtId="0" fontId="18" fillId="0" borderId="0" xfId="4" applyFont="1" applyAlignment="1">
      <alignment horizontal="center" vertical="center"/>
    </xf>
    <xf numFmtId="0" fontId="23" fillId="0" borderId="0" xfId="4" applyFont="1" applyAlignment="1">
      <alignment vertical="center"/>
    </xf>
    <xf numFmtId="0" fontId="23" fillId="0" borderId="0" xfId="4" applyFont="1" applyAlignment="1">
      <alignment horizontal="center" vertical="center"/>
    </xf>
    <xf numFmtId="0" fontId="18" fillId="0" borderId="29" xfId="4" applyFont="1" applyBorder="1" applyAlignment="1">
      <alignment horizontal="center" vertical="center" textRotation="255"/>
    </xf>
    <xf numFmtId="0" fontId="18" fillId="0" borderId="30" xfId="4" applyFont="1" applyBorder="1" applyAlignment="1">
      <alignment vertical="center"/>
    </xf>
    <xf numFmtId="0" fontId="18" fillId="0" borderId="31" xfId="4" applyFont="1" applyBorder="1" applyAlignment="1">
      <alignment vertical="center"/>
    </xf>
    <xf numFmtId="0" fontId="18" fillId="0" borderId="29" xfId="4" applyFont="1" applyBorder="1" applyAlignment="1">
      <alignment vertical="center"/>
    </xf>
    <xf numFmtId="0" fontId="18" fillId="0" borderId="32" xfId="4" applyFont="1" applyBorder="1" applyAlignment="1">
      <alignment vertical="center"/>
    </xf>
    <xf numFmtId="0" fontId="18" fillId="0" borderId="0" xfId="4" applyFont="1" applyBorder="1" applyAlignment="1">
      <alignment vertical="center"/>
    </xf>
    <xf numFmtId="0" fontId="18" fillId="0" borderId="32" xfId="4" applyFont="1" applyBorder="1" applyAlignment="1">
      <alignment horizontal="center" vertical="center"/>
    </xf>
    <xf numFmtId="0" fontId="18" fillId="0" borderId="33" xfId="4" applyFont="1" applyBorder="1" applyAlignment="1">
      <alignment horizontal="center" vertical="center"/>
    </xf>
    <xf numFmtId="0" fontId="18" fillId="0" borderId="0" xfId="4" applyFont="1" applyBorder="1" applyAlignment="1">
      <alignment horizontal="center" vertical="center"/>
    </xf>
    <xf numFmtId="0" fontId="18" fillId="0" borderId="32" xfId="4" applyFont="1" applyBorder="1" applyAlignment="1">
      <alignment horizontal="center" vertical="center" textRotation="255"/>
    </xf>
    <xf numFmtId="0" fontId="24" fillId="0" borderId="2" xfId="4" applyFont="1" applyBorder="1" applyAlignment="1">
      <alignment horizontal="center" vertical="center" shrinkToFit="1"/>
    </xf>
    <xf numFmtId="0" fontId="24" fillId="0" borderId="0" xfId="4" applyFont="1" applyBorder="1" applyAlignment="1">
      <alignment horizontal="center" vertical="center" shrinkToFit="1"/>
    </xf>
    <xf numFmtId="0" fontId="18" fillId="0" borderId="29" xfId="4" applyFont="1" applyBorder="1" applyAlignment="1">
      <alignment horizontal="center" vertical="center"/>
    </xf>
    <xf numFmtId="0" fontId="25" fillId="0" borderId="30" xfId="4" applyFont="1" applyBorder="1" applyAlignment="1">
      <alignment horizontal="right" vertical="center"/>
    </xf>
    <xf numFmtId="0" fontId="25" fillId="0" borderId="2" xfId="4" applyFont="1" applyBorder="1" applyAlignment="1">
      <alignment horizontal="right" vertical="center"/>
    </xf>
    <xf numFmtId="0" fontId="25" fillId="0" borderId="32" xfId="4" applyFont="1" applyBorder="1" applyAlignment="1">
      <alignment horizontal="right" vertical="center"/>
    </xf>
    <xf numFmtId="0" fontId="25" fillId="0" borderId="0" xfId="4" applyFont="1" applyBorder="1" applyAlignment="1">
      <alignment horizontal="right" vertical="center"/>
    </xf>
    <xf numFmtId="49" fontId="18" fillId="0" borderId="34" xfId="4" applyNumberFormat="1" applyFont="1" applyBorder="1" applyAlignment="1">
      <alignment horizontal="center" vertical="center"/>
    </xf>
    <xf numFmtId="178" fontId="26" fillId="0" borderId="35" xfId="4" applyNumberFormat="1" applyFont="1" applyBorder="1" applyAlignment="1">
      <alignment vertical="center"/>
    </xf>
    <xf numFmtId="179" fontId="26" fillId="0" borderId="10" xfId="4" applyNumberFormat="1" applyFont="1" applyBorder="1" applyAlignment="1">
      <alignment vertical="center"/>
    </xf>
    <xf numFmtId="178" fontId="26" fillId="0" borderId="10" xfId="4" applyNumberFormat="1" applyFont="1" applyBorder="1" applyAlignment="1">
      <alignment vertical="center"/>
    </xf>
    <xf numFmtId="178" fontId="26" fillId="0" borderId="32" xfId="4" applyNumberFormat="1" applyFont="1" applyBorder="1" applyAlignment="1">
      <alignment vertical="center"/>
    </xf>
    <xf numFmtId="179" fontId="26" fillId="0" borderId="0" xfId="4" applyNumberFormat="1" applyFont="1" applyBorder="1" applyAlignment="1">
      <alignment vertical="center"/>
    </xf>
    <xf numFmtId="49" fontId="18" fillId="0" borderId="1" xfId="4" applyNumberFormat="1" applyFont="1" applyBorder="1" applyAlignment="1">
      <alignment horizontal="center" vertical="center"/>
    </xf>
    <xf numFmtId="0" fontId="24" fillId="0" borderId="34" xfId="4" applyFont="1" applyBorder="1" applyAlignment="1">
      <alignment horizontal="center" vertical="center"/>
    </xf>
    <xf numFmtId="179" fontId="26" fillId="0" borderId="1" xfId="4" applyNumberFormat="1" applyFont="1" applyBorder="1" applyAlignment="1">
      <alignment vertical="center"/>
    </xf>
    <xf numFmtId="49" fontId="18" fillId="0" borderId="6" xfId="4" applyNumberFormat="1" applyFont="1" applyBorder="1" applyAlignment="1">
      <alignment horizontal="center" vertical="center"/>
    </xf>
    <xf numFmtId="178" fontId="26" fillId="0" borderId="32" xfId="5" applyNumberFormat="1" applyFont="1" applyBorder="1" applyAlignment="1">
      <alignment vertical="center"/>
    </xf>
    <xf numFmtId="49" fontId="18" fillId="0" borderId="2" xfId="4" applyNumberFormat="1" applyFont="1" applyBorder="1" applyAlignment="1">
      <alignment horizontal="center" vertical="center"/>
    </xf>
    <xf numFmtId="49" fontId="24" fillId="0" borderId="29" xfId="4" applyNumberFormat="1" applyFont="1" applyBorder="1" applyAlignment="1">
      <alignment horizontal="center" vertical="center"/>
    </xf>
    <xf numFmtId="178" fontId="26" fillId="0" borderId="31" xfId="5" applyNumberFormat="1" applyFont="1" applyFill="1" applyBorder="1" applyAlignment="1">
      <alignment vertical="center"/>
    </xf>
    <xf numFmtId="179" fontId="26" fillId="0" borderId="6" xfId="4" applyNumberFormat="1" applyFont="1" applyFill="1" applyBorder="1" applyAlignment="1">
      <alignment vertical="center"/>
    </xf>
    <xf numFmtId="178" fontId="26" fillId="0" borderId="2" xfId="5" applyNumberFormat="1" applyFont="1" applyFill="1" applyBorder="1" applyAlignment="1">
      <alignment vertical="center"/>
    </xf>
    <xf numFmtId="179" fontId="26" fillId="0" borderId="6" xfId="4" applyNumberFormat="1" applyFont="1" applyBorder="1" applyAlignment="1">
      <alignment vertical="center"/>
    </xf>
    <xf numFmtId="49" fontId="24" fillId="0" borderId="32" xfId="4" applyNumberFormat="1" applyFont="1" applyBorder="1" applyAlignment="1">
      <alignment horizontal="center" vertical="center"/>
    </xf>
    <xf numFmtId="178" fontId="26" fillId="0" borderId="33" xfId="5" applyNumberFormat="1" applyFont="1" applyFill="1" applyBorder="1" applyAlignment="1">
      <alignment vertical="center"/>
    </xf>
    <xf numFmtId="178" fontId="26" fillId="0" borderId="6" xfId="5" applyNumberFormat="1" applyFont="1" applyFill="1" applyBorder="1" applyAlignment="1">
      <alignment vertical="center"/>
    </xf>
    <xf numFmtId="178" fontId="26" fillId="0" borderId="6" xfId="5" applyNumberFormat="1" applyFont="1" applyFill="1" applyBorder="1" applyAlignment="1">
      <alignment horizontal="right" vertical="center"/>
    </xf>
    <xf numFmtId="0" fontId="18" fillId="0" borderId="10" xfId="4" applyFont="1" applyBorder="1" applyAlignment="1">
      <alignment vertical="center"/>
    </xf>
    <xf numFmtId="178" fontId="26" fillId="0" borderId="35" xfId="4" applyNumberFormat="1" applyFont="1" applyFill="1" applyBorder="1" applyAlignment="1">
      <alignment vertical="center"/>
    </xf>
    <xf numFmtId="179" fontId="26" fillId="0" borderId="10" xfId="4" applyNumberFormat="1" applyFont="1" applyFill="1" applyBorder="1" applyAlignment="1">
      <alignment vertical="center"/>
    </xf>
    <xf numFmtId="178" fontId="26" fillId="0" borderId="10" xfId="4" applyNumberFormat="1" applyFont="1" applyFill="1" applyBorder="1" applyAlignment="1">
      <alignment vertical="center"/>
    </xf>
    <xf numFmtId="49" fontId="18" fillId="0" borderId="29" xfId="4" applyNumberFormat="1" applyFont="1" applyBorder="1" applyAlignment="1">
      <alignment vertical="center"/>
    </xf>
    <xf numFmtId="0" fontId="25" fillId="0" borderId="29" xfId="4" applyFont="1" applyBorder="1" applyAlignment="1">
      <alignment horizontal="right" vertical="center"/>
    </xf>
    <xf numFmtId="49" fontId="18" fillId="0" borderId="32" xfId="4" applyNumberFormat="1" applyFont="1" applyBorder="1" applyAlignment="1">
      <alignment horizontal="center" vertical="center"/>
    </xf>
    <xf numFmtId="178" fontId="26" fillId="0" borderId="6" xfId="4" applyNumberFormat="1" applyFont="1" applyFill="1" applyBorder="1" applyAlignment="1">
      <alignment vertical="center"/>
    </xf>
    <xf numFmtId="178" fontId="26" fillId="0" borderId="6" xfId="4" applyNumberFormat="1" applyFont="1" applyBorder="1" applyAlignment="1">
      <alignment vertical="center"/>
    </xf>
    <xf numFmtId="178" fontId="26" fillId="0" borderId="35" xfId="5" applyNumberFormat="1" applyFont="1" applyFill="1" applyBorder="1" applyAlignment="1">
      <alignment vertical="center"/>
    </xf>
    <xf numFmtId="178" fontId="26" fillId="0" borderId="32" xfId="4" applyNumberFormat="1" applyFont="1" applyFill="1" applyBorder="1" applyAlignment="1">
      <alignment vertical="center"/>
    </xf>
    <xf numFmtId="179" fontId="26" fillId="0" borderId="0" xfId="4" applyNumberFormat="1" applyFont="1" applyFill="1" applyBorder="1" applyAlignment="1">
      <alignment vertical="center"/>
    </xf>
    <xf numFmtId="49" fontId="24" fillId="0" borderId="34" xfId="4" applyNumberFormat="1" applyFont="1" applyBorder="1" applyAlignment="1">
      <alignment horizontal="center" vertical="center"/>
    </xf>
    <xf numFmtId="49" fontId="24" fillId="0" borderId="32" xfId="4" applyNumberFormat="1" applyFont="1" applyFill="1" applyBorder="1" applyAlignment="1">
      <alignment horizontal="center" vertical="center"/>
    </xf>
    <xf numFmtId="49" fontId="24" fillId="0" borderId="34" xfId="4" applyNumberFormat="1" applyFont="1" applyFill="1" applyBorder="1" applyAlignment="1">
      <alignment horizontal="center" vertical="center"/>
    </xf>
    <xf numFmtId="179" fontId="27" fillId="0" borderId="6" xfId="4" applyNumberFormat="1" applyFont="1" applyFill="1" applyBorder="1" applyAlignment="1">
      <alignment vertical="center"/>
    </xf>
    <xf numFmtId="179" fontId="27" fillId="0" borderId="6" xfId="5" applyNumberFormat="1" applyFont="1" applyFill="1" applyBorder="1" applyAlignment="1">
      <alignment vertical="center"/>
    </xf>
    <xf numFmtId="178" fontId="26" fillId="0" borderId="6" xfId="4" applyNumberFormat="1" applyFont="1" applyFill="1" applyBorder="1" applyAlignment="1">
      <alignment horizontal="right" vertical="center"/>
    </xf>
    <xf numFmtId="179" fontId="26" fillId="0" borderId="6" xfId="5" applyNumberFormat="1" applyFont="1" applyFill="1" applyBorder="1" applyAlignment="1">
      <alignment vertical="center"/>
    </xf>
    <xf numFmtId="49" fontId="18" fillId="0" borderId="10" xfId="4" applyNumberFormat="1" applyFont="1" applyBorder="1" applyAlignment="1">
      <alignment horizontal="center" vertical="center"/>
    </xf>
    <xf numFmtId="0" fontId="20"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Alignment="1">
      <alignment vertical="center"/>
    </xf>
    <xf numFmtId="180" fontId="29" fillId="0" borderId="0" xfId="0" applyNumberFormat="1" applyFont="1" applyFill="1" applyAlignment="1">
      <alignment horizontal="center" vertical="center"/>
    </xf>
    <xf numFmtId="0" fontId="29" fillId="0" borderId="29" xfId="0" applyFont="1" applyFill="1" applyBorder="1" applyAlignment="1">
      <alignment vertical="center"/>
    </xf>
    <xf numFmtId="0" fontId="29" fillId="0" borderId="34" xfId="0" applyFont="1" applyFill="1" applyBorder="1" applyAlignment="1">
      <alignment vertical="center"/>
    </xf>
    <xf numFmtId="0" fontId="29" fillId="0" borderId="39" xfId="0" applyFont="1" applyFill="1" applyBorder="1" applyAlignment="1">
      <alignment vertical="center"/>
    </xf>
    <xf numFmtId="0" fontId="29" fillId="0" borderId="40" xfId="0" applyFont="1" applyFill="1" applyBorder="1" applyAlignment="1">
      <alignment horizontal="center" vertical="center" shrinkToFit="1"/>
    </xf>
    <xf numFmtId="0" fontId="29" fillId="0" borderId="40" xfId="0" applyFont="1" applyFill="1" applyBorder="1" applyAlignment="1">
      <alignment horizontal="center" vertical="center"/>
    </xf>
    <xf numFmtId="38" fontId="29" fillId="0" borderId="30" xfId="1" applyFont="1" applyFill="1" applyBorder="1" applyAlignment="1">
      <alignment horizontal="right" vertical="center"/>
    </xf>
    <xf numFmtId="0" fontId="29" fillId="0" borderId="41" xfId="0" applyFont="1" applyFill="1" applyBorder="1" applyAlignment="1">
      <alignment horizontal="right" vertical="center"/>
    </xf>
    <xf numFmtId="0" fontId="29" fillId="0" borderId="42" xfId="0" applyFont="1" applyFill="1" applyBorder="1" applyAlignment="1">
      <alignment horizontal="right" vertical="center"/>
    </xf>
    <xf numFmtId="38" fontId="29" fillId="0" borderId="29" xfId="1" applyFont="1" applyFill="1" applyBorder="1" applyAlignment="1">
      <alignment horizontal="right" vertical="center"/>
    </xf>
    <xf numFmtId="38" fontId="29" fillId="0" borderId="32" xfId="1" applyFont="1" applyFill="1" applyBorder="1" applyAlignment="1">
      <alignment horizontal="right" vertical="center"/>
    </xf>
    <xf numFmtId="38" fontId="29" fillId="0" borderId="0" xfId="1" applyFont="1" applyFill="1" applyBorder="1" applyAlignment="1">
      <alignment vertical="center"/>
    </xf>
    <xf numFmtId="177" fontId="29" fillId="0" borderId="43" xfId="0" applyNumberFormat="1" applyFont="1" applyFill="1" applyBorder="1" applyAlignment="1">
      <alignment vertical="center"/>
    </xf>
    <xf numFmtId="38" fontId="29" fillId="0" borderId="44" xfId="1" applyFont="1" applyFill="1" applyBorder="1" applyAlignment="1">
      <alignment vertical="center"/>
    </xf>
    <xf numFmtId="177" fontId="29" fillId="0" borderId="0" xfId="0" applyNumberFormat="1" applyFont="1" applyFill="1" applyBorder="1" applyAlignment="1">
      <alignment vertical="center"/>
    </xf>
    <xf numFmtId="38" fontId="29" fillId="0" borderId="32" xfId="1" applyFont="1" applyFill="1" applyBorder="1" applyAlignment="1">
      <alignment vertical="center"/>
    </xf>
    <xf numFmtId="38" fontId="29" fillId="0" borderId="45" xfId="1" applyFont="1" applyFill="1" applyBorder="1" applyAlignment="1">
      <alignment vertical="center"/>
    </xf>
    <xf numFmtId="177" fontId="29" fillId="0" borderId="33" xfId="0" applyNumberFormat="1" applyFont="1" applyFill="1" applyBorder="1" applyAlignment="1">
      <alignment vertical="center"/>
    </xf>
    <xf numFmtId="177" fontId="29" fillId="0" borderId="0" xfId="0" applyNumberFormat="1" applyFont="1" applyFill="1" applyAlignment="1">
      <alignment vertical="center"/>
    </xf>
    <xf numFmtId="0" fontId="29" fillId="0" borderId="9" xfId="0" applyFont="1" applyFill="1" applyBorder="1" applyAlignment="1">
      <alignment horizontal="center" vertical="center"/>
    </xf>
    <xf numFmtId="0" fontId="29" fillId="0" borderId="7" xfId="0" applyFont="1" applyFill="1" applyBorder="1" applyAlignment="1">
      <alignment horizontal="center" vertical="center"/>
    </xf>
    <xf numFmtId="38" fontId="29" fillId="0" borderId="46" xfId="1" applyFont="1" applyFill="1" applyBorder="1" applyAlignment="1">
      <alignment vertical="center"/>
    </xf>
    <xf numFmtId="177" fontId="29" fillId="0" borderId="47" xfId="0" applyNumberFormat="1" applyFont="1" applyFill="1" applyBorder="1" applyAlignment="1">
      <alignment vertical="center"/>
    </xf>
    <xf numFmtId="38" fontId="29" fillId="0" borderId="16" xfId="1" applyFont="1" applyFill="1" applyBorder="1" applyAlignment="1">
      <alignment vertical="center"/>
    </xf>
    <xf numFmtId="38" fontId="29" fillId="0" borderId="48" xfId="1" applyFont="1" applyFill="1" applyBorder="1" applyAlignment="1">
      <alignment vertical="center"/>
    </xf>
    <xf numFmtId="38" fontId="29" fillId="0" borderId="50" xfId="1" applyFont="1" applyFill="1" applyBorder="1" applyAlignment="1">
      <alignment vertical="center"/>
    </xf>
    <xf numFmtId="177" fontId="29" fillId="0" borderId="51" xfId="0" applyNumberFormat="1" applyFont="1" applyFill="1" applyBorder="1" applyAlignment="1">
      <alignment vertical="center"/>
    </xf>
    <xf numFmtId="38" fontId="29" fillId="0" borderId="23" xfId="1" applyFont="1" applyFill="1" applyBorder="1" applyAlignment="1">
      <alignment vertical="center"/>
    </xf>
    <xf numFmtId="177" fontId="29" fillId="0" borderId="50" xfId="0" applyNumberFormat="1" applyFont="1" applyFill="1" applyBorder="1" applyAlignment="1">
      <alignment vertical="center"/>
    </xf>
    <xf numFmtId="38" fontId="29" fillId="0" borderId="49" xfId="1" applyFont="1" applyFill="1" applyBorder="1" applyAlignment="1">
      <alignment vertical="center"/>
    </xf>
    <xf numFmtId="177" fontId="29" fillId="0" borderId="24" xfId="0" applyNumberFormat="1" applyFont="1" applyFill="1" applyBorder="1" applyAlignment="1">
      <alignment vertical="center"/>
    </xf>
    <xf numFmtId="38" fontId="29" fillId="0" borderId="52" xfId="1" applyFont="1" applyFill="1" applyBorder="1" applyAlignment="1">
      <alignment vertical="center"/>
    </xf>
    <xf numFmtId="177" fontId="29" fillId="0" borderId="53" xfId="0" applyNumberFormat="1" applyFont="1" applyFill="1" applyBorder="1" applyAlignment="1">
      <alignment vertical="center"/>
    </xf>
    <xf numFmtId="177" fontId="29" fillId="0" borderId="54" xfId="0" applyNumberFormat="1" applyFont="1" applyFill="1" applyBorder="1" applyAlignment="1">
      <alignment vertical="center"/>
    </xf>
    <xf numFmtId="38" fontId="29" fillId="0" borderId="21" xfId="1" applyFont="1" applyFill="1" applyBorder="1" applyAlignment="1">
      <alignment vertical="center"/>
    </xf>
    <xf numFmtId="38" fontId="29" fillId="0" borderId="39" xfId="1" applyFont="1" applyFill="1" applyBorder="1" applyAlignment="1">
      <alignment vertical="center"/>
    </xf>
    <xf numFmtId="177" fontId="29" fillId="0" borderId="55" xfId="0" applyNumberFormat="1" applyFont="1" applyFill="1" applyBorder="1" applyAlignment="1">
      <alignment vertical="center"/>
    </xf>
    <xf numFmtId="38" fontId="29" fillId="0" borderId="56" xfId="1" applyFont="1" applyFill="1" applyBorder="1" applyAlignment="1">
      <alignment vertical="center"/>
    </xf>
    <xf numFmtId="38" fontId="29" fillId="0" borderId="34" xfId="1" applyFont="1" applyFill="1" applyBorder="1" applyAlignment="1">
      <alignment vertical="center"/>
    </xf>
    <xf numFmtId="38" fontId="29" fillId="0" borderId="57" xfId="1" applyFont="1" applyFill="1" applyBorder="1" applyAlignment="1">
      <alignment vertical="center"/>
    </xf>
    <xf numFmtId="0" fontId="29" fillId="0" borderId="0" xfId="0" applyFont="1" applyFill="1" applyBorder="1" applyAlignment="1">
      <alignment vertical="center"/>
    </xf>
    <xf numFmtId="180" fontId="29" fillId="0" borderId="0" xfId="0" applyNumberFormat="1" applyFont="1" applyFill="1" applyBorder="1" applyAlignment="1">
      <alignment horizontal="center" vertical="center"/>
    </xf>
    <xf numFmtId="0" fontId="29" fillId="0" borderId="32" xfId="0" applyFont="1" applyFill="1" applyBorder="1" applyAlignment="1">
      <alignment vertical="center"/>
    </xf>
    <xf numFmtId="38" fontId="29" fillId="0" borderId="0" xfId="1" applyFont="1" applyFill="1" applyBorder="1" applyAlignment="1">
      <alignment horizontal="right" vertical="center"/>
    </xf>
    <xf numFmtId="0" fontId="29" fillId="0" borderId="58" xfId="0" applyFont="1" applyFill="1" applyBorder="1" applyAlignment="1">
      <alignment horizontal="center" vertical="center"/>
    </xf>
    <xf numFmtId="38" fontId="29" fillId="0" borderId="59" xfId="1" applyFont="1" applyFill="1" applyBorder="1" applyAlignment="1">
      <alignment vertical="center"/>
    </xf>
    <xf numFmtId="177" fontId="29" fillId="0" borderId="60" xfId="0" applyNumberFormat="1" applyFont="1" applyFill="1" applyBorder="1" applyAlignment="1">
      <alignment vertical="center"/>
    </xf>
    <xf numFmtId="38" fontId="29" fillId="0" borderId="58" xfId="1" applyFont="1" applyFill="1" applyBorder="1" applyAlignment="1">
      <alignment vertical="center"/>
    </xf>
    <xf numFmtId="177" fontId="29" fillId="0" borderId="59" xfId="0" applyNumberFormat="1" applyFont="1" applyFill="1" applyBorder="1" applyAlignment="1">
      <alignment vertical="center"/>
    </xf>
    <xf numFmtId="38" fontId="29" fillId="0" borderId="7" xfId="1" applyFont="1" applyFill="1" applyBorder="1" applyAlignment="1">
      <alignment vertical="center"/>
    </xf>
    <xf numFmtId="177" fontId="29" fillId="0" borderId="46" xfId="0" applyNumberFormat="1" applyFont="1" applyFill="1" applyBorder="1" applyAlignment="1">
      <alignment vertical="center"/>
    </xf>
    <xf numFmtId="177" fontId="29" fillId="0" borderId="39" xfId="0" applyNumberFormat="1" applyFont="1" applyFill="1" applyBorder="1" applyAlignment="1">
      <alignment vertical="center"/>
    </xf>
    <xf numFmtId="38" fontId="0" fillId="0" borderId="0" xfId="0" applyNumberFormat="1">
      <alignment vertical="center"/>
    </xf>
    <xf numFmtId="38" fontId="29" fillId="0" borderId="61" xfId="1" applyFont="1" applyFill="1" applyBorder="1" applyAlignment="1">
      <alignment vertical="center"/>
    </xf>
    <xf numFmtId="0" fontId="29" fillId="0" borderId="59" xfId="0" applyFont="1" applyFill="1" applyBorder="1" applyAlignment="1">
      <alignment vertical="center"/>
    </xf>
    <xf numFmtId="182" fontId="29" fillId="0" borderId="50" xfId="1" applyNumberFormat="1" applyFont="1" applyFill="1" applyBorder="1" applyAlignment="1">
      <alignment vertical="center"/>
    </xf>
    <xf numFmtId="0" fontId="29" fillId="0" borderId="0" xfId="0" applyFont="1" applyFill="1" applyBorder="1" applyAlignment="1">
      <alignment horizontal="center" vertical="center" shrinkToFit="1"/>
    </xf>
    <xf numFmtId="0" fontId="29"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Alignment="1">
      <alignment vertical="center"/>
    </xf>
    <xf numFmtId="0" fontId="24" fillId="0" borderId="0" xfId="0" applyFont="1" applyAlignment="1">
      <alignment vertical="center"/>
    </xf>
    <xf numFmtId="0" fontId="29" fillId="0" borderId="0" xfId="0" applyFont="1" applyAlignment="1">
      <alignment vertical="center"/>
    </xf>
    <xf numFmtId="0" fontId="20" fillId="0" borderId="63" xfId="0" applyFont="1" applyBorder="1" applyAlignment="1">
      <alignment vertical="center"/>
    </xf>
    <xf numFmtId="0" fontId="20" fillId="0" borderId="70" xfId="0" applyFont="1" applyBorder="1" applyAlignment="1">
      <alignment horizontal="center" vertical="center"/>
    </xf>
    <xf numFmtId="0" fontId="20" fillId="0" borderId="62" xfId="0" applyFont="1" applyBorder="1" applyAlignment="1">
      <alignment vertical="center"/>
    </xf>
    <xf numFmtId="0" fontId="30" fillId="0" borderId="63" xfId="0" applyFont="1" applyBorder="1" applyAlignment="1">
      <alignment horizontal="right" vertical="center"/>
    </xf>
    <xf numFmtId="0" fontId="30" fillId="0" borderId="64" xfId="0" applyFont="1" applyBorder="1" applyAlignment="1">
      <alignment horizontal="right" vertical="center"/>
    </xf>
    <xf numFmtId="0" fontId="30" fillId="0" borderId="71" xfId="0" applyFont="1" applyBorder="1" applyAlignment="1">
      <alignment horizontal="right" vertical="center"/>
    </xf>
    <xf numFmtId="0" fontId="30" fillId="0" borderId="72" xfId="0" applyFont="1" applyBorder="1" applyAlignment="1">
      <alignment horizontal="right" vertical="center"/>
    </xf>
    <xf numFmtId="49" fontId="20" fillId="0" borderId="73" xfId="0" applyNumberFormat="1" applyFont="1" applyBorder="1" applyAlignment="1">
      <alignment horizontal="center" vertical="center"/>
    </xf>
    <xf numFmtId="178" fontId="20" fillId="0" borderId="74" xfId="1" applyNumberFormat="1" applyFont="1" applyBorder="1" applyAlignment="1">
      <alignment vertical="center"/>
    </xf>
    <xf numFmtId="178" fontId="20" fillId="0" borderId="39" xfId="1" applyNumberFormat="1" applyFont="1" applyBorder="1" applyAlignment="1">
      <alignment vertical="center"/>
    </xf>
    <xf numFmtId="178" fontId="20" fillId="0" borderId="75" xfId="1" applyNumberFormat="1" applyFont="1" applyBorder="1" applyAlignment="1">
      <alignment vertical="center"/>
    </xf>
    <xf numFmtId="178" fontId="20" fillId="0" borderId="76" xfId="1" applyNumberFormat="1" applyFont="1" applyBorder="1" applyAlignment="1">
      <alignment vertical="center"/>
    </xf>
    <xf numFmtId="177" fontId="20" fillId="0" borderId="74" xfId="0" applyNumberFormat="1" applyFont="1" applyBorder="1" applyAlignment="1">
      <alignment vertical="center"/>
    </xf>
    <xf numFmtId="49" fontId="20" fillId="0" borderId="77" xfId="0" applyNumberFormat="1" applyFont="1" applyBorder="1" applyAlignment="1">
      <alignment horizontal="center" vertical="center"/>
    </xf>
    <xf numFmtId="49" fontId="20" fillId="0" borderId="37" xfId="0" applyNumberFormat="1" applyFont="1" applyBorder="1" applyAlignment="1">
      <alignment horizontal="center" vertical="center"/>
    </xf>
    <xf numFmtId="49" fontId="20" fillId="0" borderId="78" xfId="0" applyNumberFormat="1" applyFont="1" applyBorder="1" applyAlignment="1">
      <alignment horizontal="center" vertical="center"/>
    </xf>
    <xf numFmtId="49" fontId="20" fillId="0" borderId="39" xfId="0" applyNumberFormat="1" applyFont="1" applyBorder="1" applyAlignment="1">
      <alignment horizontal="center" vertical="center"/>
    </xf>
    <xf numFmtId="178" fontId="20" fillId="0" borderId="76" xfId="1" applyNumberFormat="1" applyFont="1" applyFill="1" applyBorder="1" applyAlignment="1">
      <alignment vertical="center"/>
    </xf>
    <xf numFmtId="49" fontId="20" fillId="0" borderId="0" xfId="0" applyNumberFormat="1" applyFont="1" applyBorder="1" applyAlignment="1">
      <alignment horizontal="center" vertical="center"/>
    </xf>
    <xf numFmtId="178" fontId="20" fillId="0" borderId="79" xfId="0" applyNumberFormat="1" applyFont="1" applyBorder="1" applyAlignment="1">
      <alignment vertical="center"/>
    </xf>
    <xf numFmtId="178" fontId="20" fillId="0" borderId="78" xfId="0" applyNumberFormat="1" applyFont="1" applyBorder="1" applyAlignment="1">
      <alignment vertical="center"/>
    </xf>
    <xf numFmtId="178" fontId="20" fillId="0" borderId="80" xfId="1" applyNumberFormat="1" applyFont="1" applyBorder="1" applyAlignment="1">
      <alignment vertical="center"/>
    </xf>
    <xf numFmtId="177" fontId="20" fillId="0" borderId="79" xfId="0" applyNumberFormat="1" applyFont="1" applyBorder="1" applyAlignment="1">
      <alignment vertical="center"/>
    </xf>
    <xf numFmtId="0" fontId="20" fillId="0" borderId="78" xfId="0" applyFont="1" applyBorder="1" applyAlignment="1">
      <alignment horizontal="center" vertical="center"/>
    </xf>
    <xf numFmtId="183" fontId="20" fillId="0" borderId="79" xfId="1" applyNumberFormat="1" applyFont="1" applyBorder="1" applyAlignment="1">
      <alignment vertical="center"/>
    </xf>
    <xf numFmtId="183" fontId="20" fillId="0" borderId="80" xfId="1" applyNumberFormat="1" applyFont="1" applyBorder="1" applyAlignment="1">
      <alignment vertical="center"/>
    </xf>
    <xf numFmtId="0" fontId="20" fillId="0" borderId="79" xfId="0" applyFont="1" applyBorder="1" applyAlignment="1">
      <alignment vertical="center"/>
    </xf>
    <xf numFmtId="49" fontId="20" fillId="0" borderId="75" xfId="0" applyNumberFormat="1" applyFont="1" applyBorder="1" applyAlignment="1">
      <alignment horizontal="center" vertical="center"/>
    </xf>
    <xf numFmtId="0" fontId="20" fillId="0" borderId="39" xfId="0" applyFont="1" applyBorder="1" applyAlignment="1">
      <alignment horizontal="center" vertical="center"/>
    </xf>
    <xf numFmtId="0" fontId="20" fillId="0" borderId="78" xfId="0" quotePrefix="1" applyFont="1" applyBorder="1" applyAlignment="1">
      <alignment horizontal="center" vertical="center"/>
    </xf>
    <xf numFmtId="0" fontId="20" fillId="0" borderId="0" xfId="0" applyFont="1" applyBorder="1" applyAlignment="1">
      <alignment horizontal="center" vertical="center"/>
    </xf>
    <xf numFmtId="178" fontId="20" fillId="0" borderId="81" xfId="0" applyNumberFormat="1" applyFont="1" applyBorder="1" applyAlignment="1">
      <alignment vertical="center"/>
    </xf>
    <xf numFmtId="178" fontId="20" fillId="0" borderId="82" xfId="0" applyNumberFormat="1" applyFont="1" applyBorder="1" applyAlignment="1">
      <alignment vertical="center"/>
    </xf>
    <xf numFmtId="178" fontId="20" fillId="0" borderId="83" xfId="1" applyNumberFormat="1" applyFont="1" applyBorder="1" applyAlignment="1">
      <alignment vertical="center"/>
    </xf>
    <xf numFmtId="177" fontId="20" fillId="0" borderId="81" xfId="0" applyNumberFormat="1" applyFont="1" applyBorder="1" applyAlignment="1">
      <alignment vertical="center"/>
    </xf>
    <xf numFmtId="0" fontId="20" fillId="0" borderId="0" xfId="0" applyFont="1" applyAlignment="1">
      <alignment horizontal="center" vertical="center"/>
    </xf>
    <xf numFmtId="0" fontId="20" fillId="0" borderId="68" xfId="0" applyFont="1" applyBorder="1" applyAlignment="1">
      <alignment vertical="center"/>
    </xf>
    <xf numFmtId="0" fontId="20" fillId="0" borderId="69" xfId="0" applyFont="1" applyBorder="1" applyAlignment="1">
      <alignment horizontal="center" vertical="center"/>
    </xf>
    <xf numFmtId="183" fontId="20" fillId="0" borderId="67" xfId="1" applyNumberFormat="1" applyFont="1" applyBorder="1" applyAlignment="1">
      <alignment vertical="center"/>
    </xf>
    <xf numFmtId="183" fontId="20" fillId="0" borderId="84" xfId="1" applyNumberFormat="1" applyFont="1" applyBorder="1" applyAlignment="1">
      <alignment vertical="center"/>
    </xf>
    <xf numFmtId="177" fontId="20" fillId="0" borderId="67" xfId="0" applyNumberFormat="1" applyFont="1" applyBorder="1" applyAlignment="1">
      <alignment vertical="center"/>
    </xf>
    <xf numFmtId="0" fontId="20" fillId="0" borderId="0" xfId="0" applyFont="1" applyBorder="1" applyAlignment="1">
      <alignment vertical="center"/>
    </xf>
    <xf numFmtId="177" fontId="20" fillId="0" borderId="0" xfId="0" applyNumberFormat="1" applyFont="1" applyBorder="1" applyAlignment="1">
      <alignment vertical="center"/>
    </xf>
    <xf numFmtId="0" fontId="10" fillId="0" borderId="0" xfId="0" applyFont="1" applyFill="1" applyAlignment="1">
      <alignment vertical="center"/>
    </xf>
    <xf numFmtId="0" fontId="0" fillId="0" borderId="0" xfId="0" applyFont="1" applyAlignment="1">
      <alignment vertical="center"/>
    </xf>
    <xf numFmtId="0" fontId="11"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11" fillId="0" borderId="0" xfId="0" applyFont="1" applyFill="1" applyAlignment="1">
      <alignment vertical="center"/>
    </xf>
    <xf numFmtId="0" fontId="34" fillId="0" borderId="0" xfId="0" applyFont="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9" fillId="0" borderId="0" xfId="0" applyFont="1" applyAlignment="1" applyProtection="1">
      <alignment horizontal="left" vertical="center"/>
    </xf>
    <xf numFmtId="38" fontId="39" fillId="0" borderId="0" xfId="1" applyFont="1" applyAlignment="1">
      <alignment vertical="center"/>
    </xf>
    <xf numFmtId="0" fontId="39" fillId="0" borderId="0" xfId="0" applyFont="1" applyAlignment="1">
      <alignment vertical="center"/>
    </xf>
    <xf numFmtId="0" fontId="38" fillId="0" borderId="0" xfId="0" applyFont="1" applyBorder="1" applyAlignment="1" applyProtection="1">
      <alignment vertical="center"/>
    </xf>
    <xf numFmtId="38" fontId="39" fillId="0" borderId="33" xfId="1" applyFont="1" applyBorder="1" applyAlignment="1">
      <alignment horizontal="center" vertical="center"/>
    </xf>
    <xf numFmtId="0" fontId="39" fillId="0" borderId="88" xfId="0" applyFont="1" applyBorder="1" applyAlignment="1">
      <alignment horizontal="center" vertical="center" shrinkToFit="1"/>
    </xf>
    <xf numFmtId="38" fontId="39" fillId="0" borderId="33" xfId="1" quotePrefix="1" applyFont="1" applyBorder="1" applyAlignment="1">
      <alignment horizontal="center" vertical="center"/>
    </xf>
    <xf numFmtId="0" fontId="39" fillId="0" borderId="83" xfId="0" applyFont="1" applyBorder="1" applyAlignment="1">
      <alignment horizontal="center" vertical="center"/>
    </xf>
    <xf numFmtId="0" fontId="39" fillId="0" borderId="33" xfId="0" applyFont="1" applyBorder="1" applyAlignment="1">
      <alignment vertical="center"/>
    </xf>
    <xf numFmtId="0" fontId="39" fillId="0" borderId="0" xfId="0" applyFont="1" applyBorder="1" applyAlignment="1">
      <alignment vertical="center"/>
    </xf>
    <xf numFmtId="38" fontId="39" fillId="0" borderId="2" xfId="1" applyFont="1" applyBorder="1" applyAlignment="1">
      <alignment horizontal="right" vertical="top"/>
    </xf>
    <xf numFmtId="0" fontId="39" fillId="0" borderId="89" xfId="0" applyFont="1" applyBorder="1" applyAlignment="1">
      <alignment horizontal="right" vertical="top"/>
    </xf>
    <xf numFmtId="0" fontId="39" fillId="0" borderId="30" xfId="0" applyFont="1" applyBorder="1" applyAlignment="1">
      <alignment vertical="center"/>
    </xf>
    <xf numFmtId="0" fontId="39" fillId="0" borderId="31" xfId="0" applyFont="1" applyBorder="1" applyAlignment="1">
      <alignment vertical="center"/>
    </xf>
    <xf numFmtId="0" fontId="39" fillId="0" borderId="81" xfId="0" applyFont="1" applyBorder="1" applyAlignment="1">
      <alignment horizontal="right" vertical="top"/>
    </xf>
    <xf numFmtId="0" fontId="39" fillId="0" borderId="80" xfId="0" applyFont="1" applyBorder="1" applyAlignment="1">
      <alignment horizontal="center"/>
    </xf>
    <xf numFmtId="38" fontId="39" fillId="0" borderId="6" xfId="1" applyFont="1" applyBorder="1" applyAlignment="1">
      <alignment vertical="center"/>
    </xf>
    <xf numFmtId="176" fontId="39" fillId="0" borderId="90" xfId="0" applyNumberFormat="1" applyFont="1" applyBorder="1" applyAlignment="1" applyProtection="1">
      <alignment vertical="center"/>
    </xf>
    <xf numFmtId="38" fontId="39" fillId="0" borderId="10" xfId="1" applyFont="1" applyBorder="1" applyAlignment="1">
      <alignment vertical="center"/>
    </xf>
    <xf numFmtId="176" fontId="39" fillId="0" borderId="79" xfId="0" applyNumberFormat="1" applyFont="1" applyBorder="1" applyAlignment="1" applyProtection="1">
      <alignment vertical="center"/>
    </xf>
    <xf numFmtId="176" fontId="0" fillId="0" borderId="0" xfId="0" applyNumberFormat="1" applyFont="1" applyBorder="1" applyAlignment="1" applyProtection="1">
      <alignment vertical="center"/>
    </xf>
    <xf numFmtId="0" fontId="39" fillId="0" borderId="80" xfId="0" applyFont="1" applyBorder="1" applyAlignment="1">
      <alignment horizontal="center" vertical="top"/>
    </xf>
    <xf numFmtId="0" fontId="39" fillId="0" borderId="6" xfId="0" applyFont="1" applyBorder="1" applyAlignment="1">
      <alignment horizontal="left" vertical="center"/>
    </xf>
    <xf numFmtId="38" fontId="39" fillId="0" borderId="33" xfId="1" applyFont="1" applyBorder="1" applyAlignment="1">
      <alignment vertical="center"/>
    </xf>
    <xf numFmtId="176" fontId="39" fillId="0" borderId="90" xfId="0" applyNumberFormat="1" applyFont="1" applyBorder="1" applyAlignment="1" applyProtection="1">
      <alignment horizontal="right" vertical="center"/>
    </xf>
    <xf numFmtId="0" fontId="39" fillId="0" borderId="0" xfId="0" applyFont="1" applyBorder="1" applyAlignment="1">
      <alignment horizontal="left" vertical="center"/>
    </xf>
    <xf numFmtId="0" fontId="39" fillId="0" borderId="6" xfId="0" applyFont="1" applyBorder="1" applyAlignment="1">
      <alignment horizontal="center" vertical="center"/>
    </xf>
    <xf numFmtId="176" fontId="39" fillId="0" borderId="89" xfId="0" applyNumberFormat="1" applyFont="1" applyBorder="1" applyAlignment="1" applyProtection="1">
      <alignment vertical="center"/>
    </xf>
    <xf numFmtId="0" fontId="39" fillId="0" borderId="80" xfId="0" quotePrefix="1" applyFont="1" applyBorder="1" applyAlignment="1">
      <alignment horizontal="center" vertical="top"/>
    </xf>
    <xf numFmtId="0" fontId="39" fillId="0" borderId="10" xfId="0" applyFont="1" applyBorder="1" applyAlignment="1">
      <alignment horizontal="left" vertical="center"/>
    </xf>
    <xf numFmtId="38" fontId="39" fillId="0" borderId="35" xfId="1" applyFont="1" applyFill="1" applyBorder="1" applyAlignment="1">
      <alignment vertical="center"/>
    </xf>
    <xf numFmtId="176" fontId="39" fillId="0" borderId="88" xfId="0" applyNumberFormat="1" applyFont="1" applyBorder="1" applyAlignment="1" applyProtection="1">
      <alignment horizontal="right" vertical="center"/>
    </xf>
    <xf numFmtId="0" fontId="39" fillId="0" borderId="0" xfId="0" applyFont="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left" vertical="center"/>
    </xf>
    <xf numFmtId="38" fontId="39" fillId="0" borderId="33" xfId="1" applyFont="1" applyFill="1" applyBorder="1" applyAlignment="1">
      <alignment vertical="center"/>
    </xf>
    <xf numFmtId="176" fontId="39" fillId="0" borderId="88" xfId="0" applyNumberFormat="1" applyFont="1" applyBorder="1" applyAlignment="1" applyProtection="1">
      <alignment vertical="center"/>
    </xf>
    <xf numFmtId="38" fontId="39" fillId="0" borderId="1" xfId="1" applyFont="1" applyFill="1" applyBorder="1" applyAlignment="1">
      <alignment vertical="center"/>
    </xf>
    <xf numFmtId="176" fontId="39" fillId="0" borderId="91" xfId="0" applyNumberFormat="1" applyFont="1" applyBorder="1" applyAlignment="1">
      <alignment vertical="center"/>
    </xf>
    <xf numFmtId="0" fontId="39" fillId="0" borderId="29" xfId="0" applyFont="1" applyBorder="1" applyAlignment="1">
      <alignment horizontal="left" vertical="center"/>
    </xf>
    <xf numFmtId="0" fontId="39" fillId="0" borderId="31" xfId="0" applyFont="1" applyBorder="1" applyAlignment="1">
      <alignment horizontal="left" vertical="center"/>
    </xf>
    <xf numFmtId="0" fontId="39" fillId="0" borderId="32" xfId="0" applyFont="1" applyBorder="1" applyAlignment="1">
      <alignment horizontal="left" vertical="center"/>
    </xf>
    <xf numFmtId="0" fontId="39" fillId="0" borderId="33" xfId="0" applyFont="1" applyBorder="1" applyAlignment="1">
      <alignment horizontal="left" vertical="center" shrinkToFit="1"/>
    </xf>
    <xf numFmtId="0" fontId="39" fillId="0" borderId="1" xfId="0" applyFont="1" applyBorder="1" applyAlignment="1">
      <alignment horizontal="center" vertical="center"/>
    </xf>
    <xf numFmtId="38" fontId="39" fillId="0" borderId="1" xfId="1" applyFont="1" applyBorder="1" applyAlignment="1">
      <alignment vertical="center"/>
    </xf>
    <xf numFmtId="176" fontId="39" fillId="0" borderId="91" xfId="0" applyNumberFormat="1" applyFont="1" applyBorder="1" applyAlignment="1" applyProtection="1">
      <alignment vertical="center"/>
    </xf>
    <xf numFmtId="0" fontId="0" fillId="0" borderId="33" xfId="0" applyFont="1" applyBorder="1" applyAlignment="1">
      <alignment horizontal="left" vertical="center" shrinkToFit="1"/>
    </xf>
    <xf numFmtId="0" fontId="39" fillId="0" borderId="6" xfId="0" applyFont="1" applyBorder="1" applyAlignment="1">
      <alignment horizontal="left" vertical="center" shrinkToFit="1"/>
    </xf>
    <xf numFmtId="38" fontId="39" fillId="0" borderId="38" xfId="1" applyFont="1" applyBorder="1" applyAlignment="1">
      <alignment vertical="center"/>
    </xf>
    <xf numFmtId="0" fontId="39" fillId="0" borderId="36" xfId="0" applyFont="1" applyBorder="1" applyAlignment="1">
      <alignment horizontal="left" vertical="center"/>
    </xf>
    <xf numFmtId="0" fontId="39" fillId="0" borderId="35" xfId="0" applyFont="1" applyBorder="1" applyAlignment="1">
      <alignment horizontal="left" vertical="center"/>
    </xf>
    <xf numFmtId="0" fontId="39" fillId="0" borderId="92" xfId="0" applyFont="1" applyBorder="1" applyAlignment="1">
      <alignment horizontal="left" vertical="center"/>
    </xf>
    <xf numFmtId="0" fontId="39" fillId="0" borderId="37" xfId="0" applyFont="1" applyBorder="1" applyAlignment="1">
      <alignment horizontal="left" vertical="center"/>
    </xf>
    <xf numFmtId="0" fontId="39" fillId="0" borderId="38" xfId="0" applyFont="1" applyBorder="1" applyAlignment="1">
      <alignment horizontal="left" vertical="center"/>
    </xf>
    <xf numFmtId="0" fontId="39" fillId="0" borderId="76" xfId="0" applyFont="1" applyBorder="1" applyAlignment="1">
      <alignment horizontal="center" vertical="center"/>
    </xf>
    <xf numFmtId="38" fontId="39" fillId="0" borderId="31" xfId="1" applyFont="1" applyBorder="1" applyAlignment="1">
      <alignment vertical="center"/>
    </xf>
    <xf numFmtId="0" fontId="39" fillId="0" borderId="33" xfId="0" applyFont="1" applyBorder="1" applyAlignment="1">
      <alignment horizontal="left" vertical="center"/>
    </xf>
    <xf numFmtId="38" fontId="39" fillId="0" borderId="2" xfId="1" applyFont="1" applyBorder="1" applyAlignment="1">
      <alignment vertical="center"/>
    </xf>
    <xf numFmtId="0" fontId="39" fillId="0" borderId="30" xfId="0" applyFont="1" applyBorder="1" applyAlignment="1">
      <alignment horizontal="left" vertical="center"/>
    </xf>
    <xf numFmtId="38" fontId="39" fillId="0" borderId="2" xfId="1" applyFont="1" applyFill="1" applyBorder="1" applyAlignment="1">
      <alignment vertical="center"/>
    </xf>
    <xf numFmtId="0" fontId="39" fillId="0" borderId="31" xfId="0" applyFont="1" applyBorder="1" applyAlignment="1">
      <alignment horizontal="left" vertical="center" shrinkToFit="1"/>
    </xf>
    <xf numFmtId="176" fontId="39" fillId="0" borderId="81" xfId="0" applyNumberFormat="1" applyFont="1" applyBorder="1" applyAlignment="1" applyProtection="1">
      <alignment horizontal="right" vertical="center"/>
    </xf>
    <xf numFmtId="0" fontId="39" fillId="0" borderId="34" xfId="0" applyFont="1" applyBorder="1" applyAlignment="1">
      <alignment horizontal="left" vertical="center"/>
    </xf>
    <xf numFmtId="0" fontId="39" fillId="0" borderId="39" xfId="0" applyFont="1" applyBorder="1" applyAlignment="1">
      <alignment horizontal="center" vertical="center"/>
    </xf>
    <xf numFmtId="176" fontId="39" fillId="0" borderId="91" xfId="0" applyNumberFormat="1" applyFont="1" applyBorder="1" applyAlignment="1" applyProtection="1">
      <alignment horizontal="right" vertical="center"/>
    </xf>
    <xf numFmtId="176" fontId="39" fillId="0" borderId="79" xfId="0" applyNumberFormat="1" applyFont="1" applyBorder="1" applyAlignment="1" applyProtection="1">
      <alignment horizontal="right" vertical="center"/>
    </xf>
    <xf numFmtId="0" fontId="39" fillId="0" borderId="33" xfId="0" quotePrefix="1" applyFont="1" applyBorder="1" applyAlignment="1">
      <alignment horizontal="left" vertical="center"/>
    </xf>
    <xf numFmtId="176" fontId="39" fillId="0" borderId="74" xfId="0" applyNumberFormat="1" applyFont="1" applyBorder="1" applyAlignment="1" applyProtection="1">
      <alignment vertical="center"/>
    </xf>
    <xf numFmtId="0" fontId="39" fillId="0" borderId="80" xfId="0" applyFont="1" applyBorder="1" applyAlignment="1">
      <alignment horizontal="center" vertical="center"/>
    </xf>
    <xf numFmtId="0" fontId="39" fillId="0" borderId="30" xfId="0" applyFont="1" applyBorder="1" applyAlignment="1">
      <alignment horizontal="left" vertical="center" shrinkToFit="1"/>
    </xf>
    <xf numFmtId="0" fontId="39" fillId="0" borderId="0" xfId="0" applyFont="1" applyBorder="1" applyAlignment="1">
      <alignment horizontal="left" vertical="center" shrinkToFit="1"/>
    </xf>
    <xf numFmtId="0" fontId="39" fillId="0" borderId="31" xfId="0" quotePrefix="1" applyFont="1" applyBorder="1" applyAlignment="1">
      <alignment horizontal="left" vertical="center"/>
    </xf>
    <xf numFmtId="176" fontId="39" fillId="0" borderId="89" xfId="0" applyNumberFormat="1" applyFont="1" applyBorder="1" applyAlignment="1" applyProtection="1">
      <alignment horizontal="right" vertical="center"/>
    </xf>
    <xf numFmtId="176" fontId="38" fillId="0" borderId="0" xfId="0" quotePrefix="1" applyNumberFormat="1" applyFont="1" applyBorder="1" applyAlignment="1" applyProtection="1">
      <alignment vertical="center"/>
    </xf>
    <xf numFmtId="38" fontId="39" fillId="0" borderId="32" xfId="1" applyFont="1" applyBorder="1" applyAlignment="1">
      <alignment vertical="center"/>
    </xf>
    <xf numFmtId="0" fontId="0" fillId="0" borderId="35" xfId="0" applyFont="1" applyBorder="1" applyAlignment="1">
      <alignment horizontal="left" vertical="center"/>
    </xf>
    <xf numFmtId="0" fontId="39" fillId="0" borderId="34" xfId="0" applyFont="1" applyBorder="1" applyAlignment="1">
      <alignment horizontal="left" vertical="center" shrinkToFit="1"/>
    </xf>
    <xf numFmtId="0" fontId="39" fillId="0" borderId="34" xfId="0" applyFont="1" applyBorder="1" applyAlignment="1">
      <alignment horizontal="center" vertical="center"/>
    </xf>
    <xf numFmtId="38" fontId="39" fillId="0" borderId="10" xfId="1" applyFont="1" applyFill="1" applyBorder="1" applyAlignment="1">
      <alignment vertical="center"/>
    </xf>
    <xf numFmtId="0" fontId="39" fillId="0" borderId="35" xfId="0" quotePrefix="1" applyFont="1" applyBorder="1" applyAlignment="1">
      <alignment horizontal="left" vertical="center"/>
    </xf>
    <xf numFmtId="0" fontId="39" fillId="0" borderId="73" xfId="0" applyFont="1" applyBorder="1" applyAlignment="1">
      <alignment horizontal="left" vertical="center"/>
    </xf>
    <xf numFmtId="0" fontId="39" fillId="0" borderId="39" xfId="0" applyFont="1" applyBorder="1" applyAlignment="1">
      <alignment horizontal="left" vertical="center"/>
    </xf>
    <xf numFmtId="0" fontId="39" fillId="0" borderId="94" xfId="0" applyFont="1" applyBorder="1" applyAlignment="1">
      <alignment horizontal="left" vertical="center"/>
    </xf>
    <xf numFmtId="38" fontId="39" fillId="0" borderId="6" xfId="1" applyFont="1" applyFill="1" applyBorder="1" applyAlignment="1">
      <alignment vertical="center"/>
    </xf>
    <xf numFmtId="0" fontId="39" fillId="0" borderId="95" xfId="0" applyFont="1" applyBorder="1" applyAlignment="1">
      <alignment horizontal="left" vertical="center"/>
    </xf>
    <xf numFmtId="0" fontId="39" fillId="0" borderId="96" xfId="0" applyFont="1" applyBorder="1" applyAlignment="1">
      <alignment horizontal="left" vertical="center"/>
    </xf>
    <xf numFmtId="0" fontId="39" fillId="0" borderId="97" xfId="0" applyFont="1" applyBorder="1" applyAlignment="1">
      <alignment horizontal="left" vertical="center"/>
    </xf>
    <xf numFmtId="38" fontId="39" fillId="0" borderId="98" xfId="1" applyFont="1" applyBorder="1" applyAlignment="1">
      <alignment vertical="center"/>
    </xf>
    <xf numFmtId="176" fontId="39" fillId="0" borderId="0" xfId="0" applyNumberFormat="1" applyFont="1">
      <alignment vertical="center"/>
    </xf>
    <xf numFmtId="0" fontId="39" fillId="0" borderId="92" xfId="0" applyFont="1" applyFill="1" applyBorder="1" applyAlignment="1">
      <alignment horizontal="left" vertical="center"/>
    </xf>
    <xf numFmtId="0" fontId="39" fillId="0" borderId="37" xfId="0" applyFont="1" applyFill="1" applyBorder="1" applyAlignment="1">
      <alignment horizontal="left" vertical="center"/>
    </xf>
    <xf numFmtId="0" fontId="39" fillId="0" borderId="38" xfId="0" applyFont="1" applyFill="1" applyBorder="1" applyAlignment="1">
      <alignment horizontal="left" vertical="center"/>
    </xf>
    <xf numFmtId="38" fontId="39" fillId="0" borderId="38" xfId="1" applyFont="1" applyFill="1" applyBorder="1" applyAlignment="1">
      <alignment vertical="center"/>
    </xf>
    <xf numFmtId="176" fontId="39" fillId="0" borderId="91" xfId="0" applyNumberFormat="1" applyFont="1" applyFill="1" applyBorder="1" applyAlignment="1" applyProtection="1">
      <alignment vertical="center"/>
    </xf>
    <xf numFmtId="0" fontId="39" fillId="0" borderId="65" xfId="0" applyFont="1" applyBorder="1" applyAlignment="1">
      <alignment horizontal="left" vertical="center"/>
    </xf>
    <xf numFmtId="38" fontId="39" fillId="0" borderId="65" xfId="1" applyFont="1" applyBorder="1" applyAlignment="1">
      <alignment vertical="center"/>
    </xf>
    <xf numFmtId="176" fontId="39" fillId="0" borderId="65" xfId="0" applyNumberFormat="1" applyFont="1" applyBorder="1" applyAlignment="1" applyProtection="1">
      <alignment vertical="center"/>
    </xf>
    <xf numFmtId="0" fontId="39" fillId="0" borderId="66" xfId="0" applyFont="1" applyBorder="1" applyAlignment="1">
      <alignment vertical="center"/>
    </xf>
    <xf numFmtId="0" fontId="39" fillId="0" borderId="69" xfId="0" quotePrefix="1" applyFont="1" applyBorder="1" applyAlignment="1">
      <alignment horizontal="center" vertical="center"/>
    </xf>
    <xf numFmtId="3" fontId="39" fillId="0" borderId="99" xfId="1" applyNumberFormat="1" applyFont="1" applyBorder="1" applyAlignment="1">
      <alignment vertical="center"/>
    </xf>
    <xf numFmtId="176" fontId="39" fillId="0" borderId="67" xfId="0" applyNumberFormat="1" applyFont="1" applyBorder="1" applyAlignment="1" applyProtection="1">
      <alignment horizontal="right" vertical="center"/>
    </xf>
    <xf numFmtId="38" fontId="39" fillId="0" borderId="0" xfId="1" applyFont="1" applyBorder="1" applyAlignment="1">
      <alignment vertical="center"/>
    </xf>
    <xf numFmtId="176" fontId="39" fillId="0" borderId="0" xfId="0" applyNumberFormat="1" applyFont="1" applyBorder="1" applyAlignment="1" applyProtection="1">
      <alignment vertical="center"/>
    </xf>
    <xf numFmtId="0" fontId="39" fillId="0" borderId="100" xfId="0" applyFont="1" applyBorder="1" applyAlignment="1">
      <alignment horizontal="center" vertical="center"/>
    </xf>
    <xf numFmtId="0" fontId="0" fillId="0" borderId="65" xfId="0" applyFont="1" applyBorder="1" applyAlignment="1">
      <alignment horizontal="center" vertical="center"/>
    </xf>
    <xf numFmtId="0" fontId="39" fillId="0" borderId="62" xfId="0" applyFont="1" applyBorder="1" applyAlignment="1">
      <alignment horizontal="left" vertical="center"/>
    </xf>
    <xf numFmtId="38" fontId="39" fillId="0" borderId="101" xfId="1" applyFont="1" applyBorder="1" applyAlignment="1">
      <alignment vertical="center"/>
    </xf>
    <xf numFmtId="176" fontId="39" fillId="0" borderId="63" xfId="0" applyNumberFormat="1" applyFont="1" applyBorder="1" applyAlignment="1" applyProtection="1">
      <alignment vertical="center"/>
    </xf>
    <xf numFmtId="0" fontId="39" fillId="0" borderId="71" xfId="0" applyFont="1" applyBorder="1" applyAlignment="1">
      <alignment horizontal="left" vertical="center"/>
    </xf>
    <xf numFmtId="38" fontId="39" fillId="0" borderId="71" xfId="1" applyFont="1" applyBorder="1" applyAlignment="1">
      <alignment vertical="center"/>
    </xf>
    <xf numFmtId="176" fontId="39" fillId="0" borderId="72" xfId="0" applyNumberFormat="1" applyFont="1" applyBorder="1" applyAlignment="1" applyProtection="1">
      <alignment vertical="center"/>
    </xf>
    <xf numFmtId="0" fontId="39" fillId="0" borderId="80" xfId="0" applyFont="1" applyBorder="1" applyAlignment="1">
      <alignment horizontal="left" vertical="center"/>
    </xf>
    <xf numFmtId="0" fontId="39" fillId="0" borderId="73" xfId="0" applyFont="1" applyBorder="1" applyAlignment="1">
      <alignment horizontal="center" vertical="center"/>
    </xf>
    <xf numFmtId="0" fontId="39" fillId="0" borderId="74" xfId="0" applyFont="1" applyBorder="1" applyAlignment="1">
      <alignment vertical="center"/>
    </xf>
    <xf numFmtId="0" fontId="39" fillId="0" borderId="76" xfId="0" applyFont="1" applyBorder="1" applyAlignment="1">
      <alignment horizontal="left" vertical="center"/>
    </xf>
    <xf numFmtId="176" fontId="39" fillId="0" borderId="88" xfId="0" applyNumberFormat="1" applyFont="1" applyBorder="1">
      <alignment vertical="center"/>
    </xf>
    <xf numFmtId="176" fontId="39" fillId="0" borderId="102" xfId="0" applyNumberFormat="1" applyFont="1" applyBorder="1" applyAlignment="1">
      <alignment vertical="center"/>
    </xf>
    <xf numFmtId="176" fontId="39" fillId="0" borderId="102" xfId="0" applyNumberFormat="1" applyFont="1" applyBorder="1" applyAlignment="1" applyProtection="1">
      <alignment vertical="center"/>
    </xf>
    <xf numFmtId="38" fontId="39" fillId="0" borderId="69" xfId="1" applyFont="1" applyBorder="1" applyAlignment="1">
      <alignment vertical="center"/>
    </xf>
    <xf numFmtId="0" fontId="0" fillId="0" borderId="0" xfId="0" applyFont="1" applyBorder="1" applyAlignment="1">
      <alignment horizontal="center" vertical="center"/>
    </xf>
    <xf numFmtId="176" fontId="39" fillId="0" borderId="69" xfId="0" applyNumberFormat="1" applyFont="1" applyBorder="1" applyAlignment="1" applyProtection="1">
      <alignment vertical="center"/>
    </xf>
    <xf numFmtId="38" fontId="39" fillId="0" borderId="105" xfId="1" applyFont="1" applyBorder="1" applyAlignment="1">
      <alignment vertical="center"/>
    </xf>
    <xf numFmtId="176" fontId="39" fillId="0" borderId="106" xfId="0" applyNumberFormat="1" applyFont="1" applyBorder="1" applyAlignment="1" applyProtection="1">
      <alignment vertical="center"/>
    </xf>
    <xf numFmtId="0" fontId="39" fillId="0" borderId="107" xfId="0" applyFont="1" applyBorder="1" applyAlignment="1">
      <alignment horizontal="center" vertical="center"/>
    </xf>
    <xf numFmtId="38" fontId="0" fillId="0" borderId="0" xfId="1" applyFont="1" applyAlignment="1">
      <alignment vertical="center"/>
    </xf>
    <xf numFmtId="0" fontId="0" fillId="0" borderId="0" xfId="0" applyFont="1" applyBorder="1" applyAlignment="1">
      <alignment vertical="center"/>
    </xf>
    <xf numFmtId="0" fontId="24" fillId="0" borderId="0" xfId="0" applyFont="1">
      <alignment vertical="center"/>
    </xf>
    <xf numFmtId="0" fontId="44" fillId="0" borderId="0" xfId="0" applyFont="1" applyAlignment="1">
      <alignment horizontal="right" vertical="center"/>
    </xf>
    <xf numFmtId="0" fontId="19" fillId="0" borderId="108" xfId="0" applyFont="1" applyBorder="1" applyAlignment="1">
      <alignment horizontal="right" vertical="center"/>
    </xf>
    <xf numFmtId="38" fontId="24" fillId="0" borderId="5" xfId="1" applyFont="1" applyBorder="1" applyAlignment="1">
      <alignment horizontal="right" vertical="center"/>
    </xf>
    <xf numFmtId="0" fontId="37" fillId="0" borderId="47" xfId="0" applyFont="1" applyBorder="1" applyAlignment="1">
      <alignment horizontal="right" vertical="center"/>
    </xf>
    <xf numFmtId="177" fontId="24" fillId="0" borderId="9" xfId="0" applyNumberFormat="1" applyFont="1" applyBorder="1" applyAlignment="1">
      <alignment horizontal="right" vertical="center"/>
    </xf>
    <xf numFmtId="0" fontId="37" fillId="0" borderId="8" xfId="0" applyFont="1" applyBorder="1" applyAlignment="1">
      <alignment horizontal="right" vertical="center"/>
    </xf>
    <xf numFmtId="38" fontId="24" fillId="0" borderId="9" xfId="1" applyFont="1" applyBorder="1" applyAlignment="1">
      <alignment horizontal="right" vertical="center"/>
    </xf>
    <xf numFmtId="0" fontId="19" fillId="0" borderId="8" xfId="0" applyFont="1" applyBorder="1" applyAlignment="1">
      <alignment horizontal="right" vertical="center"/>
    </xf>
    <xf numFmtId="0" fontId="24" fillId="0" borderId="9" xfId="0" applyFont="1" applyBorder="1" applyAlignment="1">
      <alignment horizontal="right" vertical="center"/>
    </xf>
    <xf numFmtId="3" fontId="24" fillId="0" borderId="9" xfId="1" applyNumberFormat="1" applyFont="1" applyBorder="1" applyAlignment="1">
      <alignment horizontal="right" vertical="center"/>
    </xf>
    <xf numFmtId="0" fontId="19" fillId="0" borderId="12" xfId="0" applyFont="1" applyBorder="1" applyAlignment="1">
      <alignment horizontal="right" vertical="center"/>
    </xf>
    <xf numFmtId="38" fontId="24" fillId="0" borderId="13" xfId="1" applyFont="1" applyBorder="1" applyAlignment="1">
      <alignment horizontal="right" vertical="center"/>
    </xf>
    <xf numFmtId="0" fontId="24" fillId="0" borderId="0" xfId="0" applyFont="1" applyBorder="1" applyAlignment="1">
      <alignment horizontal="left" vertical="center"/>
    </xf>
    <xf numFmtId="0" fontId="19" fillId="0" borderId="0" xfId="0" applyFont="1" applyBorder="1" applyAlignment="1">
      <alignment horizontal="right" vertical="center"/>
    </xf>
    <xf numFmtId="38" fontId="24" fillId="0" borderId="0" xfId="1" applyFont="1" applyBorder="1" applyAlignment="1">
      <alignment horizontal="right" vertical="center"/>
    </xf>
    <xf numFmtId="0" fontId="19" fillId="0" borderId="33" xfId="0" applyFont="1" applyBorder="1" applyAlignment="1">
      <alignment horizontal="right" vertical="center"/>
    </xf>
    <xf numFmtId="3" fontId="24" fillId="0" borderId="5" xfId="0" applyNumberFormat="1" applyFont="1" applyBorder="1" applyAlignment="1">
      <alignment horizontal="right" vertical="center"/>
    </xf>
    <xf numFmtId="0" fontId="37" fillId="0" borderId="53" xfId="0" applyFont="1" applyBorder="1" applyAlignment="1">
      <alignment horizontal="right" vertical="center"/>
    </xf>
    <xf numFmtId="0" fontId="24" fillId="0" borderId="52" xfId="0" applyFont="1" applyBorder="1" applyAlignment="1">
      <alignment horizontal="left" vertical="center"/>
    </xf>
    <xf numFmtId="0" fontId="24" fillId="0" borderId="45" xfId="0" applyFont="1" applyBorder="1" applyAlignment="1">
      <alignment horizontal="left" vertical="center"/>
    </xf>
    <xf numFmtId="0" fontId="37" fillId="0" borderId="108" xfId="0" applyFont="1" applyBorder="1" applyAlignment="1">
      <alignment horizontal="right" vertical="center"/>
    </xf>
    <xf numFmtId="0" fontId="24" fillId="0" borderId="9" xfId="0" quotePrefix="1" applyFont="1" applyBorder="1" applyAlignment="1">
      <alignment horizontal="right" vertical="center"/>
    </xf>
    <xf numFmtId="38" fontId="24" fillId="0" borderId="9" xfId="1" quotePrefix="1" applyFont="1" applyBorder="1" applyAlignment="1">
      <alignment horizontal="right" vertical="center"/>
    </xf>
    <xf numFmtId="0" fontId="37" fillId="0" borderId="51" xfId="0" applyFont="1" applyBorder="1" applyAlignment="1">
      <alignment horizontal="right" vertical="center"/>
    </xf>
    <xf numFmtId="0" fontId="37" fillId="0" borderId="60" xfId="0" applyFont="1" applyBorder="1" applyAlignment="1">
      <alignment horizontal="right" vertical="center"/>
    </xf>
    <xf numFmtId="177" fontId="24" fillId="0" borderId="9" xfId="0" quotePrefix="1" applyNumberFormat="1" applyFont="1" applyBorder="1" applyAlignment="1">
      <alignment horizontal="right" vertical="center"/>
    </xf>
    <xf numFmtId="184" fontId="24" fillId="0" borderId="9" xfId="0" quotePrefix="1" applyNumberFormat="1" applyFont="1" applyBorder="1" applyAlignment="1">
      <alignment horizontal="right" vertical="center"/>
    </xf>
    <xf numFmtId="3" fontId="24" fillId="0" borderId="9" xfId="0" applyNumberFormat="1" applyFont="1" applyBorder="1" applyAlignment="1">
      <alignment horizontal="right" vertical="center"/>
    </xf>
    <xf numFmtId="0" fontId="24" fillId="0" borderId="61" xfId="0" applyFont="1" applyBorder="1" applyAlignment="1">
      <alignment horizontal="left" vertical="center"/>
    </xf>
    <xf numFmtId="3" fontId="24" fillId="0" borderId="9" xfId="0" applyNumberFormat="1" applyFont="1" applyFill="1" applyBorder="1" applyAlignment="1">
      <alignment horizontal="right" vertical="center"/>
    </xf>
    <xf numFmtId="38" fontId="24" fillId="0" borderId="9" xfId="1" applyFont="1" applyFill="1" applyBorder="1" applyAlignment="1">
      <alignment horizontal="right" vertical="center"/>
    </xf>
    <xf numFmtId="0" fontId="37" fillId="0" borderId="40" xfId="0" applyFont="1" applyBorder="1" applyAlignment="1">
      <alignment horizontal="right" vertical="center"/>
    </xf>
    <xf numFmtId="177" fontId="24" fillId="0" borderId="13" xfId="0" applyNumberFormat="1" applyFont="1" applyBorder="1" applyAlignment="1">
      <alignment horizontal="right" vertical="center"/>
    </xf>
    <xf numFmtId="0" fontId="44" fillId="0" borderId="0" xfId="0" applyFont="1">
      <alignment vertical="center"/>
    </xf>
    <xf numFmtId="3" fontId="24" fillId="0" borderId="0" xfId="0" applyNumberFormat="1" applyFont="1">
      <alignment vertical="center"/>
    </xf>
    <xf numFmtId="0" fontId="19" fillId="0" borderId="4" xfId="0" applyFont="1" applyBorder="1" applyAlignment="1">
      <alignment horizontal="right" vertical="center"/>
    </xf>
    <xf numFmtId="0" fontId="24" fillId="0" borderId="0" xfId="0" applyFont="1" applyBorder="1">
      <alignment vertical="center"/>
    </xf>
    <xf numFmtId="0" fontId="0" fillId="0" borderId="0" xfId="0" applyFont="1">
      <alignment vertical="center"/>
    </xf>
    <xf numFmtId="0" fontId="6" fillId="0" borderId="0" xfId="6" applyFont="1" applyFill="1" applyBorder="1" applyAlignment="1">
      <alignment vertical="center"/>
    </xf>
    <xf numFmtId="0" fontId="10" fillId="0" borderId="0" xfId="6" applyFont="1" applyAlignment="1">
      <alignment vertical="center"/>
    </xf>
    <xf numFmtId="0" fontId="18" fillId="0" borderId="0" xfId="6" applyFont="1">
      <alignment vertical="center"/>
    </xf>
    <xf numFmtId="0" fontId="44" fillId="0" borderId="0" xfId="0" applyFont="1" applyAlignment="1">
      <alignment horizontal="right"/>
    </xf>
    <xf numFmtId="38" fontId="18" fillId="3" borderId="0" xfId="1" applyFont="1" applyFill="1" applyAlignment="1"/>
    <xf numFmtId="38" fontId="0" fillId="0" borderId="0" xfId="1" applyFont="1" applyBorder="1" applyAlignment="1">
      <alignment horizontal="center" vertical="center" wrapText="1"/>
    </xf>
    <xf numFmtId="38" fontId="0" fillId="0" borderId="0" xfId="1" applyFont="1" applyBorder="1" applyAlignment="1">
      <alignment vertical="center" wrapText="1"/>
    </xf>
    <xf numFmtId="38" fontId="0" fillId="0" borderId="0" xfId="1" applyFont="1" applyBorder="1" applyAlignment="1"/>
    <xf numFmtId="38" fontId="18" fillId="3" borderId="0" xfId="1" applyFont="1" applyFill="1" applyBorder="1" applyAlignment="1"/>
    <xf numFmtId="38" fontId="18" fillId="4" borderId="0" xfId="1" applyFont="1" applyFill="1" applyBorder="1" applyAlignment="1"/>
    <xf numFmtId="38" fontId="18" fillId="2" borderId="0" xfId="1" applyFont="1" applyFill="1" applyBorder="1" applyAlignment="1"/>
    <xf numFmtId="38" fontId="47" fillId="0" borderId="0" xfId="1" applyFont="1" applyBorder="1" applyAlignment="1"/>
    <xf numFmtId="186" fontId="0" fillId="0" borderId="0" xfId="1" applyNumberFormat="1" applyFont="1" applyBorder="1" applyAlignment="1"/>
    <xf numFmtId="186" fontId="0" fillId="0" borderId="0" xfId="1" applyNumberFormat="1" applyFont="1" applyFill="1" applyBorder="1" applyAlignment="1"/>
    <xf numFmtId="40" fontId="0" fillId="0" borderId="0" xfId="1" applyNumberFormat="1" applyFont="1" applyBorder="1" applyAlignment="1"/>
    <xf numFmtId="38" fontId="0" fillId="0" borderId="0" xfId="1" applyFont="1" applyAlignment="1">
      <alignment vertical="center" wrapText="1"/>
    </xf>
    <xf numFmtId="185" fontId="18" fillId="4" borderId="0" xfId="1" applyNumberFormat="1" applyFont="1" applyFill="1" applyBorder="1" applyAlignment="1"/>
    <xf numFmtId="0" fontId="48" fillId="0" borderId="0" xfId="6" applyFont="1">
      <alignment vertical="center"/>
    </xf>
    <xf numFmtId="37" fontId="50" fillId="0" borderId="0" xfId="7" applyFont="1" applyAlignment="1">
      <alignment vertical="center"/>
    </xf>
    <xf numFmtId="37" fontId="51" fillId="0" borderId="0" xfId="7" applyFont="1" applyAlignment="1">
      <alignment vertical="center"/>
    </xf>
    <xf numFmtId="37" fontId="52" fillId="0" borderId="0" xfId="7" quotePrefix="1" applyFont="1" applyAlignment="1" applyProtection="1">
      <alignment horizontal="left" vertical="center"/>
    </xf>
    <xf numFmtId="37" fontId="53" fillId="0" borderId="0" xfId="7" applyFont="1" applyAlignment="1">
      <alignment vertical="center"/>
    </xf>
    <xf numFmtId="37" fontId="53" fillId="0" borderId="0" xfId="7" applyFont="1" applyAlignment="1">
      <alignment vertical="center" wrapText="1"/>
    </xf>
    <xf numFmtId="37" fontId="50" fillId="0" borderId="0" xfId="7" applyFont="1" applyAlignment="1">
      <alignment horizontal="left" vertical="center"/>
    </xf>
    <xf numFmtId="37" fontId="54" fillId="0" borderId="0" xfId="7" quotePrefix="1" applyFont="1" applyAlignment="1" applyProtection="1">
      <alignment horizontal="left" vertical="center"/>
    </xf>
    <xf numFmtId="37" fontId="50" fillId="0" borderId="0" xfId="7" applyFont="1" applyAlignment="1" applyProtection="1">
      <alignment horizontal="left" vertical="center"/>
    </xf>
    <xf numFmtId="37" fontId="55" fillId="0" borderId="64" xfId="7" applyFont="1" applyBorder="1" applyAlignment="1">
      <alignment horizontal="center" vertical="center"/>
    </xf>
    <xf numFmtId="37" fontId="55" fillId="0" borderId="62" xfId="7" applyFont="1" applyBorder="1" applyAlignment="1">
      <alignment vertical="center"/>
    </xf>
    <xf numFmtId="37" fontId="55" fillId="0" borderId="62" xfId="7" applyFont="1" applyBorder="1" applyAlignment="1">
      <alignment horizontal="centerContinuous" vertical="center"/>
    </xf>
    <xf numFmtId="37" fontId="55" fillId="0" borderId="63" xfId="7" applyFont="1" applyBorder="1" applyAlignment="1">
      <alignment horizontal="centerContinuous" vertical="center"/>
    </xf>
    <xf numFmtId="37" fontId="55" fillId="0" borderId="78" xfId="7" applyFont="1" applyBorder="1" applyAlignment="1" applyProtection="1">
      <alignment horizontal="center" vertical="center"/>
    </xf>
    <xf numFmtId="37" fontId="55" fillId="0" borderId="94" xfId="7" applyFont="1" applyBorder="1" applyAlignment="1" applyProtection="1">
      <alignment horizontal="center" vertical="center"/>
    </xf>
    <xf numFmtId="37" fontId="55" fillId="0" borderId="94" xfId="7" applyFont="1" applyBorder="1" applyAlignment="1" applyProtection="1">
      <alignment horizontal="centerContinuous" vertical="center"/>
    </xf>
    <xf numFmtId="37" fontId="55" fillId="0" borderId="79" xfId="7" applyFont="1" applyBorder="1" applyAlignment="1">
      <alignment horizontal="centerContinuous" vertical="center"/>
    </xf>
    <xf numFmtId="37" fontId="55" fillId="0" borderId="78" xfId="7" applyFont="1" applyBorder="1" applyAlignment="1">
      <alignment horizontal="center" vertical="center"/>
    </xf>
    <xf numFmtId="37" fontId="55" fillId="0" borderId="94" xfId="7" applyFont="1" applyBorder="1" applyAlignment="1">
      <alignment vertical="center"/>
    </xf>
    <xf numFmtId="37" fontId="55" fillId="0" borderId="94" xfId="7" applyFont="1" applyBorder="1" applyAlignment="1" applyProtection="1">
      <alignment vertical="center"/>
    </xf>
    <xf numFmtId="37" fontId="55" fillId="0" borderId="79" xfId="7" applyFont="1" applyBorder="1" applyAlignment="1">
      <alignment vertical="center"/>
    </xf>
    <xf numFmtId="37" fontId="55" fillId="0" borderId="78" xfId="7" applyFont="1" applyBorder="1" applyAlignment="1">
      <alignment vertical="center"/>
    </xf>
    <xf numFmtId="37" fontId="55" fillId="0" borderId="94" xfId="7" applyFont="1" applyBorder="1" applyAlignment="1">
      <alignment horizontal="centerContinuous" vertical="center"/>
    </xf>
    <xf numFmtId="37" fontId="55" fillId="0" borderId="66" xfId="7" applyFont="1" applyBorder="1" applyAlignment="1" applyProtection="1">
      <alignment horizontal="centerContinuous" vertical="center"/>
    </xf>
    <xf numFmtId="37" fontId="55" fillId="0" borderId="67" xfId="7" applyFont="1" applyBorder="1" applyAlignment="1">
      <alignment horizontal="centerContinuous" vertical="center"/>
    </xf>
    <xf numFmtId="37" fontId="55" fillId="0" borderId="78" xfId="7" quotePrefix="1" applyFont="1" applyBorder="1" applyAlignment="1">
      <alignment horizontal="center" vertical="center"/>
    </xf>
    <xf numFmtId="37" fontId="51" fillId="0" borderId="0" xfId="7" applyFont="1" applyBorder="1" applyAlignment="1">
      <alignment vertical="center"/>
    </xf>
    <xf numFmtId="37" fontId="55" fillId="0" borderId="89" xfId="7" applyFont="1" applyBorder="1" applyAlignment="1">
      <alignment vertical="center"/>
    </xf>
    <xf numFmtId="37" fontId="55" fillId="0" borderId="2" xfId="7" applyFont="1" applyBorder="1" applyAlignment="1">
      <alignment vertical="center"/>
    </xf>
    <xf numFmtId="37" fontId="55" fillId="0" borderId="0" xfId="7" applyFont="1" applyBorder="1" applyAlignment="1">
      <alignment vertical="center"/>
    </xf>
    <xf numFmtId="37" fontId="55" fillId="0" borderId="90" xfId="7" applyFont="1" applyBorder="1" applyAlignment="1" applyProtection="1">
      <alignment horizontal="center" vertical="center"/>
    </xf>
    <xf numFmtId="37" fontId="55" fillId="0" borderId="6" xfId="7" applyFont="1" applyBorder="1" applyAlignment="1" applyProtection="1">
      <alignment horizontal="center" vertical="center"/>
    </xf>
    <xf numFmtId="37" fontId="55" fillId="0" borderId="0" xfId="7" applyFont="1" applyBorder="1" applyAlignment="1" applyProtection="1">
      <alignment horizontal="center" vertical="center"/>
    </xf>
    <xf numFmtId="37" fontId="55" fillId="0" borderId="68" xfId="7" applyFont="1" applyBorder="1" applyAlignment="1">
      <alignment horizontal="center" vertical="center"/>
    </xf>
    <xf numFmtId="37" fontId="55" fillId="0" borderId="68" xfId="7" applyFont="1" applyBorder="1" applyAlignment="1">
      <alignment vertical="center"/>
    </xf>
    <xf numFmtId="37" fontId="55" fillId="0" borderId="66" xfId="7" applyFont="1" applyBorder="1" applyAlignment="1">
      <alignment vertical="center"/>
    </xf>
    <xf numFmtId="37" fontId="55" fillId="0" borderId="110" xfId="7" applyFont="1" applyBorder="1" applyAlignment="1">
      <alignment vertical="center"/>
    </xf>
    <xf numFmtId="37" fontId="55" fillId="0" borderId="10" xfId="7" applyFont="1" applyBorder="1" applyAlignment="1">
      <alignment vertical="center"/>
    </xf>
    <xf numFmtId="49" fontId="55" fillId="0" borderId="64" xfId="7" applyNumberFormat="1" applyFont="1" applyBorder="1" applyAlignment="1">
      <alignment horizontal="center" vertical="center"/>
    </xf>
    <xf numFmtId="37" fontId="55" fillId="0" borderId="62" xfId="7" applyFont="1" applyBorder="1" applyAlignment="1">
      <alignment horizontal="center" vertical="center"/>
    </xf>
    <xf numFmtId="37" fontId="55" fillId="0" borderId="111" xfId="7" applyFont="1" applyBorder="1" applyAlignment="1">
      <alignment horizontal="right" vertical="center"/>
    </xf>
    <xf numFmtId="176" fontId="55" fillId="0" borderId="63" xfId="7" applyNumberFormat="1" applyFont="1" applyBorder="1" applyAlignment="1" applyProtection="1">
      <alignment horizontal="right" vertical="center"/>
    </xf>
    <xf numFmtId="37" fontId="55" fillId="0" borderId="63" xfId="7" applyFont="1" applyBorder="1" applyAlignment="1" applyProtection="1">
      <alignment horizontal="right" vertical="center"/>
    </xf>
    <xf numFmtId="37" fontId="55" fillId="0" borderId="71" xfId="7" applyFont="1" applyBorder="1" applyAlignment="1" applyProtection="1">
      <alignment horizontal="right" vertical="center"/>
    </xf>
    <xf numFmtId="37" fontId="55" fillId="0" borderId="64" xfId="7" applyFont="1" applyBorder="1" applyAlignment="1">
      <alignment horizontal="right" vertical="center"/>
    </xf>
    <xf numFmtId="49" fontId="55" fillId="0" borderId="78" xfId="7" applyNumberFormat="1" applyFont="1" applyBorder="1" applyAlignment="1" applyProtection="1">
      <alignment horizontal="center" vertical="center"/>
    </xf>
    <xf numFmtId="37" fontId="55" fillId="0" borderId="94" xfId="7" applyFont="1" applyBorder="1" applyAlignment="1">
      <alignment horizontal="center" vertical="center"/>
    </xf>
    <xf numFmtId="37" fontId="55" fillId="0" borderId="80" xfId="7" applyNumberFormat="1" applyFont="1" applyBorder="1" applyAlignment="1" applyProtection="1">
      <alignment vertical="center"/>
    </xf>
    <xf numFmtId="176" fontId="55" fillId="0" borderId="0" xfId="7" applyNumberFormat="1" applyFont="1" applyBorder="1" applyAlignment="1" applyProtection="1">
      <alignment vertical="center"/>
    </xf>
    <xf numFmtId="176" fontId="55" fillId="0" borderId="79" xfId="7" applyNumberFormat="1" applyFont="1" applyBorder="1" applyAlignment="1" applyProtection="1">
      <alignment vertical="center"/>
    </xf>
    <xf numFmtId="2" fontId="55" fillId="0" borderId="33" xfId="7" applyNumberFormat="1" applyFont="1" applyBorder="1" applyAlignment="1" applyProtection="1">
      <alignment vertical="center"/>
    </xf>
    <xf numFmtId="4" fontId="55" fillId="0" borderId="33" xfId="7" applyNumberFormat="1" applyFont="1" applyBorder="1" applyAlignment="1" applyProtection="1">
      <alignment vertical="center"/>
    </xf>
    <xf numFmtId="37" fontId="55" fillId="0" borderId="78" xfId="7" applyNumberFormat="1" applyFont="1" applyBorder="1" applyAlignment="1" applyProtection="1">
      <alignment vertical="center"/>
    </xf>
    <xf numFmtId="4" fontId="55" fillId="0" borderId="0" xfId="7" applyNumberFormat="1" applyFont="1" applyBorder="1" applyAlignment="1" applyProtection="1">
      <alignment horizontal="right" vertical="center"/>
    </xf>
    <xf numFmtId="49" fontId="55" fillId="0" borderId="68" xfId="7" applyNumberFormat="1" applyFont="1" applyBorder="1" applyAlignment="1" applyProtection="1">
      <alignment horizontal="center" vertical="center"/>
    </xf>
    <xf numFmtId="37" fontId="55" fillId="0" borderId="66" xfId="7" applyFont="1" applyBorder="1" applyAlignment="1" applyProtection="1">
      <alignment horizontal="center" vertical="center"/>
    </xf>
    <xf numFmtId="37" fontId="55" fillId="0" borderId="84" xfId="7" applyNumberFormat="1" applyFont="1" applyBorder="1" applyAlignment="1" applyProtection="1">
      <alignment vertical="center"/>
    </xf>
    <xf numFmtId="176" fontId="55" fillId="0" borderId="69" xfId="7" applyNumberFormat="1" applyFont="1" applyBorder="1" applyAlignment="1" applyProtection="1">
      <alignment vertical="center"/>
    </xf>
    <xf numFmtId="176" fontId="55" fillId="0" borderId="67" xfId="7" applyNumberFormat="1" applyFont="1" applyBorder="1" applyAlignment="1" applyProtection="1">
      <alignment vertical="center"/>
    </xf>
    <xf numFmtId="2" fontId="55" fillId="0" borderId="112" xfId="7" applyNumberFormat="1" applyFont="1" applyFill="1" applyBorder="1" applyAlignment="1" applyProtection="1">
      <alignment vertical="center"/>
    </xf>
    <xf numFmtId="4" fontId="55" fillId="0" borderId="112" xfId="7" applyNumberFormat="1" applyFont="1" applyFill="1" applyBorder="1" applyAlignment="1" applyProtection="1">
      <alignment vertical="center"/>
    </xf>
    <xf numFmtId="37" fontId="55" fillId="0" borderId="68" xfId="7" applyNumberFormat="1" applyFont="1" applyBorder="1" applyAlignment="1" applyProtection="1">
      <alignment vertical="center"/>
    </xf>
    <xf numFmtId="37" fontId="55" fillId="0" borderId="111" xfId="7" applyNumberFormat="1" applyFont="1" applyBorder="1" applyAlignment="1" applyProtection="1">
      <alignment vertical="center"/>
    </xf>
    <xf numFmtId="2" fontId="55" fillId="0" borderId="71" xfId="7" applyNumberFormat="1" applyFont="1" applyBorder="1" applyAlignment="1" applyProtection="1">
      <alignment vertical="center"/>
    </xf>
    <xf numFmtId="4" fontId="55" fillId="0" borderId="71" xfId="7" applyNumberFormat="1" applyFont="1" applyBorder="1" applyAlignment="1" applyProtection="1">
      <alignment vertical="center"/>
    </xf>
    <xf numFmtId="37" fontId="55" fillId="0" borderId="64" xfId="7" applyNumberFormat="1" applyFont="1" applyBorder="1" applyAlignment="1" applyProtection="1">
      <alignment vertical="center"/>
    </xf>
    <xf numFmtId="2" fontId="55" fillId="0" borderId="112" xfId="7" applyNumberFormat="1" applyFont="1" applyBorder="1" applyAlignment="1" applyProtection="1">
      <alignment vertical="center"/>
    </xf>
    <xf numFmtId="4" fontId="55" fillId="0" borderId="112" xfId="7" applyNumberFormat="1" applyFont="1" applyBorder="1" applyAlignment="1" applyProtection="1">
      <alignment vertical="center"/>
    </xf>
    <xf numFmtId="49" fontId="55" fillId="0" borderId="64" xfId="7" applyNumberFormat="1" applyFont="1" applyBorder="1" applyAlignment="1" applyProtection="1">
      <alignment horizontal="center" vertical="center"/>
    </xf>
    <xf numFmtId="0" fontId="28" fillId="0" borderId="0" xfId="4" applyFont="1" applyAlignment="1">
      <alignment vertical="center"/>
    </xf>
    <xf numFmtId="0" fontId="30" fillId="0" borderId="0" xfId="4" applyFont="1" applyAlignment="1">
      <alignment vertical="center"/>
    </xf>
    <xf numFmtId="0" fontId="20" fillId="0" borderId="31" xfId="4" applyFont="1" applyBorder="1" applyAlignment="1">
      <alignment vertical="center"/>
    </xf>
    <xf numFmtId="0" fontId="20" fillId="0" borderId="30" xfId="4" applyFont="1" applyBorder="1" applyAlignment="1">
      <alignment vertical="center"/>
    </xf>
    <xf numFmtId="0" fontId="56" fillId="0" borderId="1" xfId="4" applyFont="1" applyBorder="1" applyAlignment="1">
      <alignment horizontal="center" vertical="center" shrinkToFit="1"/>
    </xf>
    <xf numFmtId="0" fontId="20" fillId="0" borderId="29" xfId="4" applyFont="1" applyBorder="1" applyAlignment="1">
      <alignment vertical="center"/>
    </xf>
    <xf numFmtId="0" fontId="56" fillId="0" borderId="2" xfId="4" applyFont="1" applyBorder="1" applyAlignment="1">
      <alignment horizontal="right" vertical="center"/>
    </xf>
    <xf numFmtId="0" fontId="20" fillId="0" borderId="34" xfId="4" applyFont="1" applyBorder="1" applyAlignment="1">
      <alignment horizontal="center" vertical="center"/>
    </xf>
    <xf numFmtId="187" fontId="20" fillId="0" borderId="10" xfId="4" applyNumberFormat="1" applyFont="1" applyBorder="1" applyAlignment="1">
      <alignment vertical="center"/>
    </xf>
    <xf numFmtId="177" fontId="20" fillId="0" borderId="10" xfId="4" applyNumberFormat="1" applyFont="1" applyFill="1" applyBorder="1" applyAlignment="1">
      <alignment vertical="center"/>
    </xf>
    <xf numFmtId="188" fontId="20" fillId="0" borderId="10" xfId="4" applyNumberFormat="1" applyFont="1" applyBorder="1" applyAlignment="1">
      <alignment vertical="center"/>
    </xf>
    <xf numFmtId="0" fontId="20" fillId="0" borderId="1" xfId="4" applyFont="1" applyBorder="1" applyAlignment="1">
      <alignment horizontal="center" vertical="center"/>
    </xf>
    <xf numFmtId="187" fontId="20" fillId="0" borderId="34" xfId="4" applyNumberFormat="1" applyFont="1" applyFill="1" applyBorder="1" applyAlignment="1">
      <alignment vertical="center"/>
    </xf>
    <xf numFmtId="177" fontId="20" fillId="0" borderId="1" xfId="4" applyNumberFormat="1" applyFont="1" applyFill="1" applyBorder="1" applyAlignment="1">
      <alignment vertical="center"/>
    </xf>
    <xf numFmtId="187" fontId="20" fillId="0" borderId="39" xfId="4" applyNumberFormat="1" applyFont="1" applyFill="1" applyBorder="1" applyAlignment="1">
      <alignment vertical="center"/>
    </xf>
    <xf numFmtId="188" fontId="20" fillId="0" borderId="39" xfId="4" applyNumberFormat="1" applyFont="1" applyFill="1" applyBorder="1" applyAlignment="1">
      <alignment vertical="center"/>
    </xf>
    <xf numFmtId="189" fontId="20" fillId="0" borderId="29" xfId="4" applyNumberFormat="1" applyFont="1" applyBorder="1" applyAlignment="1">
      <alignment vertical="center"/>
    </xf>
    <xf numFmtId="0" fontId="20" fillId="0" borderId="32" xfId="4" applyFont="1" applyBorder="1" applyAlignment="1">
      <alignment horizontal="center" vertical="center"/>
    </xf>
    <xf numFmtId="189" fontId="20" fillId="0" borderId="10" xfId="4" applyNumberFormat="1" applyFont="1" applyBorder="1" applyAlignment="1">
      <alignment vertical="center"/>
    </xf>
    <xf numFmtId="189" fontId="20" fillId="0" borderId="34" xfId="4" applyNumberFormat="1" applyFont="1" applyFill="1" applyBorder="1" applyAlignment="1">
      <alignment vertical="center"/>
    </xf>
    <xf numFmtId="189" fontId="20" fillId="0" borderId="39" xfId="4" applyNumberFormat="1" applyFont="1" applyFill="1" applyBorder="1" applyAlignment="1">
      <alignment vertical="center"/>
    </xf>
    <xf numFmtId="188" fontId="20" fillId="0" borderId="34" xfId="4" applyNumberFormat="1" applyFont="1" applyFill="1" applyBorder="1" applyAlignment="1">
      <alignment vertical="center"/>
    </xf>
    <xf numFmtId="0" fontId="20" fillId="0" borderId="32" xfId="4" applyFont="1" applyBorder="1" applyAlignment="1">
      <alignment vertical="center"/>
    </xf>
    <xf numFmtId="0" fontId="20" fillId="0" borderId="10" xfId="4" applyFont="1" applyBorder="1" applyAlignment="1">
      <alignment horizontal="center" vertical="center"/>
    </xf>
    <xf numFmtId="181" fontId="20" fillId="0" borderId="34" xfId="4" applyNumberFormat="1" applyFont="1" applyFill="1" applyBorder="1" applyAlignment="1">
      <alignment vertical="center"/>
    </xf>
    <xf numFmtId="181" fontId="20" fillId="0" borderId="39" xfId="4" applyNumberFormat="1" applyFont="1" applyFill="1" applyBorder="1" applyAlignment="1">
      <alignment vertical="center"/>
    </xf>
    <xf numFmtId="190" fontId="20" fillId="0" borderId="39" xfId="4" applyNumberFormat="1" applyFont="1" applyFill="1" applyBorder="1" applyAlignment="1">
      <alignment vertical="center"/>
    </xf>
    <xf numFmtId="191" fontId="20" fillId="0" borderId="34" xfId="4" applyNumberFormat="1" applyFont="1" applyFill="1" applyBorder="1" applyAlignment="1">
      <alignment vertical="center"/>
    </xf>
    <xf numFmtId="191" fontId="20" fillId="0" borderId="39" xfId="4" applyNumberFormat="1" applyFont="1" applyFill="1" applyBorder="1" applyAlignment="1">
      <alignment vertical="center"/>
    </xf>
    <xf numFmtId="190" fontId="20" fillId="0" borderId="34" xfId="4" applyNumberFormat="1" applyFont="1" applyFill="1" applyBorder="1" applyAlignment="1">
      <alignment vertical="center"/>
    </xf>
    <xf numFmtId="192" fontId="20" fillId="0" borderId="34" xfId="4" applyNumberFormat="1" applyFont="1" applyFill="1" applyBorder="1" applyAlignment="1">
      <alignment vertical="center"/>
    </xf>
    <xf numFmtId="192" fontId="20" fillId="0" borderId="39" xfId="4" applyNumberFormat="1" applyFont="1" applyFill="1" applyBorder="1" applyAlignment="1">
      <alignment vertical="center"/>
    </xf>
    <xf numFmtId="192" fontId="20" fillId="0" borderId="34" xfId="5" applyNumberFormat="1" applyFont="1" applyFill="1" applyBorder="1" applyAlignment="1">
      <alignment vertical="center"/>
    </xf>
    <xf numFmtId="192" fontId="20" fillId="0" borderId="39" xfId="5" applyNumberFormat="1" applyFont="1" applyFill="1" applyBorder="1" applyAlignment="1">
      <alignment vertical="center"/>
    </xf>
    <xf numFmtId="185" fontId="20" fillId="0" borderId="34" xfId="4" applyNumberFormat="1" applyFont="1" applyFill="1" applyBorder="1" applyAlignment="1">
      <alignment vertical="center"/>
    </xf>
    <xf numFmtId="185" fontId="20" fillId="0" borderId="39" xfId="4" applyNumberFormat="1" applyFont="1" applyFill="1" applyBorder="1" applyAlignment="1">
      <alignment vertical="center"/>
    </xf>
    <xf numFmtId="177" fontId="20" fillId="0" borderId="10" xfId="4" applyNumberFormat="1" applyFont="1" applyBorder="1" applyAlignment="1">
      <alignment vertical="center"/>
    </xf>
    <xf numFmtId="185" fontId="20" fillId="0" borderId="0" xfId="4" applyNumberFormat="1" applyFont="1" applyAlignment="1">
      <alignment vertical="center"/>
    </xf>
    <xf numFmtId="0" fontId="29" fillId="0" borderId="2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34" xfId="0" applyFont="1" applyFill="1" applyBorder="1" applyAlignment="1">
      <alignment horizontal="center" vertical="center"/>
    </xf>
    <xf numFmtId="0" fontId="24" fillId="0" borderId="1" xfId="0" applyFont="1" applyBorder="1" applyAlignment="1">
      <alignment horizontal="center" vertical="center"/>
    </xf>
    <xf numFmtId="0" fontId="9" fillId="8" borderId="1" xfId="2" applyFont="1" applyFill="1" applyBorder="1">
      <alignment vertical="center"/>
    </xf>
    <xf numFmtId="0" fontId="5" fillId="0" borderId="0" xfId="2" applyFont="1">
      <alignment vertical="center"/>
    </xf>
    <xf numFmtId="38" fontId="5" fillId="0" borderId="0" xfId="2" applyNumberFormat="1" applyFont="1">
      <alignment vertical="center"/>
    </xf>
    <xf numFmtId="38" fontId="24" fillId="0" borderId="0" xfId="3" applyFont="1" applyFill="1" applyBorder="1" applyAlignment="1"/>
    <xf numFmtId="38" fontId="24" fillId="0" borderId="1" xfId="3" applyFont="1" applyFill="1" applyBorder="1" applyAlignment="1"/>
    <xf numFmtId="0" fontId="24" fillId="0" borderId="1" xfId="2" quotePrefix="1" applyFont="1" applyBorder="1" applyAlignment="1">
      <alignment horizontal="center"/>
    </xf>
    <xf numFmtId="38" fontId="24" fillId="0" borderId="10" xfId="3" applyFont="1" applyFill="1" applyBorder="1" applyAlignment="1"/>
    <xf numFmtId="38" fontId="24" fillId="0" borderId="1" xfId="3" applyNumberFormat="1" applyFont="1" applyFill="1" applyBorder="1" applyAlignment="1">
      <alignment horizontal="right"/>
    </xf>
    <xf numFmtId="0" fontId="24" fillId="0" borderId="10" xfId="2" applyFont="1" applyBorder="1">
      <alignment vertical="center"/>
    </xf>
    <xf numFmtId="0" fontId="25" fillId="0" borderId="6" xfId="2" applyFont="1" applyBorder="1" applyAlignment="1">
      <alignment horizontal="center"/>
    </xf>
    <xf numFmtId="0" fontId="25" fillId="0" borderId="6" xfId="2" applyFont="1" applyBorder="1">
      <alignment vertical="center"/>
    </xf>
    <xf numFmtId="0" fontId="25" fillId="0" borderId="2" xfId="2" applyFont="1" applyBorder="1">
      <alignment vertical="center"/>
    </xf>
    <xf numFmtId="0" fontId="25" fillId="0" borderId="35" xfId="2" applyFont="1" applyBorder="1">
      <alignment vertical="center"/>
    </xf>
    <xf numFmtId="0" fontId="25" fillId="0" borderId="39" xfId="2" applyFont="1" applyBorder="1">
      <alignment vertical="center"/>
    </xf>
    <xf numFmtId="0" fontId="25" fillId="0" borderId="34" xfId="2" applyFont="1" applyBorder="1">
      <alignment vertical="center"/>
    </xf>
    <xf numFmtId="0" fontId="24" fillId="0" borderId="31" xfId="2" applyFont="1" applyBorder="1">
      <alignment vertical="center"/>
    </xf>
    <xf numFmtId="0" fontId="24" fillId="0" borderId="30" xfId="2" applyFont="1" applyBorder="1">
      <alignment vertical="center"/>
    </xf>
    <xf numFmtId="0" fontId="24" fillId="0" borderId="29" xfId="2" applyFont="1" applyBorder="1">
      <alignment vertical="center"/>
    </xf>
    <xf numFmtId="0" fontId="24" fillId="0" borderId="2" xfId="2" applyFont="1" applyBorder="1">
      <alignment vertical="center"/>
    </xf>
    <xf numFmtId="0" fontId="57" fillId="0" borderId="0" xfId="2" applyFont="1" applyAlignment="1">
      <alignment horizontal="right"/>
    </xf>
    <xf numFmtId="0" fontId="38" fillId="0" borderId="0" xfId="2" applyFont="1">
      <alignment vertical="center"/>
    </xf>
    <xf numFmtId="0" fontId="18" fillId="0" borderId="0" xfId="2" applyFont="1">
      <alignment vertical="center"/>
    </xf>
    <xf numFmtId="0" fontId="20" fillId="0" borderId="0" xfId="2" applyFont="1">
      <alignment vertical="center"/>
    </xf>
    <xf numFmtId="0" fontId="15" fillId="0" borderId="0" xfId="2" applyFont="1">
      <alignment vertical="center"/>
    </xf>
    <xf numFmtId="0" fontId="30" fillId="0" borderId="0" xfId="2" applyFont="1">
      <alignment vertical="center"/>
    </xf>
    <xf numFmtId="0" fontId="30" fillId="0" borderId="0" xfId="2" applyFont="1" applyBorder="1">
      <alignment vertical="center"/>
    </xf>
    <xf numFmtId="0" fontId="4" fillId="0" borderId="0" xfId="2" applyFont="1">
      <alignment vertical="center"/>
    </xf>
    <xf numFmtId="0" fontId="59" fillId="0" borderId="0" xfId="2" applyFont="1">
      <alignment vertical="center"/>
    </xf>
    <xf numFmtId="0" fontId="28" fillId="0" borderId="0" xfId="2" applyFont="1">
      <alignment vertical="center"/>
    </xf>
    <xf numFmtId="0" fontId="29" fillId="0" borderId="0" xfId="2" applyFont="1">
      <alignment vertical="center"/>
    </xf>
    <xf numFmtId="0" fontId="10" fillId="0" borderId="0" xfId="2" applyFont="1">
      <alignment vertical="center"/>
    </xf>
    <xf numFmtId="177" fontId="9" fillId="0" borderId="9" xfId="2" applyNumberFormat="1" applyFont="1" applyBorder="1">
      <alignment vertical="center"/>
    </xf>
    <xf numFmtId="0" fontId="0" fillId="0" borderId="0" xfId="4" applyFont="1" applyAlignment="1">
      <alignment vertical="center"/>
    </xf>
    <xf numFmtId="0" fontId="60" fillId="0" borderId="0" xfId="4" applyFont="1" applyAlignment="1">
      <alignment vertical="center"/>
    </xf>
    <xf numFmtId="0" fontId="60" fillId="0" borderId="0" xfId="4" applyFont="1" applyAlignment="1">
      <alignment horizontal="center" vertical="center"/>
    </xf>
    <xf numFmtId="0" fontId="60" fillId="0" borderId="0" xfId="4" quotePrefix="1" applyFont="1" applyAlignment="1">
      <alignment vertical="center"/>
    </xf>
    <xf numFmtId="38" fontId="61" fillId="0" borderId="0" xfId="5" applyFont="1" applyAlignment="1">
      <alignment vertical="center"/>
    </xf>
    <xf numFmtId="0" fontId="61" fillId="0" borderId="0" xfId="4" applyFont="1" applyAlignment="1">
      <alignment vertical="center"/>
    </xf>
    <xf numFmtId="0" fontId="62" fillId="0" borderId="0" xfId="4" applyFont="1" applyAlignment="1">
      <alignment vertical="center"/>
    </xf>
    <xf numFmtId="38" fontId="60" fillId="0" borderId="0" xfId="4" applyNumberFormat="1" applyFont="1" applyAlignment="1">
      <alignment vertical="center"/>
    </xf>
    <xf numFmtId="0" fontId="60" fillId="0" borderId="0" xfId="4" applyFont="1" applyBorder="1" applyAlignment="1">
      <alignment horizontal="center" vertical="center"/>
    </xf>
    <xf numFmtId="178" fontId="60" fillId="0" borderId="0" xfId="4" applyNumberFormat="1" applyFont="1" applyBorder="1" applyAlignment="1">
      <alignment vertical="center"/>
    </xf>
    <xf numFmtId="38" fontId="63" fillId="0" borderId="0" xfId="0" applyNumberFormat="1" applyFont="1" applyFill="1" applyBorder="1" applyAlignment="1">
      <alignment vertical="center"/>
    </xf>
    <xf numFmtId="0" fontId="63" fillId="0" borderId="0" xfId="0" applyFont="1" applyFill="1" applyAlignment="1">
      <alignment vertical="center"/>
    </xf>
    <xf numFmtId="181" fontId="63" fillId="0" borderId="0" xfId="0" applyNumberFormat="1" applyFont="1" applyFill="1" applyAlignment="1">
      <alignment vertical="center"/>
    </xf>
    <xf numFmtId="0" fontId="63" fillId="0" borderId="0" xfId="0" applyFont="1" applyFill="1" applyBorder="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37" fontId="65" fillId="0" borderId="0" xfId="7" applyFont="1" applyAlignment="1">
      <alignment vertical="center"/>
    </xf>
    <xf numFmtId="0" fontId="61" fillId="0" borderId="0" xfId="0" applyFont="1">
      <alignment vertical="center"/>
    </xf>
    <xf numFmtId="0" fontId="60" fillId="0" borderId="0" xfId="6" applyFont="1">
      <alignment vertical="center"/>
    </xf>
    <xf numFmtId="38" fontId="60" fillId="0" borderId="0" xfId="1" applyFont="1" applyAlignment="1"/>
    <xf numFmtId="38" fontId="60" fillId="0" borderId="0" xfId="1" applyFont="1" applyAlignment="1">
      <alignment horizontal="center" vertical="center" wrapText="1"/>
    </xf>
    <xf numFmtId="38" fontId="60" fillId="0" borderId="0" xfId="1" applyFont="1" applyAlignment="1">
      <alignment vertical="center" wrapText="1"/>
    </xf>
    <xf numFmtId="0" fontId="68" fillId="0" borderId="0" xfId="6" applyFont="1" applyBorder="1">
      <alignment vertical="center"/>
    </xf>
    <xf numFmtId="176" fontId="68" fillId="0" borderId="0" xfId="6" applyNumberFormat="1" applyFont="1" applyBorder="1">
      <alignment vertical="center"/>
    </xf>
    <xf numFmtId="0" fontId="68" fillId="5" borderId="0" xfId="6" applyFont="1" applyFill="1" applyBorder="1">
      <alignment vertical="center"/>
    </xf>
    <xf numFmtId="186" fontId="60" fillId="0" borderId="0" xfId="1" applyNumberFormat="1" applyFont="1" applyAlignment="1"/>
    <xf numFmtId="38" fontId="60" fillId="0" borderId="0" xfId="1" applyFont="1" applyFill="1" applyBorder="1" applyAlignment="1"/>
    <xf numFmtId="38" fontId="60" fillId="0" borderId="0" xfId="0" applyNumberFormat="1" applyFont="1">
      <alignment vertical="center"/>
    </xf>
    <xf numFmtId="0" fontId="60" fillId="6" borderId="0" xfId="6" applyFont="1" applyFill="1" applyAlignment="1">
      <alignment vertical="center" wrapText="1"/>
    </xf>
    <xf numFmtId="0" fontId="68" fillId="0" borderId="0" xfId="6" applyFont="1" applyBorder="1" applyAlignment="1">
      <alignment horizontal="center" vertical="center"/>
    </xf>
    <xf numFmtId="185" fontId="68" fillId="0" borderId="0" xfId="1" applyNumberFormat="1" applyFont="1" applyFill="1" applyBorder="1" applyAlignment="1"/>
    <xf numFmtId="38" fontId="68" fillId="0" borderId="0" xfId="1" applyFont="1" applyFill="1" applyBorder="1" applyAlignment="1"/>
    <xf numFmtId="38" fontId="68" fillId="0" borderId="0" xfId="1" applyFont="1" applyBorder="1" applyAlignment="1">
      <alignment vertical="center"/>
    </xf>
    <xf numFmtId="38" fontId="60" fillId="6" borderId="0" xfId="1" applyFont="1" applyFill="1" applyBorder="1">
      <alignment vertical="center"/>
    </xf>
    <xf numFmtId="38" fontId="60" fillId="0" borderId="0" xfId="6" applyNumberFormat="1" applyFont="1" applyBorder="1">
      <alignment vertical="center"/>
    </xf>
    <xf numFmtId="0" fontId="60" fillId="0" borderId="0" xfId="6" applyFont="1" applyBorder="1">
      <alignment vertical="center"/>
    </xf>
    <xf numFmtId="38" fontId="60" fillId="0" borderId="0" xfId="1" applyFont="1" applyBorder="1" applyAlignment="1">
      <alignment vertical="center" wrapText="1"/>
    </xf>
    <xf numFmtId="0" fontId="60" fillId="6" borderId="0" xfId="6" applyFont="1" applyFill="1" applyBorder="1">
      <alignment vertical="center"/>
    </xf>
    <xf numFmtId="177" fontId="60" fillId="0" borderId="0" xfId="6" applyNumberFormat="1" applyFont="1" applyBorder="1">
      <alignment vertical="center"/>
    </xf>
    <xf numFmtId="38" fontId="60" fillId="4" borderId="0" xfId="1" applyFont="1" applyFill="1" applyBorder="1" applyAlignment="1"/>
    <xf numFmtId="38" fontId="68" fillId="7" borderId="0" xfId="1" applyFont="1" applyFill="1" applyBorder="1" applyAlignment="1"/>
    <xf numFmtId="38" fontId="60" fillId="7" borderId="0" xfId="1" applyFont="1" applyFill="1" applyBorder="1" applyAlignment="1"/>
    <xf numFmtId="38" fontId="68" fillId="6" borderId="0" xfId="1" applyFont="1" applyFill="1" applyBorder="1" applyAlignment="1">
      <alignment vertical="center"/>
    </xf>
    <xf numFmtId="38" fontId="60" fillId="3" borderId="0" xfId="1" applyFont="1" applyFill="1" applyBorder="1" applyAlignment="1"/>
    <xf numFmtId="185" fontId="60" fillId="4" borderId="0" xfId="1" applyNumberFormat="1" applyFont="1" applyFill="1" applyBorder="1" applyAlignment="1"/>
    <xf numFmtId="38" fontId="60" fillId="0" borderId="0" xfId="1" applyFont="1" applyBorder="1" applyAlignment="1"/>
    <xf numFmtId="38" fontId="61" fillId="0" borderId="0" xfId="0" applyNumberFormat="1" applyFont="1" applyBorder="1">
      <alignment vertical="center"/>
    </xf>
    <xf numFmtId="186" fontId="60" fillId="0" borderId="0" xfId="1" applyNumberFormat="1" applyFont="1" applyBorder="1" applyAlignment="1"/>
    <xf numFmtId="0" fontId="61" fillId="0" borderId="0" xfId="0" applyFont="1" applyBorder="1">
      <alignment vertical="center"/>
    </xf>
    <xf numFmtId="0" fontId="60" fillId="0" borderId="0" xfId="1" applyNumberFormat="1" applyFont="1" applyBorder="1" applyAlignment="1"/>
    <xf numFmtId="38" fontId="60" fillId="0" borderId="0" xfId="1" applyFont="1" applyFill="1" applyBorder="1" applyAlignment="1">
      <alignment vertical="center" wrapText="1"/>
    </xf>
    <xf numFmtId="38" fontId="60" fillId="0" borderId="0" xfId="1" applyFont="1" applyBorder="1" applyAlignment="1">
      <alignment horizontal="center" vertical="center" wrapText="1"/>
    </xf>
    <xf numFmtId="37" fontId="65" fillId="0" borderId="0" xfId="7" applyFont="1" applyBorder="1" applyAlignment="1">
      <alignment vertical="center"/>
    </xf>
    <xf numFmtId="37" fontId="66" fillId="0" borderId="0" xfId="7" applyFont="1" applyBorder="1" applyAlignment="1">
      <alignment vertical="center"/>
    </xf>
    <xf numFmtId="37" fontId="67" fillId="0" borderId="0" xfId="7" applyFont="1" applyBorder="1"/>
    <xf numFmtId="38" fontId="60" fillId="0" borderId="0" xfId="8" applyFont="1" applyBorder="1" applyAlignment="1">
      <alignment vertical="center"/>
    </xf>
    <xf numFmtId="38" fontId="60" fillId="0" borderId="0" xfId="8" applyFont="1" applyFill="1" applyBorder="1" applyAlignment="1">
      <alignment vertical="center"/>
    </xf>
    <xf numFmtId="40" fontId="60" fillId="0" borderId="0" xfId="8" applyNumberFormat="1" applyFont="1" applyFill="1" applyBorder="1" applyAlignment="1">
      <alignment vertical="center"/>
    </xf>
    <xf numFmtId="0" fontId="1" fillId="0" borderId="0" xfId="0" applyFont="1" applyAlignment="1">
      <alignment horizontal="center" vertical="center"/>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6" fillId="0" borderId="28" xfId="2" applyFont="1" applyBorder="1" applyAlignment="1">
      <alignment horizontal="center" vertical="center"/>
    </xf>
    <xf numFmtId="0" fontId="9" fillId="0" borderId="20" xfId="2" applyFont="1" applyBorder="1" applyAlignment="1">
      <alignment horizontal="center" vertical="center" textRotation="255"/>
    </xf>
    <xf numFmtId="0" fontId="9" fillId="0" borderId="9" xfId="2" applyFont="1" applyBorder="1" applyAlignment="1">
      <alignment horizontal="center" vertical="center" textRotation="255"/>
    </xf>
    <xf numFmtId="0" fontId="9" fillId="0" borderId="13" xfId="2" applyFont="1" applyBorder="1" applyAlignment="1">
      <alignment horizontal="center" vertical="center" textRotation="255"/>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16" fillId="0" borderId="23" xfId="2" applyFont="1" applyBorder="1" applyAlignment="1">
      <alignment horizontal="center" vertical="center"/>
    </xf>
    <xf numFmtId="0" fontId="16" fillId="0" borderId="24"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9" fillId="0" borderId="5" xfId="2" applyFont="1" applyBorder="1" applyAlignment="1">
      <alignment horizontal="center" vertical="top" textRotation="255" wrapText="1"/>
    </xf>
    <xf numFmtId="0" fontId="9" fillId="0" borderId="9" xfId="2" applyFont="1" applyBorder="1" applyAlignment="1">
      <alignment horizontal="center" vertical="top" textRotation="255" wrapText="1"/>
    </xf>
    <xf numFmtId="0" fontId="9" fillId="0" borderId="13" xfId="2" applyFont="1" applyBorder="1" applyAlignment="1">
      <alignment horizontal="center" vertical="top" textRotation="255" wrapText="1"/>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 xfId="2" applyFont="1" applyBorder="1" applyAlignment="1">
      <alignment horizontal="center" vertical="center" textRotation="255"/>
    </xf>
    <xf numFmtId="0" fontId="9" fillId="0" borderId="6" xfId="2" applyFont="1" applyBorder="1" applyAlignment="1">
      <alignment horizontal="center" vertical="center" textRotation="255"/>
    </xf>
    <xf numFmtId="0" fontId="9" fillId="0" borderId="10" xfId="2" applyFont="1" applyBorder="1" applyAlignment="1">
      <alignment horizontal="center" vertical="center" textRotation="255"/>
    </xf>
    <xf numFmtId="0" fontId="9" fillId="0" borderId="14" xfId="2" applyFont="1" applyBorder="1" applyAlignment="1">
      <alignment horizontal="center" vertical="center" textRotation="255" wrapText="1"/>
    </xf>
    <xf numFmtId="0" fontId="9" fillId="0" borderId="16" xfId="2" applyFont="1" applyBorder="1" applyAlignment="1">
      <alignment horizontal="center" vertical="center" textRotation="255"/>
    </xf>
    <xf numFmtId="0" fontId="9" fillId="0" borderId="16" xfId="2" applyFont="1" applyBorder="1" applyAlignment="1">
      <alignment horizontal="center" vertical="center" textRotation="255" wrapText="1"/>
    </xf>
    <xf numFmtId="0" fontId="9" fillId="0" borderId="18" xfId="2" applyFont="1" applyBorder="1" applyAlignment="1">
      <alignment horizontal="center" vertical="center" textRotation="255"/>
    </xf>
    <xf numFmtId="0" fontId="9" fillId="0" borderId="1" xfId="2" applyFont="1" applyBorder="1" applyAlignment="1">
      <alignment horizontal="center" vertical="center"/>
    </xf>
    <xf numFmtId="0" fontId="6" fillId="0" borderId="0" xfId="2" applyFont="1" applyAlignment="1">
      <alignment horizontal="center" vertical="center"/>
    </xf>
    <xf numFmtId="0" fontId="9" fillId="0" borderId="2"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0" xfId="2" applyFont="1" applyBorder="1" applyAlignment="1">
      <alignment horizontal="center" vertical="center" textRotation="255" wrapText="1"/>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25" fillId="0" borderId="32" xfId="2" applyFont="1" applyBorder="1" applyAlignment="1">
      <alignment horizontal="center"/>
    </xf>
    <xf numFmtId="0" fontId="25" fillId="0" borderId="0" xfId="2" applyFont="1" applyBorder="1" applyAlignment="1">
      <alignment horizontal="center"/>
    </xf>
    <xf numFmtId="0" fontId="25" fillId="0" borderId="33" xfId="2" applyFont="1" applyBorder="1" applyAlignment="1">
      <alignment horizontal="center"/>
    </xf>
    <xf numFmtId="0" fontId="18" fillId="0" borderId="2" xfId="4" applyFont="1" applyBorder="1" applyAlignment="1">
      <alignment horizontal="center" vertical="center" textRotation="255"/>
    </xf>
    <xf numFmtId="0" fontId="18" fillId="0" borderId="6" xfId="4" applyFont="1" applyBorder="1" applyAlignment="1">
      <alignment horizontal="center" vertical="center" textRotation="255"/>
    </xf>
    <xf numFmtId="0" fontId="18" fillId="0" borderId="10" xfId="4" applyFont="1" applyBorder="1" applyAlignment="1">
      <alignment horizontal="center" vertical="center" textRotation="255"/>
    </xf>
    <xf numFmtId="0" fontId="18" fillId="0" borderId="32" xfId="4" applyFont="1" applyBorder="1" applyAlignment="1">
      <alignment horizontal="center"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178" fontId="26" fillId="0" borderId="32" xfId="5" applyNumberFormat="1" applyFont="1" applyBorder="1" applyAlignment="1">
      <alignment horizontal="center" vertical="center"/>
    </xf>
    <xf numFmtId="179" fontId="26" fillId="0" borderId="0" xfId="4" applyNumberFormat="1" applyFont="1" applyBorder="1" applyAlignment="1">
      <alignment horizontal="center" vertical="center"/>
    </xf>
    <xf numFmtId="178" fontId="26" fillId="0" borderId="32" xfId="4" applyNumberFormat="1" applyFont="1" applyBorder="1" applyAlignment="1">
      <alignment horizontal="center" vertical="center"/>
    </xf>
    <xf numFmtId="179" fontId="26" fillId="0" borderId="0" xfId="5" applyNumberFormat="1" applyFont="1" applyBorder="1" applyAlignment="1">
      <alignment horizontal="center" vertical="center"/>
    </xf>
    <xf numFmtId="49" fontId="18" fillId="0" borderId="6" xfId="4" applyNumberFormat="1" applyFont="1" applyBorder="1" applyAlignment="1">
      <alignment horizontal="center" vertical="center"/>
    </xf>
    <xf numFmtId="49" fontId="18" fillId="0" borderId="2" xfId="4" applyNumberFormat="1" applyFont="1" applyBorder="1" applyAlignment="1">
      <alignment horizontal="center" vertical="center"/>
    </xf>
    <xf numFmtId="49" fontId="18" fillId="0" borderId="10" xfId="4" applyNumberFormat="1" applyFont="1" applyBorder="1" applyAlignment="1">
      <alignment horizontal="center" vertical="center"/>
    </xf>
    <xf numFmtId="0" fontId="29" fillId="0" borderId="0"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34" xfId="0" applyFont="1" applyFill="1" applyBorder="1" applyAlignment="1">
      <alignment horizontal="center" vertical="center"/>
    </xf>
    <xf numFmtId="0" fontId="20" fillId="0" borderId="62" xfId="0" applyFont="1" applyBorder="1" applyAlignment="1">
      <alignment horizontal="center" vertical="center"/>
    </xf>
    <xf numFmtId="0" fontId="20" fillId="0" borderId="66" xfId="0" applyFont="1" applyBorder="1" applyAlignment="1">
      <alignment horizontal="center" vertical="center"/>
    </xf>
    <xf numFmtId="0" fontId="20" fillId="0" borderId="63" xfId="0" applyFont="1" applyBorder="1" applyAlignment="1">
      <alignment horizontal="center" vertical="center"/>
    </xf>
    <xf numFmtId="0" fontId="20" fillId="0" borderId="67" xfId="0" applyFont="1" applyBorder="1" applyAlignment="1">
      <alignment horizontal="center" vertical="center"/>
    </xf>
    <xf numFmtId="0" fontId="20" fillId="0" borderId="64" xfId="0" applyFont="1" applyBorder="1" applyAlignment="1">
      <alignment horizontal="center" vertical="center"/>
    </xf>
    <xf numFmtId="0" fontId="20" fillId="0" borderId="68" xfId="0" applyFont="1" applyBorder="1" applyAlignment="1">
      <alignment horizontal="center" vertical="center"/>
    </xf>
    <xf numFmtId="0" fontId="20" fillId="0" borderId="65" xfId="0" applyFont="1" applyBorder="1" applyAlignment="1">
      <alignment horizontal="center" vertical="center"/>
    </xf>
    <xf numFmtId="0" fontId="20" fillId="0" borderId="69" xfId="0" applyFont="1" applyBorder="1" applyAlignment="1">
      <alignment horizontal="center" vertical="center"/>
    </xf>
    <xf numFmtId="0" fontId="39" fillId="0" borderId="103" xfId="0" applyFont="1" applyBorder="1" applyAlignment="1">
      <alignment horizontal="center" vertical="center"/>
    </xf>
    <xf numFmtId="0" fontId="39" fillId="0" borderId="104" xfId="0" applyFont="1" applyBorder="1" applyAlignment="1">
      <alignment horizontal="center" vertical="center"/>
    </xf>
    <xf numFmtId="0" fontId="39" fillId="0" borderId="9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94"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35" xfId="0" applyFont="1" applyBorder="1" applyAlignment="1">
      <alignment horizontal="center" vertical="center" wrapText="1"/>
    </xf>
    <xf numFmtId="0" fontId="43" fillId="0" borderId="83" xfId="0" applyFont="1" applyBorder="1" applyAlignment="1">
      <alignment horizontal="center" vertical="center" wrapText="1"/>
    </xf>
    <xf numFmtId="0" fontId="43" fillId="0" borderId="76" xfId="0" applyFont="1" applyBorder="1" applyAlignment="1">
      <alignment horizontal="center" vertical="center" wrapText="1"/>
    </xf>
    <xf numFmtId="0" fontId="39" fillId="0" borderId="80" xfId="0" applyFont="1" applyBorder="1" applyAlignment="1">
      <alignment horizontal="center" vertical="center" textRotation="255"/>
    </xf>
    <xf numFmtId="0" fontId="43" fillId="0" borderId="80" xfId="0" applyFont="1" applyBorder="1" applyAlignment="1">
      <alignment horizontal="center" vertical="center" wrapText="1"/>
    </xf>
    <xf numFmtId="0" fontId="39" fillId="0" borderId="95" xfId="0" applyFont="1" applyBorder="1" applyAlignment="1">
      <alignment horizontal="center" vertical="center"/>
    </xf>
    <xf numFmtId="0" fontId="39" fillId="0" borderId="96" xfId="0" applyFont="1" applyBorder="1" applyAlignment="1">
      <alignment horizontal="center" vertical="center"/>
    </xf>
    <xf numFmtId="0" fontId="39" fillId="0" borderId="97" xfId="0" applyFont="1" applyBorder="1" applyAlignment="1">
      <alignment horizontal="center" vertical="center"/>
    </xf>
    <xf numFmtId="0" fontId="39" fillId="0" borderId="83" xfId="0" applyFont="1" applyBorder="1" applyAlignment="1">
      <alignment horizontal="center" vertical="center" textRotation="255"/>
    </xf>
    <xf numFmtId="0" fontId="39" fillId="0" borderId="76" xfId="0" applyFont="1" applyBorder="1" applyAlignment="1">
      <alignment horizontal="center" vertical="center" textRotation="255"/>
    </xf>
    <xf numFmtId="0" fontId="39" fillId="0" borderId="2" xfId="0" applyFont="1" applyBorder="1" applyAlignment="1">
      <alignment horizontal="center" vertical="center" textRotation="255" shrinkToFit="1"/>
    </xf>
    <xf numFmtId="0" fontId="39" fillId="0" borderId="6" xfId="0" applyFont="1" applyBorder="1" applyAlignment="1">
      <alignment horizontal="center" vertical="center" textRotation="255" shrinkToFit="1"/>
    </xf>
    <xf numFmtId="0" fontId="39" fillId="0" borderId="10" xfId="0" applyFont="1" applyBorder="1" applyAlignment="1">
      <alignment horizontal="center" vertical="center" textRotation="255" shrinkToFit="1"/>
    </xf>
    <xf numFmtId="0" fontId="39" fillId="0" borderId="36" xfId="0" applyFont="1" applyBorder="1" applyAlignment="1">
      <alignment horizontal="center" vertical="center"/>
    </xf>
    <xf numFmtId="0" fontId="39" fillId="0" borderId="38" xfId="0" applyFont="1" applyBorder="1" applyAlignment="1">
      <alignment horizontal="center" vertical="center"/>
    </xf>
    <xf numFmtId="0" fontId="42" fillId="0" borderId="93"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94"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73" xfId="0" applyFont="1" applyBorder="1" applyAlignment="1">
      <alignment horizontal="center" vertical="center" wrapText="1"/>
    </xf>
    <xf numFmtId="0" fontId="42" fillId="0" borderId="35" xfId="0" applyFont="1" applyBorder="1" applyAlignment="1">
      <alignment horizontal="center" vertical="center" wrapText="1"/>
    </xf>
    <xf numFmtId="0" fontId="28" fillId="0" borderId="0" xfId="0" applyFont="1" applyAlignment="1" applyProtection="1">
      <alignment horizontal="left" vertical="center"/>
    </xf>
    <xf numFmtId="0" fontId="28" fillId="0" borderId="0" xfId="0" quotePrefix="1" applyFont="1" applyAlignment="1" applyProtection="1">
      <alignment horizontal="left"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39" fillId="0" borderId="87" xfId="0" applyFont="1" applyBorder="1" applyAlignment="1">
      <alignment horizontal="center" vertical="center"/>
    </xf>
    <xf numFmtId="0" fontId="39" fillId="0" borderId="73" xfId="0" applyFont="1" applyBorder="1" applyAlignment="1">
      <alignment horizontal="center" vertical="center"/>
    </xf>
    <xf numFmtId="0" fontId="39" fillId="0" borderId="39" xfId="0" applyFont="1" applyBorder="1" applyAlignment="1">
      <alignment horizontal="center" vertical="center"/>
    </xf>
    <xf numFmtId="0" fontId="39" fillId="0" borderId="35" xfId="0" applyFont="1" applyBorder="1" applyAlignment="1">
      <alignment horizontal="center" vertical="center"/>
    </xf>
    <xf numFmtId="0" fontId="39" fillId="0" borderId="6" xfId="0" applyFont="1" applyBorder="1" applyAlignment="1">
      <alignment horizontal="center" vertical="top" textRotation="255" shrinkToFit="1"/>
    </xf>
    <xf numFmtId="0" fontId="39" fillId="0" borderId="10" xfId="0" applyFont="1" applyBorder="1" applyAlignment="1">
      <alignment horizontal="center" vertical="top" textRotation="255" shrinkToFit="1"/>
    </xf>
    <xf numFmtId="0" fontId="39" fillId="0" borderId="39" xfId="0" applyFont="1" applyBorder="1" applyAlignment="1">
      <alignment horizontal="left" vertical="center"/>
    </xf>
    <xf numFmtId="0" fontId="39" fillId="0" borderId="39" xfId="0" quotePrefix="1" applyFont="1" applyBorder="1" applyAlignment="1">
      <alignment horizontal="left" vertical="center"/>
    </xf>
    <xf numFmtId="0" fontId="39" fillId="0" borderId="35" xfId="0" quotePrefix="1" applyFont="1" applyBorder="1" applyAlignment="1">
      <alignment horizontal="left" vertical="center"/>
    </xf>
    <xf numFmtId="0" fontId="0" fillId="0" borderId="6" xfId="0" applyFont="1" applyBorder="1" applyAlignment="1">
      <alignment horizontal="center" vertical="center" textRotation="255" shrinkToFit="1"/>
    </xf>
    <xf numFmtId="0" fontId="39" fillId="0" borderId="0" xfId="0" applyFont="1" applyBorder="1" applyAlignment="1">
      <alignment horizontal="center"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24" fillId="0" borderId="58" xfId="0" applyFont="1" applyBorder="1" applyAlignment="1">
      <alignment horizontal="left" vertical="center"/>
    </xf>
    <xf numFmtId="0" fontId="24" fillId="0" borderId="59" xfId="0" applyFont="1" applyBorder="1" applyAlignment="1">
      <alignment horizontal="left" vertical="center"/>
    </xf>
    <xf numFmtId="0" fontId="37" fillId="0" borderId="32" xfId="0" applyFont="1" applyBorder="1" applyAlignment="1">
      <alignment horizontal="right" vertical="center"/>
    </xf>
    <xf numFmtId="0" fontId="37" fillId="0" borderId="0" xfId="0" applyFont="1" applyBorder="1" applyAlignment="1">
      <alignment horizontal="right" vertical="center"/>
    </xf>
    <xf numFmtId="0" fontId="37" fillId="0" borderId="33" xfId="0" applyFont="1" applyBorder="1" applyAlignment="1">
      <alignment horizontal="right"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34" xfId="0" applyFont="1" applyBorder="1" applyAlignment="1">
      <alignment horizontal="center" vertical="center"/>
    </xf>
    <xf numFmtId="0" fontId="24" fillId="0" borderId="39"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44" fillId="0" borderId="49" xfId="0" applyFont="1" applyBorder="1" applyAlignment="1">
      <alignment horizontal="left" vertical="center"/>
    </xf>
    <xf numFmtId="0" fontId="44" fillId="0" borderId="50" xfId="0" applyFont="1" applyBorder="1" applyAlignment="1">
      <alignment horizontal="left" vertical="center"/>
    </xf>
    <xf numFmtId="0" fontId="44" fillId="0" borderId="58" xfId="0" applyFont="1" applyBorder="1" applyAlignment="1">
      <alignment horizontal="left" vertical="center"/>
    </xf>
    <xf numFmtId="0" fontId="44" fillId="0" borderId="59" xfId="0" applyFont="1" applyBorder="1" applyAlignment="1">
      <alignment horizontal="left" vertical="center"/>
    </xf>
    <xf numFmtId="0" fontId="24" fillId="0" borderId="1" xfId="0" applyFont="1" applyBorder="1" applyAlignment="1">
      <alignment horizontal="center" vertical="center"/>
    </xf>
    <xf numFmtId="0" fontId="24" fillId="0" borderId="29" xfId="0" applyFont="1" applyBorder="1" applyAlignment="1">
      <alignment horizontal="left" vertical="center"/>
    </xf>
    <xf numFmtId="0" fontId="24" fillId="0" borderId="30" xfId="0" applyFont="1" applyBorder="1" applyAlignment="1">
      <alignment horizontal="left" vertical="center"/>
    </xf>
    <xf numFmtId="0" fontId="24" fillId="0" borderId="21" xfId="0" applyFont="1" applyBorder="1" applyAlignment="1">
      <alignment horizontal="left" vertical="center"/>
    </xf>
    <xf numFmtId="0" fontId="24" fillId="0" borderId="24" xfId="0" applyFont="1" applyBorder="1" applyAlignment="1">
      <alignment horizontal="left" vertical="center"/>
    </xf>
    <xf numFmtId="0" fontId="24" fillId="0" borderId="22" xfId="0" applyFont="1" applyBorder="1" applyAlignment="1">
      <alignment horizontal="left"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5" xfId="0" applyFont="1" applyBorder="1" applyAlignment="1">
      <alignment horizontal="center" vertical="center"/>
    </xf>
    <xf numFmtId="0" fontId="24" fillId="0" borderId="54" xfId="0" applyFont="1" applyBorder="1" applyAlignment="1">
      <alignment horizontal="left" vertical="center"/>
    </xf>
    <xf numFmtId="0" fontId="24" fillId="0" borderId="11" xfId="0" applyFont="1" applyBorder="1" applyAlignment="1">
      <alignment vertical="center"/>
    </xf>
    <xf numFmtId="0" fontId="24" fillId="0" borderId="109" xfId="0" applyFont="1" applyBorder="1" applyAlignment="1">
      <alignment vertical="center"/>
    </xf>
    <xf numFmtId="0" fontId="24" fillId="0" borderId="7" xfId="0" applyFont="1" applyBorder="1" applyAlignment="1" applyProtection="1">
      <alignment vertical="center"/>
    </xf>
    <xf numFmtId="0" fontId="24" fillId="0" borderId="46" xfId="0" applyFont="1" applyBorder="1" applyAlignment="1" applyProtection="1">
      <alignment vertical="center"/>
    </xf>
    <xf numFmtId="0" fontId="24" fillId="0" borderId="7" xfId="0" applyFont="1" applyBorder="1" applyAlignment="1">
      <alignment vertical="center"/>
    </xf>
    <xf numFmtId="0" fontId="24" fillId="0" borderId="46" xfId="0" applyFont="1" applyBorder="1" applyAlignment="1">
      <alignment vertical="center"/>
    </xf>
    <xf numFmtId="37" fontId="67" fillId="0" borderId="0" xfId="7" applyFont="1" applyBorder="1" applyAlignment="1">
      <alignment vertical="center" wrapText="1"/>
    </xf>
    <xf numFmtId="37" fontId="50" fillId="0" borderId="0" xfId="7" applyFont="1" applyAlignment="1">
      <alignment horizontal="left" vertical="top" wrapText="1"/>
    </xf>
    <xf numFmtId="37" fontId="55" fillId="0" borderId="94" xfId="7" applyFont="1" applyBorder="1" applyAlignment="1" applyProtection="1">
      <alignment horizontal="center" vertical="center" shrinkToFit="1"/>
    </xf>
    <xf numFmtId="37" fontId="55" fillId="0" borderId="79" xfId="7" applyFont="1" applyBorder="1" applyAlignment="1" applyProtection="1">
      <alignment horizontal="center" vertical="center" shrinkToFit="1"/>
    </xf>
    <xf numFmtId="38" fontId="60" fillId="0" borderId="0" xfId="1" applyFont="1" applyAlignment="1">
      <alignment horizontal="center" vertical="center" wrapText="1"/>
    </xf>
    <xf numFmtId="38" fontId="60" fillId="0" borderId="0" xfId="1" applyFont="1" applyBorder="1" applyAlignment="1">
      <alignment horizontal="center" vertical="center" wrapText="1"/>
    </xf>
    <xf numFmtId="0" fontId="20" fillId="0" borderId="2" xfId="4" applyFont="1" applyBorder="1" applyAlignment="1">
      <alignment horizontal="center" vertical="center"/>
    </xf>
    <xf numFmtId="0" fontId="20" fillId="0" borderId="10" xfId="4" applyFont="1" applyBorder="1" applyAlignment="1">
      <alignment horizontal="center" vertical="center"/>
    </xf>
    <xf numFmtId="0" fontId="20" fillId="0" borderId="29" xfId="4" applyFont="1" applyBorder="1" applyAlignment="1">
      <alignment horizontal="center" vertical="center"/>
    </xf>
    <xf numFmtId="0" fontId="20" fillId="0" borderId="34" xfId="4" applyFont="1" applyBorder="1" applyAlignment="1">
      <alignment horizontal="center" vertical="center"/>
    </xf>
  </cellXfs>
  <cellStyles count="9">
    <cellStyle name="桁区切り" xfId="1" builtinId="6"/>
    <cellStyle name="桁区切り 2" xfId="3"/>
    <cellStyle name="桁区切り 3" xfId="5"/>
    <cellStyle name="桁区切り 4" xfId="8"/>
    <cellStyle name="標準" xfId="0" builtinId="0"/>
    <cellStyle name="標準 2" xfId="2"/>
    <cellStyle name="標準 3" xfId="4"/>
    <cellStyle name="標準 4" xfId="7"/>
    <cellStyle name="標準_Book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被保険者増内訳</a:t>
            </a:r>
          </a:p>
        </c:rich>
      </c:tx>
      <c:layout>
        <c:manualLayout>
          <c:xMode val="edge"/>
          <c:yMode val="edge"/>
          <c:x val="0.43091648380018072"/>
          <c:y val="3.1413533201397954E-2"/>
        </c:manualLayout>
      </c:layout>
      <c:overlay val="0"/>
      <c:spPr>
        <a:noFill/>
        <a:ln w="25400">
          <a:noFill/>
        </a:ln>
      </c:spPr>
    </c:title>
    <c:autoTitleDeleted val="0"/>
    <c:view3D>
      <c:rotX val="15"/>
      <c:hPercent val="251"/>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8399452804377564E-2"/>
          <c:y val="0.12827241526967337"/>
          <c:w val="0.90834473324213405"/>
          <c:h val="0.6937181642135406"/>
        </c:manualLayout>
      </c:layout>
      <c:bar3DChart>
        <c:barDir val="bar"/>
        <c:grouping val="stacked"/>
        <c:varyColors val="0"/>
        <c:ser>
          <c:idx val="0"/>
          <c:order val="0"/>
          <c:tx>
            <c:v>社保等離脱</c:v>
          </c:tx>
          <c:spPr>
            <a:solidFill>
              <a:srgbClr val="9999FF"/>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62153</c:v>
              </c:pt>
              <c:pt idx="1">
                <c:v>65541</c:v>
              </c:pt>
              <c:pt idx="2">
                <c:v>68488</c:v>
              </c:pt>
              <c:pt idx="3">
                <c:v>71492</c:v>
              </c:pt>
              <c:pt idx="4">
                <c:v>71323</c:v>
              </c:pt>
            </c:numLit>
          </c:val>
        </c:ser>
        <c:ser>
          <c:idx val="1"/>
          <c:order val="1"/>
          <c:tx>
            <c:v>転  入</c:v>
          </c:tx>
          <c:spPr>
            <a:solidFill>
              <a:srgbClr val="993366"/>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19677</c:v>
              </c:pt>
              <c:pt idx="1">
                <c:v>18700</c:v>
              </c:pt>
              <c:pt idx="2">
                <c:v>19180</c:v>
              </c:pt>
              <c:pt idx="3">
                <c:v>18094</c:v>
              </c:pt>
              <c:pt idx="4">
                <c:v>18217</c:v>
              </c:pt>
            </c:numLit>
          </c:val>
        </c:ser>
        <c:ser>
          <c:idx val="2"/>
          <c:order val="2"/>
          <c:tx>
            <c:v>生保廃止</c:v>
          </c:tx>
          <c:spPr>
            <a:solidFill>
              <a:srgbClr val="FFFFCC"/>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886</c:v>
              </c:pt>
              <c:pt idx="1">
                <c:v>894</c:v>
              </c:pt>
              <c:pt idx="2">
                <c:v>1096</c:v>
              </c:pt>
              <c:pt idx="3">
                <c:v>1017</c:v>
              </c:pt>
              <c:pt idx="4">
                <c:v>986</c:v>
              </c:pt>
            </c:numLit>
          </c:val>
        </c:ser>
        <c:ser>
          <c:idx val="3"/>
          <c:order val="3"/>
          <c:tx>
            <c:v>出 生</c:v>
          </c:tx>
          <c:spPr>
            <a:solidFill>
              <a:srgbClr val="CCFFFF"/>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2371</c:v>
              </c:pt>
              <c:pt idx="1">
                <c:v>2476</c:v>
              </c:pt>
              <c:pt idx="2">
                <c:v>2690</c:v>
              </c:pt>
              <c:pt idx="3">
                <c:v>2740</c:v>
              </c:pt>
              <c:pt idx="4">
                <c:v>2868</c:v>
              </c:pt>
            </c:numLit>
          </c:val>
        </c:ser>
        <c:ser>
          <c:idx val="4"/>
          <c:order val="4"/>
          <c:tx>
            <c:v>後期
離脱</c:v>
          </c:tx>
          <c:spPr>
            <a:solidFill>
              <a:srgbClr val="660066"/>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11</c:v>
              </c:pt>
              <c:pt idx="1">
                <c:v>13</c:v>
              </c:pt>
              <c:pt idx="2">
                <c:v>13</c:v>
              </c:pt>
              <c:pt idx="3">
                <c:v>14</c:v>
              </c:pt>
              <c:pt idx="4">
                <c:v>67</c:v>
              </c:pt>
            </c:numLit>
          </c:val>
        </c:ser>
        <c:ser>
          <c:idx val="5"/>
          <c:order val="5"/>
          <c:tx>
            <c:v>その他</c:v>
          </c:tx>
          <c:spPr>
            <a:ln>
              <a:solidFill>
                <a:srgbClr val="000000"/>
              </a:solidFill>
            </a:ln>
          </c:spPr>
          <c:invertIfNegative val="0"/>
          <c:cat>
            <c:strLit>
              <c:ptCount val="5"/>
              <c:pt idx="0">
                <c:v>２７</c:v>
              </c:pt>
              <c:pt idx="1">
                <c:v>２６</c:v>
              </c:pt>
              <c:pt idx="2">
                <c:v>２５</c:v>
              </c:pt>
              <c:pt idx="3">
                <c:v>２４</c:v>
              </c:pt>
              <c:pt idx="4">
                <c:v>２３</c:v>
              </c:pt>
            </c:strLit>
          </c:cat>
          <c:val>
            <c:numLit>
              <c:formatCode>General</c:formatCode>
              <c:ptCount val="5"/>
              <c:pt idx="0">
                <c:v>7349</c:v>
              </c:pt>
              <c:pt idx="1">
                <c:v>9195</c:v>
              </c:pt>
              <c:pt idx="2">
                <c:v>9191</c:v>
              </c:pt>
              <c:pt idx="3">
                <c:v>12834</c:v>
              </c:pt>
              <c:pt idx="4">
                <c:v>8746</c:v>
              </c:pt>
            </c:numLit>
          </c:val>
        </c:ser>
        <c:dLbls>
          <c:showLegendKey val="0"/>
          <c:showVal val="0"/>
          <c:showCatName val="0"/>
          <c:showSerName val="0"/>
          <c:showPercent val="0"/>
          <c:showBubbleSize val="0"/>
        </c:dLbls>
        <c:gapWidth val="150"/>
        <c:shape val="box"/>
        <c:axId val="121415168"/>
        <c:axId val="121416704"/>
        <c:axId val="0"/>
      </c:bar3DChart>
      <c:catAx>
        <c:axId val="121415168"/>
        <c:scaling>
          <c:orientation val="minMax"/>
        </c:scaling>
        <c:delete val="0"/>
        <c:axPos val="l"/>
        <c:majorGridlines/>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416704"/>
        <c:crosses val="autoZero"/>
        <c:auto val="1"/>
        <c:lblAlgn val="ctr"/>
        <c:lblOffset val="100"/>
        <c:tickLblSkip val="1"/>
        <c:tickMarkSkip val="1"/>
        <c:noMultiLvlLbl val="0"/>
      </c:catAx>
      <c:valAx>
        <c:axId val="121416704"/>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415168"/>
        <c:crosses val="autoZero"/>
        <c:crossBetween val="between"/>
      </c:valAx>
      <c:spPr>
        <a:noFill/>
        <a:ln w="25400">
          <a:noFill/>
        </a:ln>
      </c:spPr>
    </c:plotArea>
    <c:legend>
      <c:legendPos val="b"/>
      <c:layout>
        <c:manualLayout>
          <c:xMode val="edge"/>
          <c:yMode val="edge"/>
          <c:x val="2.0519771094186998E-2"/>
          <c:y val="0.87085631675719688"/>
          <c:w val="0.96078424623151615"/>
          <c:h val="0.10895588586186089"/>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40301652434293E-2"/>
          <c:y val="3.9800995024875621E-2"/>
          <c:w val="0.9044789471738568"/>
          <c:h val="0.78450111646491949"/>
        </c:manualLayout>
      </c:layout>
      <c:barChart>
        <c:barDir val="bar"/>
        <c:grouping val="percentStacked"/>
        <c:varyColors val="0"/>
        <c:ser>
          <c:idx val="1"/>
          <c:order val="0"/>
          <c:tx>
            <c:strRef>
              <c:f>科目別構成比!$L$11</c:f>
              <c:strCache>
                <c:ptCount val="1"/>
                <c:pt idx="0">
                  <c:v>国保料（税）</c:v>
                </c:pt>
              </c:strCache>
            </c:strRef>
          </c:tx>
          <c:spPr>
            <a:pattFill prst="wdUpDiag">
              <a:fgClr>
                <a:srgbClr val="000000"/>
              </a:fgClr>
              <a:bgClr>
                <a:srgbClr val="FFFFFF"/>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科目別構成比!$L$12:$L$16</c:f>
              <c:numCache>
                <c:formatCode>0.0_ </c:formatCode>
                <c:ptCount val="5"/>
                <c:pt idx="0">
                  <c:v>17.615778516481726</c:v>
                </c:pt>
                <c:pt idx="1">
                  <c:v>20.405929226374617</c:v>
                </c:pt>
                <c:pt idx="2">
                  <c:v>21.069337754429405</c:v>
                </c:pt>
                <c:pt idx="3">
                  <c:v>21.345211872565912</c:v>
                </c:pt>
                <c:pt idx="4">
                  <c:v>21.92111778897263</c:v>
                </c:pt>
              </c:numCache>
            </c:numRef>
          </c:val>
        </c:ser>
        <c:ser>
          <c:idx val="2"/>
          <c:order val="1"/>
          <c:tx>
            <c:strRef>
              <c:f>科目別構成比!$M$11</c:f>
              <c:strCache>
                <c:ptCount val="1"/>
                <c:pt idx="0">
                  <c:v>国庫支出金</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科目別構成比!$M$12:$M$16</c:f>
              <c:numCache>
                <c:formatCode>0.0_ </c:formatCode>
                <c:ptCount val="5"/>
                <c:pt idx="0">
                  <c:v>20.111975532133954</c:v>
                </c:pt>
                <c:pt idx="1">
                  <c:v>22.233774082959499</c:v>
                </c:pt>
                <c:pt idx="2">
                  <c:v>21.446547824530278</c:v>
                </c:pt>
                <c:pt idx="3">
                  <c:v>21.819736377426967</c:v>
                </c:pt>
                <c:pt idx="4">
                  <c:v>24.220377124584967</c:v>
                </c:pt>
              </c:numCache>
            </c:numRef>
          </c:val>
        </c:ser>
        <c:ser>
          <c:idx val="3"/>
          <c:order val="2"/>
          <c:tx>
            <c:strRef>
              <c:f>科目別構成比!$N$11</c:f>
              <c:strCache>
                <c:ptCount val="1"/>
                <c:pt idx="0">
                  <c:v>療給交付金</c:v>
                </c:pt>
              </c:strCache>
            </c:strRef>
          </c:tx>
          <c:spPr>
            <a:pattFill prst="lgGrid">
              <a:fgClr>
                <a:srgbClr val="000000"/>
              </a:fgClr>
              <a:bgClr>
                <a:srgbClr val="FFFFFF"/>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科目別構成比!$N$12:$N$16</c:f>
              <c:numCache>
                <c:formatCode>0.0_ </c:formatCode>
                <c:ptCount val="5"/>
                <c:pt idx="0">
                  <c:v>3.875555780316879</c:v>
                </c:pt>
                <c:pt idx="1">
                  <c:v>6.0599309127808008</c:v>
                </c:pt>
                <c:pt idx="2">
                  <c:v>7.3188561767401641</c:v>
                </c:pt>
                <c:pt idx="3">
                  <c:v>7.5961343860384503</c:v>
                </c:pt>
                <c:pt idx="4">
                  <c:v>7.2380018807733633</c:v>
                </c:pt>
              </c:numCache>
            </c:numRef>
          </c:val>
        </c:ser>
        <c:ser>
          <c:idx val="4"/>
          <c:order val="3"/>
          <c:tx>
            <c:strRef>
              <c:f>科目別構成比!$O$11</c:f>
              <c:strCache>
                <c:ptCount val="1"/>
                <c:pt idx="0">
                  <c:v>共同事業交付金</c:v>
                </c:pt>
              </c:strCache>
            </c:strRef>
          </c:tx>
          <c:spPr>
            <a:solidFill>
              <a:srgbClr val="969696"/>
            </a:solidFill>
            <a:ln w="12700">
              <a:solidFill>
                <a:srgbClr val="000000"/>
              </a:solidFill>
              <a:prstDash val="solid"/>
            </a:ln>
          </c:spPr>
          <c:invertIfNegative val="0"/>
          <c:dLbls>
            <c:dLbl>
              <c:idx val="3"/>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674136321195146E-3"/>
                  <c:y val="-4.1458304554036008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科目別構成比!$O$12:$O$16</c:f>
              <c:numCache>
                <c:formatCode>0.0_ </c:formatCode>
                <c:ptCount val="5"/>
                <c:pt idx="0">
                  <c:v>19.997516882925645</c:v>
                </c:pt>
                <c:pt idx="1">
                  <c:v>9.9055449950272454</c:v>
                </c:pt>
                <c:pt idx="2">
                  <c:v>9.5955012834155173</c:v>
                </c:pt>
                <c:pt idx="3">
                  <c:v>9.7256498420319293</c:v>
                </c:pt>
                <c:pt idx="4">
                  <c:v>9.8990099494518677</c:v>
                </c:pt>
              </c:numCache>
            </c:numRef>
          </c:val>
        </c:ser>
        <c:ser>
          <c:idx val="5"/>
          <c:order val="4"/>
          <c:tx>
            <c:strRef>
              <c:f>科目別構成比!$P$11</c:f>
              <c:strCache>
                <c:ptCount val="1"/>
                <c:pt idx="0">
                  <c:v>繰入金</c:v>
                </c:pt>
              </c:strCache>
            </c:strRef>
          </c:tx>
          <c:spPr>
            <a:pattFill prst="ltHorz">
              <a:fgClr>
                <a:srgbClr val="000000"/>
              </a:fgClr>
              <a:bgClr>
                <a:srgbClr val="FFFFFF"/>
              </a:bgClr>
            </a:pattFill>
            <a:ln w="12700">
              <a:solidFill>
                <a:srgbClr val="000000"/>
              </a:solidFill>
              <a:prstDash val="solid"/>
            </a:ln>
          </c:spPr>
          <c:invertIfNegative val="0"/>
          <c:dPt>
            <c:idx val="4"/>
            <c:invertIfNegative val="0"/>
            <c:bubble3D val="0"/>
          </c:dPt>
          <c:dLbls>
            <c:dLbl>
              <c:idx val="1"/>
              <c:layout>
                <c:manualLayout>
                  <c:x val="2.4760637314701858E-3"/>
                  <c:y val="3.2922004152466018E-3"/>
                </c:manualLayout>
              </c:layout>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科目別構成比!$P$12:$P$16</c:f>
              <c:numCache>
                <c:formatCode>0.0_ </c:formatCode>
                <c:ptCount val="5"/>
                <c:pt idx="0">
                  <c:v>6.6142095292397451</c:v>
                </c:pt>
                <c:pt idx="1">
                  <c:v>5.9776508596303906</c:v>
                </c:pt>
                <c:pt idx="2">
                  <c:v>5.4488532399646994</c:v>
                </c:pt>
                <c:pt idx="3">
                  <c:v>5.5676498338831708</c:v>
                </c:pt>
                <c:pt idx="4">
                  <c:v>5.9538419607945077</c:v>
                </c:pt>
              </c:numCache>
            </c:numRef>
          </c:val>
        </c:ser>
        <c:ser>
          <c:idx val="6"/>
          <c:order val="5"/>
          <c:tx>
            <c:strRef>
              <c:f>科目別構成比!$Q$11</c:f>
              <c:strCache>
                <c:ptCount val="1"/>
                <c:pt idx="0">
                  <c:v>繰越金</c:v>
                </c:pt>
              </c:strCache>
            </c:strRef>
          </c:tx>
          <c:spPr>
            <a:solidFill>
              <a:srgbClr val="FFFFFF"/>
            </a:solidFill>
            <a:ln w="12700">
              <a:solidFill>
                <a:srgbClr val="000000"/>
              </a:solidFill>
              <a:prstDash val="solid"/>
            </a:ln>
          </c:spPr>
          <c:invertIfNegative val="0"/>
          <c:dLbls>
            <c:dLbl>
              <c:idx val="0"/>
              <c:layout>
                <c:manualLayout>
                  <c:x val="3.8937779836343985E-3"/>
                  <c:y val="-5.476147718377308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888785960578456E-3"/>
                  <c:y val="-5.264815582262743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674136321195146E-3"/>
                  <c:y val="-5.555555555555555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3694208438878649E-16"/>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科目別構成比!$Q$12:$Q$16</c:f>
              <c:numCache>
                <c:formatCode>0.0_ </c:formatCode>
                <c:ptCount val="5"/>
                <c:pt idx="0">
                  <c:v>2.1944976352497778</c:v>
                </c:pt>
                <c:pt idx="1">
                  <c:v>2.9699157393175071</c:v>
                </c:pt>
                <c:pt idx="2">
                  <c:v>2.9229778968447153</c:v>
                </c:pt>
                <c:pt idx="3">
                  <c:v>2.8008644553944353</c:v>
                </c:pt>
                <c:pt idx="4">
                  <c:v>2.5015345988221913</c:v>
                </c:pt>
              </c:numCache>
            </c:numRef>
          </c:val>
        </c:ser>
        <c:ser>
          <c:idx val="7"/>
          <c:order val="6"/>
          <c:tx>
            <c:strRef>
              <c:f>科目別構成比!$R$11</c:f>
              <c:strCache>
                <c:ptCount val="1"/>
                <c:pt idx="0">
                  <c:v>前期高齢者交付金</c:v>
                </c:pt>
              </c:strCache>
            </c:strRef>
          </c:tx>
          <c:spPr>
            <a:pattFill prst="pct70">
              <a:fgClr>
                <a:srgbClr val="000000"/>
              </a:fgClr>
              <a:bgClr>
                <a:srgbClr val="FFFFFF"/>
              </a:bgClr>
            </a:pattFill>
            <a:ln w="12700">
              <a:solidFill>
                <a:srgbClr val="000000"/>
              </a:solidFill>
              <a:prstDash val="solid"/>
            </a:ln>
          </c:spPr>
          <c:invertIfNegative val="0"/>
          <c:dLbls>
            <c:dLbl>
              <c:idx val="0"/>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3"/>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科目別構成比!$R$12:$R$16</c:f>
              <c:numCache>
                <c:formatCode>0.0_ </c:formatCode>
                <c:ptCount val="5"/>
                <c:pt idx="0">
                  <c:v>23.486767825903069</c:v>
                </c:pt>
                <c:pt idx="1">
                  <c:v>26.002813166559434</c:v>
                </c:pt>
                <c:pt idx="2">
                  <c:v>26.313302166535799</c:v>
                </c:pt>
                <c:pt idx="3">
                  <c:v>25.146855795091096</c:v>
                </c:pt>
                <c:pt idx="4">
                  <c:v>23.160562949561104</c:v>
                </c:pt>
              </c:numCache>
            </c:numRef>
          </c:val>
        </c:ser>
        <c:ser>
          <c:idx val="8"/>
          <c:order val="7"/>
          <c:tx>
            <c:strRef>
              <c:f>科目別構成比!$S$11</c:f>
              <c:strCache>
                <c:ptCount val="1"/>
                <c:pt idx="0">
                  <c:v>その他</c:v>
                </c:pt>
              </c:strCache>
            </c:strRef>
          </c:tx>
          <c:spPr>
            <a:pattFill prst="pct10">
              <a:fgClr>
                <a:srgbClr val="000000"/>
              </a:fgClr>
              <a:bgClr>
                <a:srgbClr val="FFFFFF"/>
              </a:bgClr>
            </a:pattFill>
            <a:ln w="12700">
              <a:solidFill>
                <a:srgbClr val="000000"/>
              </a:solidFill>
              <a:prstDash val="solid"/>
            </a:ln>
          </c:spPr>
          <c:invertIfNegative val="0"/>
          <c:dLbls>
            <c:dLbl>
              <c:idx val="0"/>
              <c:layout>
                <c:manualLayout>
                  <c:x val="7.7571993641639865E-4"/>
                  <c:y val="4.4956320758412658E-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6.1 </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1.8674136321195146E-3"/>
                  <c:y val="-3.9277984988718515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27</c:v>
                </c:pt>
                <c:pt idx="1">
                  <c:v>26</c:v>
                </c:pt>
                <c:pt idx="2">
                  <c:v>25</c:v>
                </c:pt>
                <c:pt idx="3">
                  <c:v>24</c:v>
                </c:pt>
                <c:pt idx="4">
                  <c:v>23</c:v>
                </c:pt>
              </c:numCache>
            </c:numRef>
          </c:cat>
          <c:val>
            <c:numRef>
              <c:f>科目別構成比!$S$12:$S$16</c:f>
              <c:numCache>
                <c:formatCode>0.0_ </c:formatCode>
                <c:ptCount val="5"/>
                <c:pt idx="0">
                  <c:v>6.1036982977492098</c:v>
                </c:pt>
                <c:pt idx="1">
                  <c:v>6.4444410173505089</c:v>
                </c:pt>
                <c:pt idx="2">
                  <c:v>5.8846236575394242</c:v>
                </c:pt>
                <c:pt idx="3">
                  <c:v>5.9978974375680387</c:v>
                </c:pt>
                <c:pt idx="4">
                  <c:v>5.1055537470393633</c:v>
                </c:pt>
              </c:numCache>
            </c:numRef>
          </c:val>
        </c:ser>
        <c:dLbls>
          <c:showLegendKey val="0"/>
          <c:showVal val="0"/>
          <c:showCatName val="0"/>
          <c:showSerName val="0"/>
          <c:showPercent val="0"/>
          <c:showBubbleSize val="0"/>
        </c:dLbls>
        <c:gapWidth val="100"/>
        <c:overlap val="100"/>
        <c:axId val="131790720"/>
        <c:axId val="131792256"/>
      </c:barChart>
      <c:catAx>
        <c:axId val="1317907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92256"/>
        <c:crosses val="autoZero"/>
        <c:auto val="1"/>
        <c:lblAlgn val="ctr"/>
        <c:lblOffset val="100"/>
        <c:tickLblSkip val="1"/>
        <c:tickMarkSkip val="1"/>
        <c:noMultiLvlLbl val="0"/>
      </c:catAx>
      <c:valAx>
        <c:axId val="13179225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90720"/>
        <c:crosses val="autoZero"/>
        <c:crossBetween val="between"/>
        <c:majorUnit val="0.2"/>
      </c:valAx>
      <c:spPr>
        <a:solidFill>
          <a:srgbClr val="FFFFFF"/>
        </a:solidFill>
        <a:ln w="12700">
          <a:solidFill>
            <a:srgbClr val="808080"/>
          </a:solidFill>
          <a:prstDash val="solid"/>
        </a:ln>
      </c:spPr>
    </c:plotArea>
    <c:legend>
      <c:legendPos val="b"/>
      <c:layout>
        <c:manualLayout>
          <c:xMode val="edge"/>
          <c:yMode val="edge"/>
          <c:x val="0.16332943676158126"/>
          <c:y val="0.88156651471197689"/>
          <c:w val="0.75209466463750851"/>
          <c:h val="0.11843348528802311"/>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被保険者減内訳</a:t>
            </a:r>
          </a:p>
        </c:rich>
      </c:tx>
      <c:layout>
        <c:manualLayout>
          <c:xMode val="edge"/>
          <c:yMode val="edge"/>
          <c:x val="0.43013725743298481"/>
          <c:y val="3.5503161536626103E-2"/>
        </c:manualLayout>
      </c:layout>
      <c:overlay val="0"/>
      <c:spPr>
        <a:noFill/>
        <a:ln w="25400">
          <a:noFill/>
        </a:ln>
      </c:spPr>
    </c:title>
    <c:autoTitleDeleted val="0"/>
    <c:view3D>
      <c:rotX val="15"/>
      <c:hPercent val="288"/>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7123332568581828E-2"/>
          <c:y val="0.13905325443787006"/>
          <c:w val="0.88904169055121662"/>
          <c:h val="0.66272189349112687"/>
        </c:manualLayout>
      </c:layout>
      <c:bar3DChart>
        <c:barDir val="bar"/>
        <c:grouping val="stacked"/>
        <c:varyColors val="0"/>
        <c:ser>
          <c:idx val="0"/>
          <c:order val="0"/>
          <c:tx>
            <c:v>社保等加入</c:v>
          </c:tx>
          <c:spPr>
            <a:solidFill>
              <a:srgbClr val="9999FF"/>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59206</c:v>
              </c:pt>
              <c:pt idx="1">
                <c:v>59813</c:v>
              </c:pt>
              <c:pt idx="2">
                <c:v>59255</c:v>
              </c:pt>
              <c:pt idx="3">
                <c:v>57737</c:v>
              </c:pt>
              <c:pt idx="4">
                <c:v>59210</c:v>
              </c:pt>
            </c:numLit>
          </c:val>
        </c:ser>
        <c:ser>
          <c:idx val="1"/>
          <c:order val="1"/>
          <c:tx>
            <c:v>転 出</c:v>
          </c:tx>
          <c:spPr>
            <a:solidFill>
              <a:srgbClr val="993366"/>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16588</c:v>
              </c:pt>
              <c:pt idx="1">
                <c:v>16647</c:v>
              </c:pt>
              <c:pt idx="2">
                <c:v>16860</c:v>
              </c:pt>
              <c:pt idx="3">
                <c:v>15982</c:v>
              </c:pt>
              <c:pt idx="4">
                <c:v>15706</c:v>
              </c:pt>
            </c:numLit>
          </c:val>
        </c:ser>
        <c:ser>
          <c:idx val="2"/>
          <c:order val="2"/>
          <c:tx>
            <c:v>生保開始</c:v>
          </c:tx>
          <c:spPr>
            <a:solidFill>
              <a:srgbClr val="FFFFCC"/>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1289</c:v>
              </c:pt>
              <c:pt idx="1">
                <c:v>1343</c:v>
              </c:pt>
              <c:pt idx="2">
                <c:v>1509</c:v>
              </c:pt>
              <c:pt idx="3">
                <c:v>1681</c:v>
              </c:pt>
              <c:pt idx="4">
                <c:v>1776</c:v>
              </c:pt>
            </c:numLit>
          </c:val>
        </c:ser>
        <c:ser>
          <c:idx val="3"/>
          <c:order val="3"/>
          <c:tx>
            <c:v>死亡</c:v>
          </c:tx>
          <c:spPr>
            <a:solidFill>
              <a:srgbClr val="CCFFFF"/>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3267</c:v>
              </c:pt>
              <c:pt idx="1">
                <c:v>3261</c:v>
              </c:pt>
              <c:pt idx="2">
                <c:v>3305</c:v>
              </c:pt>
              <c:pt idx="3">
                <c:v>3236</c:v>
              </c:pt>
              <c:pt idx="4">
                <c:v>3341</c:v>
              </c:pt>
            </c:numLit>
          </c:val>
        </c:ser>
        <c:ser>
          <c:idx val="4"/>
          <c:order val="4"/>
          <c:tx>
            <c:v>後期
加入</c:v>
          </c:tx>
          <c:spPr>
            <a:solidFill>
              <a:srgbClr val="660066"/>
            </a:solidFill>
            <a:ln w="12700">
              <a:solidFill>
                <a:srgbClr val="000000"/>
              </a:solidFill>
              <a:prstDash val="solid"/>
            </a:ln>
          </c:spPr>
          <c:invertIfNegative val="0"/>
          <c:cat>
            <c:strLit>
              <c:ptCount val="5"/>
              <c:pt idx="0">
                <c:v>２７</c:v>
              </c:pt>
              <c:pt idx="1">
                <c:v>２６</c:v>
              </c:pt>
              <c:pt idx="2">
                <c:v>２５</c:v>
              </c:pt>
              <c:pt idx="3">
                <c:v>２４</c:v>
              </c:pt>
              <c:pt idx="4">
                <c:v>２３</c:v>
              </c:pt>
            </c:strLit>
          </c:cat>
          <c:val>
            <c:numLit>
              <c:formatCode>General</c:formatCode>
              <c:ptCount val="5"/>
              <c:pt idx="0">
                <c:v>22554</c:v>
              </c:pt>
              <c:pt idx="1">
                <c:v>19787</c:v>
              </c:pt>
              <c:pt idx="2">
                <c:v>18670</c:v>
              </c:pt>
              <c:pt idx="3">
                <c:v>20897</c:v>
              </c:pt>
              <c:pt idx="4">
                <c:v>19952</c:v>
              </c:pt>
            </c:numLit>
          </c:val>
        </c:ser>
        <c:ser>
          <c:idx val="5"/>
          <c:order val="5"/>
          <c:tx>
            <c:v>その他</c:v>
          </c:tx>
          <c:spPr>
            <a:ln>
              <a:solidFill>
                <a:srgbClr val="000000"/>
              </a:solidFill>
            </a:ln>
          </c:spPr>
          <c:invertIfNegative val="0"/>
          <c:cat>
            <c:strLit>
              <c:ptCount val="5"/>
              <c:pt idx="0">
                <c:v>２７</c:v>
              </c:pt>
              <c:pt idx="1">
                <c:v>２６</c:v>
              </c:pt>
              <c:pt idx="2">
                <c:v>２５</c:v>
              </c:pt>
              <c:pt idx="3">
                <c:v>２４</c:v>
              </c:pt>
              <c:pt idx="4">
                <c:v>２３</c:v>
              </c:pt>
            </c:strLit>
          </c:cat>
          <c:val>
            <c:numLit>
              <c:formatCode>General</c:formatCode>
              <c:ptCount val="5"/>
              <c:pt idx="0">
                <c:v>8345</c:v>
              </c:pt>
              <c:pt idx="1">
                <c:v>10648</c:v>
              </c:pt>
              <c:pt idx="2">
                <c:v>10677</c:v>
              </c:pt>
              <c:pt idx="3">
                <c:v>13663</c:v>
              </c:pt>
              <c:pt idx="4">
                <c:v>9877</c:v>
              </c:pt>
            </c:numLit>
          </c:val>
        </c:ser>
        <c:dLbls>
          <c:showLegendKey val="0"/>
          <c:showVal val="0"/>
          <c:showCatName val="0"/>
          <c:showSerName val="0"/>
          <c:showPercent val="0"/>
          <c:showBubbleSize val="0"/>
        </c:dLbls>
        <c:gapWidth val="150"/>
        <c:shape val="box"/>
        <c:axId val="126763392"/>
        <c:axId val="126764928"/>
        <c:axId val="0"/>
      </c:bar3DChart>
      <c:catAx>
        <c:axId val="126763392"/>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764928"/>
        <c:crosses val="autoZero"/>
        <c:auto val="1"/>
        <c:lblAlgn val="ctr"/>
        <c:lblOffset val="100"/>
        <c:tickLblSkip val="1"/>
        <c:tickMarkSkip val="1"/>
        <c:noMultiLvlLbl val="0"/>
      </c:catAx>
      <c:valAx>
        <c:axId val="126764928"/>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763392"/>
        <c:crosses val="autoZero"/>
        <c:crossBetween val="between"/>
      </c:valAx>
      <c:spPr>
        <a:noFill/>
        <a:ln w="25400">
          <a:noFill/>
        </a:ln>
      </c:spPr>
    </c:plotArea>
    <c:legend>
      <c:legendPos val="b"/>
      <c:layout>
        <c:manualLayout>
          <c:xMode val="edge"/>
          <c:yMode val="edge"/>
          <c:x val="3.1963627497382505E-2"/>
          <c:y val="0.8688364948699594"/>
          <c:w val="0.93698693401029787"/>
          <c:h val="0.12313946552135524"/>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明朝"/>
                <a:ea typeface="ＭＳ Ｐ明朝"/>
              </a:rPr>
              <a:t> 医 療 費 の 推 移 </a:t>
            </a:r>
          </a:p>
        </c:rich>
      </c:tx>
      <c:layout>
        <c:manualLayout>
          <c:xMode val="edge"/>
          <c:yMode val="edge"/>
          <c:x val="0.4174375671395506"/>
          <c:y val="3.0894260245995401E-2"/>
        </c:manualLayout>
      </c:layout>
      <c:overlay val="0"/>
      <c:spPr>
        <a:noFill/>
        <a:ln w="3175">
          <a:solidFill>
            <a:srgbClr val="000000"/>
          </a:solidFill>
          <a:prstDash val="solid"/>
        </a:ln>
      </c:spPr>
    </c:title>
    <c:autoTitleDeleted val="0"/>
    <c:view3D>
      <c:rotX val="11"/>
      <c:hPercent val="74"/>
      <c:rotY val="22"/>
      <c:depthPercent val="100"/>
      <c:rAngAx val="1"/>
    </c:view3D>
    <c:floor>
      <c:thickness val="0"/>
      <c:spPr>
        <a:solidFill>
          <a:srgbClr val="CCCCFF"/>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manualLayout>
          <c:layoutTarget val="inner"/>
          <c:xMode val="edge"/>
          <c:yMode val="edge"/>
          <c:x val="9.1916084329121309E-2"/>
          <c:y val="7.4639679548772722E-2"/>
          <c:w val="0.87450518758848894"/>
          <c:h val="0.79512321380083495"/>
        </c:manualLayout>
      </c:layout>
      <c:bar3DChart>
        <c:barDir val="col"/>
        <c:grouping val="stacked"/>
        <c:varyColors val="0"/>
        <c:ser>
          <c:idx val="0"/>
          <c:order val="0"/>
          <c:tx>
            <c:strRef>
              <c:f>'表03 医療費の推移'!$O$9</c:f>
              <c:strCache>
                <c:ptCount val="1"/>
                <c:pt idx="0">
                  <c:v>一　　般</c:v>
                </c:pt>
              </c:strCache>
            </c:strRef>
          </c:tx>
          <c:spPr>
            <a:solidFill>
              <a:srgbClr val="9999FF"/>
            </a:solid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'表03 医療費の推移'!$N$10:$N$14</c:f>
              <c:numCache>
                <c:formatCode>General</c:formatCode>
                <c:ptCount val="5"/>
                <c:pt idx="0">
                  <c:v>23</c:v>
                </c:pt>
                <c:pt idx="1">
                  <c:v>24</c:v>
                </c:pt>
                <c:pt idx="2">
                  <c:v>25</c:v>
                </c:pt>
                <c:pt idx="3">
                  <c:v>26</c:v>
                </c:pt>
                <c:pt idx="4">
                  <c:v>27</c:v>
                </c:pt>
              </c:numCache>
            </c:numRef>
          </c:cat>
          <c:val>
            <c:numRef>
              <c:f>'表03 医療費の推移'!$O$10:$O$14</c:f>
              <c:numCache>
                <c:formatCode>#,##0_);[Red]\(#,##0\)</c:formatCode>
                <c:ptCount val="5"/>
                <c:pt idx="0">
                  <c:v>1607.4059299999999</c:v>
                </c:pt>
                <c:pt idx="1">
                  <c:v>1627.02486</c:v>
                </c:pt>
                <c:pt idx="2">
                  <c:v>1676.5442599999999</c:v>
                </c:pt>
                <c:pt idx="3">
                  <c:v>1732.7944299999999</c:v>
                </c:pt>
                <c:pt idx="4">
                  <c:v>1799.7419199999999</c:v>
                </c:pt>
              </c:numCache>
            </c:numRef>
          </c:val>
        </c:ser>
        <c:ser>
          <c:idx val="1"/>
          <c:order val="1"/>
          <c:tx>
            <c:strRef>
              <c:f>'表03 医療費の推移'!$P$9</c:f>
              <c:strCache>
                <c:ptCount val="1"/>
                <c:pt idx="0">
                  <c:v>退　　職</c:v>
                </c:pt>
              </c:strCache>
            </c:strRef>
          </c:tx>
          <c:spPr>
            <a:solidFill>
              <a:srgbClr val="993366"/>
            </a:solid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'表03 医療費の推移'!$N$10:$N$14</c:f>
              <c:numCache>
                <c:formatCode>General</c:formatCode>
                <c:ptCount val="5"/>
                <c:pt idx="0">
                  <c:v>23</c:v>
                </c:pt>
                <c:pt idx="1">
                  <c:v>24</c:v>
                </c:pt>
                <c:pt idx="2">
                  <c:v>25</c:v>
                </c:pt>
                <c:pt idx="3">
                  <c:v>26</c:v>
                </c:pt>
                <c:pt idx="4">
                  <c:v>27</c:v>
                </c:pt>
              </c:numCache>
            </c:numRef>
          </c:cat>
          <c:val>
            <c:numRef>
              <c:f>'表03 医療費の推移'!$P$10:$P$14</c:f>
              <c:numCache>
                <c:formatCode>#,##0_);[Red]\(#,##0\)</c:formatCode>
                <c:ptCount val="5"/>
                <c:pt idx="0">
                  <c:v>174.65351000000001</c:v>
                </c:pt>
                <c:pt idx="1">
                  <c:v>171.47423000000001</c:v>
                </c:pt>
                <c:pt idx="2">
                  <c:v>161.59309999999999</c:v>
                </c:pt>
                <c:pt idx="3">
                  <c:v>136.79926</c:v>
                </c:pt>
                <c:pt idx="4">
                  <c:v>109.11252</c:v>
                </c:pt>
              </c:numCache>
            </c:numRef>
          </c:val>
        </c:ser>
        <c:ser>
          <c:idx val="2"/>
          <c:order val="2"/>
          <c:tx>
            <c:strRef>
              <c:f>'表03 医療費の推移'!$Q$9</c:f>
              <c:strCache>
                <c:ptCount val="1"/>
              </c:strCache>
            </c:strRef>
          </c:tx>
          <c:spPr>
            <a:solidFill>
              <a:srgbClr val="FFFFCC"/>
            </a:solidFill>
            <a:ln w="12700">
              <a:solidFill>
                <a:srgbClr val="000000"/>
              </a:solidFill>
              <a:prstDash val="solid"/>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'表03 医療費の推移'!$N$10:$N$14</c:f>
              <c:numCache>
                <c:formatCode>General</c:formatCode>
                <c:ptCount val="5"/>
                <c:pt idx="0">
                  <c:v>23</c:v>
                </c:pt>
                <c:pt idx="1">
                  <c:v>24</c:v>
                </c:pt>
                <c:pt idx="2">
                  <c:v>25</c:v>
                </c:pt>
                <c:pt idx="3">
                  <c:v>26</c:v>
                </c:pt>
                <c:pt idx="4">
                  <c:v>27</c:v>
                </c:pt>
              </c:numCache>
            </c:numRef>
          </c:cat>
          <c:val>
            <c:numRef>
              <c:f>'表03 医療費の推移'!$Q$10:$Q$14</c:f>
              <c:numCache>
                <c:formatCode>#,##0_);[Red]\(#,##0\)</c:formatCode>
                <c:ptCount val="5"/>
              </c:numCache>
            </c:numRef>
          </c:val>
        </c:ser>
        <c:dLbls>
          <c:showLegendKey val="0"/>
          <c:showVal val="0"/>
          <c:showCatName val="0"/>
          <c:showSerName val="0"/>
          <c:showPercent val="0"/>
          <c:showBubbleSize val="0"/>
        </c:dLbls>
        <c:gapWidth val="120"/>
        <c:shape val="box"/>
        <c:axId val="126548992"/>
        <c:axId val="121058432"/>
        <c:axId val="0"/>
      </c:bar3DChart>
      <c:catAx>
        <c:axId val="126548992"/>
        <c:scaling>
          <c:orientation val="minMax"/>
        </c:scaling>
        <c:delete val="0"/>
        <c:axPos val="b"/>
        <c:title>
          <c:tx>
            <c:rich>
              <a:bodyPr/>
              <a:lstStyle/>
              <a:p>
                <a:pPr>
                  <a:defRPr sz="925" b="0" i="0" u="none" strike="noStrike" baseline="0">
                    <a:solidFill>
                      <a:srgbClr val="000000"/>
                    </a:solidFill>
                    <a:latin typeface="ＭＳ Ｐ明朝"/>
                    <a:ea typeface="ＭＳ Ｐ明朝"/>
                    <a:cs typeface="ＭＳ Ｐ明朝"/>
                  </a:defRPr>
                </a:pPr>
                <a:r>
                  <a:rPr lang="ja-JP" altLang="en-US"/>
                  <a:t>年度</a:t>
                </a:r>
              </a:p>
            </c:rich>
          </c:tx>
          <c:layout>
            <c:manualLayout>
              <c:xMode val="edge"/>
              <c:yMode val="edge"/>
              <c:x val="0.92074037158857258"/>
              <c:y val="0.88292815220601384"/>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121058432"/>
        <c:crosses val="autoZero"/>
        <c:auto val="1"/>
        <c:lblAlgn val="ctr"/>
        <c:lblOffset val="100"/>
        <c:tickLblSkip val="1"/>
        <c:tickMarkSkip val="1"/>
        <c:noMultiLvlLbl val="0"/>
      </c:catAx>
      <c:valAx>
        <c:axId val="121058432"/>
        <c:scaling>
          <c:orientation val="minMax"/>
          <c:max val="2000"/>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ＭＳ Ｐ明朝"/>
                    <a:ea typeface="ＭＳ Ｐ明朝"/>
                    <a:cs typeface="ＭＳ Ｐ明朝"/>
                  </a:defRPr>
                </a:pPr>
                <a:r>
                  <a:rPr lang="ja-JP" altLang="en-US"/>
                  <a:t>億円</a:t>
                </a:r>
              </a:p>
            </c:rich>
          </c:tx>
          <c:layout>
            <c:manualLayout>
              <c:xMode val="edge"/>
              <c:yMode val="edge"/>
              <c:x val="8.5865237309471348E-2"/>
              <c:y val="8.2926987533848293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126548992"/>
        <c:crosses val="autoZero"/>
        <c:crossBetween val="between"/>
        <c:majorUnit val="500"/>
      </c:valAx>
      <c:spPr>
        <a:noFill/>
        <a:ln w="25400">
          <a:noFill/>
        </a:ln>
      </c:spPr>
    </c:plotArea>
    <c:legend>
      <c:legendPos val="r"/>
      <c:legendEntry>
        <c:idx val="0"/>
        <c:delete val="1"/>
      </c:legendEntry>
      <c:layout>
        <c:manualLayout>
          <c:xMode val="edge"/>
          <c:yMode val="edge"/>
          <c:x val="0.30647308326965461"/>
          <c:y val="0.92899875629650897"/>
          <c:w val="0.36327629932334415"/>
          <c:h val="5.149065558564291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3175">
      <a:solidFill>
        <a:srgbClr val="000000"/>
      </a:solidFill>
      <a:prstDash val="solid"/>
    </a:ln>
  </c:spPr>
  <c:txPr>
    <a:bodyPr/>
    <a:lstStyle/>
    <a:p>
      <a:pPr>
        <a:defRPr sz="17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明朝"/>
                <a:ea typeface="ＭＳ Ｐ明朝"/>
              </a:rPr>
              <a:t>1人当たり医療費の推移</a:t>
            </a:r>
          </a:p>
        </c:rich>
      </c:tx>
      <c:layout>
        <c:manualLayout>
          <c:xMode val="edge"/>
          <c:yMode val="edge"/>
          <c:x val="0.38671929752236467"/>
          <c:y val="1.6333938294010888E-2"/>
        </c:manualLayout>
      </c:layout>
      <c:overlay val="0"/>
      <c:spPr>
        <a:solidFill>
          <a:srgbClr val="FFFFFF"/>
        </a:solidFill>
        <a:ln w="3175">
          <a:solidFill>
            <a:srgbClr val="000000"/>
          </a:solidFill>
          <a:prstDash val="solid"/>
        </a:ln>
      </c:spPr>
    </c:title>
    <c:autoTitleDeleted val="0"/>
    <c:view3D>
      <c:rotX val="17"/>
      <c:hPercent val="63"/>
      <c:rotY val="21"/>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manualLayout>
          <c:layoutTarget val="inner"/>
          <c:xMode val="edge"/>
          <c:yMode val="edge"/>
          <c:x val="0.10286471413258125"/>
          <c:y val="9.8003629764065334E-2"/>
          <c:w val="0.86588651769831049"/>
          <c:h val="0.75136116152450094"/>
        </c:manualLayout>
      </c:layout>
      <c:bar3DChart>
        <c:barDir val="col"/>
        <c:grouping val="clustered"/>
        <c:varyColors val="0"/>
        <c:ser>
          <c:idx val="0"/>
          <c:order val="0"/>
          <c:tx>
            <c:strRef>
              <c:f>'表04　1人当たり医療費の推移'!$O$8</c:f>
              <c:strCache>
                <c:ptCount val="1"/>
                <c:pt idx="0">
                  <c:v>全　　体</c:v>
                </c:pt>
              </c:strCache>
            </c:strRef>
          </c:tx>
          <c:spPr>
            <a:pattFill prst="divot">
              <a:fgClr>
                <a:srgbClr val="000000"/>
              </a:fgClr>
              <a:bgClr>
                <a:srgbClr val="FFFFFF"/>
              </a:bgClr>
            </a:pattFill>
            <a:ln w="12700">
              <a:solidFill>
                <a:srgbClr val="000000"/>
              </a:solidFill>
              <a:prstDash val="solid"/>
            </a:ln>
          </c:spPr>
          <c:invertIfNegative val="0"/>
          <c:cat>
            <c:numRef>
              <c:f>'表04　1人当たり医療費の推移'!$N$9:$N$13</c:f>
              <c:numCache>
                <c:formatCode>General</c:formatCode>
                <c:ptCount val="5"/>
                <c:pt idx="0">
                  <c:v>23</c:v>
                </c:pt>
                <c:pt idx="1">
                  <c:v>24</c:v>
                </c:pt>
                <c:pt idx="2">
                  <c:v>25</c:v>
                </c:pt>
                <c:pt idx="3">
                  <c:v>26</c:v>
                </c:pt>
                <c:pt idx="4">
                  <c:v>27</c:v>
                </c:pt>
              </c:numCache>
            </c:numRef>
          </c:cat>
          <c:val>
            <c:numRef>
              <c:f>'表04　1人当たり医療費の推移'!$O$9:$O$13</c:f>
              <c:numCache>
                <c:formatCode>#,##0_);[Red]\(#,##0\)</c:formatCode>
                <c:ptCount val="5"/>
                <c:pt idx="0">
                  <c:v>289107</c:v>
                </c:pt>
                <c:pt idx="1">
                  <c:v>295429</c:v>
                </c:pt>
                <c:pt idx="2">
                  <c:v>305651</c:v>
                </c:pt>
                <c:pt idx="3">
                  <c:v>317066</c:v>
                </c:pt>
                <c:pt idx="4">
                  <c:v>333124</c:v>
                </c:pt>
              </c:numCache>
            </c:numRef>
          </c:val>
        </c:ser>
        <c:ser>
          <c:idx val="1"/>
          <c:order val="1"/>
          <c:tx>
            <c:strRef>
              <c:f>'表04　1人当たり医療費の推移'!$P$8</c:f>
              <c:strCache>
                <c:ptCount val="1"/>
                <c:pt idx="0">
                  <c:v>一　　般</c:v>
                </c:pt>
              </c:strCache>
            </c:strRef>
          </c:tx>
          <c:spPr>
            <a:solidFill>
              <a:srgbClr val="003300"/>
            </a:solidFill>
            <a:ln w="12700">
              <a:solidFill>
                <a:srgbClr val="000000"/>
              </a:solidFill>
              <a:prstDash val="solid"/>
            </a:ln>
          </c:spPr>
          <c:invertIfNegative val="0"/>
          <c:cat>
            <c:numRef>
              <c:f>'表04　1人当たり医療費の推移'!$N$9:$N$13</c:f>
              <c:numCache>
                <c:formatCode>General</c:formatCode>
                <c:ptCount val="5"/>
                <c:pt idx="0">
                  <c:v>23</c:v>
                </c:pt>
                <c:pt idx="1">
                  <c:v>24</c:v>
                </c:pt>
                <c:pt idx="2">
                  <c:v>25</c:v>
                </c:pt>
                <c:pt idx="3">
                  <c:v>26</c:v>
                </c:pt>
                <c:pt idx="4">
                  <c:v>27</c:v>
                </c:pt>
              </c:numCache>
            </c:numRef>
          </c:cat>
          <c:val>
            <c:numRef>
              <c:f>'表04　1人当たり医療費の推移'!$P$9:$P$13</c:f>
              <c:numCache>
                <c:formatCode>#,##0_);[Red]\(#,##0\)</c:formatCode>
                <c:ptCount val="5"/>
                <c:pt idx="0">
                  <c:v>284221</c:v>
                </c:pt>
                <c:pt idx="1">
                  <c:v>291226</c:v>
                </c:pt>
                <c:pt idx="2">
                  <c:v>301985</c:v>
                </c:pt>
                <c:pt idx="3">
                  <c:v>314610</c:v>
                </c:pt>
                <c:pt idx="4">
                  <c:v>331278.8497453389</c:v>
                </c:pt>
              </c:numCache>
            </c:numRef>
          </c:val>
        </c:ser>
        <c:ser>
          <c:idx val="2"/>
          <c:order val="2"/>
          <c:tx>
            <c:strRef>
              <c:f>'表04　1人当たり医療費の推移'!$Q$8</c:f>
              <c:strCache>
                <c:ptCount val="1"/>
                <c:pt idx="0">
                  <c:v>退　　職</c:v>
                </c:pt>
              </c:strCache>
            </c:strRef>
          </c:tx>
          <c:spPr>
            <a:pattFill prst="ltUpDiag">
              <a:fgClr>
                <a:srgbClr val="000000"/>
              </a:fgClr>
              <a:bgClr>
                <a:srgbClr val="FFFFCC"/>
              </a:bgClr>
            </a:pattFill>
            <a:ln w="12700">
              <a:solidFill>
                <a:srgbClr val="000000"/>
              </a:solidFill>
              <a:prstDash val="solid"/>
            </a:ln>
          </c:spPr>
          <c:invertIfNegative val="0"/>
          <c:cat>
            <c:numRef>
              <c:f>'表04　1人当たり医療費の推移'!$N$9:$N$13</c:f>
              <c:numCache>
                <c:formatCode>General</c:formatCode>
                <c:ptCount val="5"/>
                <c:pt idx="0">
                  <c:v>23</c:v>
                </c:pt>
                <c:pt idx="1">
                  <c:v>24</c:v>
                </c:pt>
                <c:pt idx="2">
                  <c:v>25</c:v>
                </c:pt>
                <c:pt idx="3">
                  <c:v>26</c:v>
                </c:pt>
                <c:pt idx="4">
                  <c:v>27</c:v>
                </c:pt>
              </c:numCache>
            </c:numRef>
          </c:cat>
          <c:val>
            <c:numRef>
              <c:f>'表04　1人当たり医療費の推移'!$Q$9:$Q$13</c:f>
              <c:numCache>
                <c:formatCode>#,##0_);[Red]\(#,##0\)</c:formatCode>
                <c:ptCount val="5"/>
                <c:pt idx="0">
                  <c:v>343434</c:v>
                </c:pt>
                <c:pt idx="1">
                  <c:v>342298</c:v>
                </c:pt>
                <c:pt idx="2">
                  <c:v>349685</c:v>
                </c:pt>
                <c:pt idx="3">
                  <c:v>351859</c:v>
                </c:pt>
                <c:pt idx="4">
                  <c:v>366826.4270969911</c:v>
                </c:pt>
              </c:numCache>
            </c:numRef>
          </c:val>
        </c:ser>
        <c:ser>
          <c:idx val="3"/>
          <c:order val="3"/>
          <c:tx>
            <c:strRef>
              <c:f>'表04　1人当たり医療費の推移'!$R$8</c:f>
              <c:strCache>
                <c:ptCount val="1"/>
              </c:strCache>
            </c:strRef>
          </c:tx>
          <c:spPr>
            <a:solidFill>
              <a:srgbClr val="CCFFFF"/>
            </a:solidFill>
            <a:ln w="12700">
              <a:solidFill>
                <a:srgbClr val="000000"/>
              </a:solidFill>
              <a:prstDash val="solid"/>
            </a:ln>
          </c:spPr>
          <c:invertIfNegative val="0"/>
          <c:cat>
            <c:numRef>
              <c:f>'表04　1人当たり医療費の推移'!$N$9:$N$13</c:f>
              <c:numCache>
                <c:formatCode>General</c:formatCode>
                <c:ptCount val="5"/>
                <c:pt idx="0">
                  <c:v>23</c:v>
                </c:pt>
                <c:pt idx="1">
                  <c:v>24</c:v>
                </c:pt>
                <c:pt idx="2">
                  <c:v>25</c:v>
                </c:pt>
                <c:pt idx="3">
                  <c:v>26</c:v>
                </c:pt>
                <c:pt idx="4">
                  <c:v>27</c:v>
                </c:pt>
              </c:numCache>
            </c:numRef>
          </c:cat>
          <c:val>
            <c:numRef>
              <c:f>'表04　1人当たり医療費の推移'!$R$9:$R$13</c:f>
              <c:numCache>
                <c:formatCode>#,##0_);\(#,##0\)</c:formatCode>
                <c:ptCount val="5"/>
              </c:numCache>
            </c:numRef>
          </c:val>
        </c:ser>
        <c:dLbls>
          <c:showLegendKey val="0"/>
          <c:showVal val="0"/>
          <c:showCatName val="0"/>
          <c:showSerName val="0"/>
          <c:showPercent val="0"/>
          <c:showBubbleSize val="0"/>
        </c:dLbls>
        <c:gapWidth val="150"/>
        <c:shape val="box"/>
        <c:axId val="121167872"/>
        <c:axId val="121169792"/>
        <c:axId val="0"/>
      </c:bar3DChart>
      <c:catAx>
        <c:axId val="121167872"/>
        <c:scaling>
          <c:orientation val="minMax"/>
        </c:scaling>
        <c:delete val="0"/>
        <c:axPos val="b"/>
        <c:title>
          <c:tx>
            <c:rich>
              <a:bodyPr/>
              <a:lstStyle/>
              <a:p>
                <a:pPr>
                  <a:defRPr sz="1050" b="0" i="0" u="none" strike="noStrike" baseline="0">
                    <a:solidFill>
                      <a:srgbClr val="000000"/>
                    </a:solidFill>
                    <a:latin typeface="ＭＳ Ｐ明朝"/>
                    <a:ea typeface="ＭＳ Ｐ明朝"/>
                    <a:cs typeface="ＭＳ Ｐ明朝"/>
                  </a:defRPr>
                </a:pPr>
                <a:r>
                  <a:rPr lang="ja-JP" altLang="en-US"/>
                  <a:t>年度</a:t>
                </a:r>
              </a:p>
            </c:rich>
          </c:tx>
          <c:layout>
            <c:manualLayout>
              <c:xMode val="edge"/>
              <c:yMode val="edge"/>
              <c:x val="0.92448035618584334"/>
              <c:y val="0.85480943738656989"/>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50" b="0" i="0" u="none" strike="noStrike" baseline="0">
                <a:solidFill>
                  <a:srgbClr val="000000"/>
                </a:solidFill>
                <a:latin typeface="ＭＳ Ｐ明朝"/>
                <a:ea typeface="ＭＳ Ｐ明朝"/>
                <a:cs typeface="ＭＳ Ｐ明朝"/>
              </a:defRPr>
            </a:pPr>
            <a:endParaRPr lang="ja-JP"/>
          </a:p>
        </c:txPr>
        <c:crossAx val="121169792"/>
        <c:crosses val="autoZero"/>
        <c:auto val="1"/>
        <c:lblAlgn val="ctr"/>
        <c:lblOffset val="100"/>
        <c:tickLblSkip val="1"/>
        <c:tickMarkSkip val="1"/>
        <c:noMultiLvlLbl val="0"/>
      </c:catAx>
      <c:valAx>
        <c:axId val="121169792"/>
        <c:scaling>
          <c:orientation val="minMax"/>
        </c:scaling>
        <c:delete val="0"/>
        <c:axPos val="l"/>
        <c:majorGridlines>
          <c:spPr>
            <a:ln w="3175">
              <a:solidFill>
                <a:srgbClr val="000000"/>
              </a:solidFill>
              <a:prstDash val="solid"/>
            </a:ln>
          </c:spPr>
        </c:majorGridlines>
        <c:title>
          <c:tx>
            <c:rich>
              <a:bodyPr rot="0" vert="horz"/>
              <a:lstStyle/>
              <a:p>
                <a:pPr algn="ctr">
                  <a:defRPr sz="1050" b="0" i="0" u="none" strike="noStrike" baseline="0">
                    <a:solidFill>
                      <a:srgbClr val="000000"/>
                    </a:solidFill>
                    <a:latin typeface="ＭＳ Ｐ明朝"/>
                    <a:ea typeface="ＭＳ Ｐ明朝"/>
                    <a:cs typeface="ＭＳ Ｐ明朝"/>
                  </a:defRPr>
                </a:pPr>
                <a:r>
                  <a:rPr lang="ja-JP" altLang="en-US"/>
                  <a:t>円</a:t>
                </a:r>
              </a:p>
            </c:rich>
          </c:tx>
          <c:layout>
            <c:manualLayout>
              <c:xMode val="edge"/>
              <c:yMode val="edge"/>
              <c:x val="8.8541864204147253E-2"/>
              <c:y val="7.078039927404718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明朝"/>
                <a:ea typeface="ＭＳ Ｐ明朝"/>
                <a:cs typeface="ＭＳ Ｐ明朝"/>
              </a:defRPr>
            </a:pPr>
            <a:endParaRPr lang="ja-JP"/>
          </a:p>
        </c:txPr>
        <c:crossAx val="121167872"/>
        <c:crosses val="autoZero"/>
        <c:crossBetween val="between"/>
      </c:valAx>
      <c:spPr>
        <a:noFill/>
        <a:ln w="25400">
          <a:noFill/>
        </a:ln>
      </c:spPr>
    </c:plotArea>
    <c:legend>
      <c:legendPos val="r"/>
      <c:legendEntry>
        <c:idx val="2"/>
        <c:txPr>
          <a:bodyPr/>
          <a:lstStyle/>
          <a:p>
            <a:pPr>
              <a:defRPr sz="1010" b="0" i="0" u="none" strike="noStrike" baseline="0">
                <a:solidFill>
                  <a:srgbClr val="000000"/>
                </a:solidFill>
                <a:latin typeface="ＭＳ Ｐ明朝"/>
                <a:ea typeface="ＭＳ Ｐ明朝"/>
                <a:cs typeface="ＭＳ Ｐ明朝"/>
              </a:defRPr>
            </a:pPr>
            <a:endParaRPr lang="ja-JP"/>
          </a:p>
        </c:txPr>
      </c:legendEntry>
      <c:legendEntry>
        <c:idx val="3"/>
        <c:delete val="1"/>
      </c:legendEntry>
      <c:layout>
        <c:manualLayout>
          <c:xMode val="edge"/>
          <c:yMode val="edge"/>
          <c:x val="0.28255252779266465"/>
          <c:y val="0.90925589836660614"/>
          <c:w val="0.3893234942490828"/>
          <c:h val="6.17059891107077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3175">
      <a:solidFill>
        <a:srgbClr val="000000"/>
      </a:solidFill>
      <a:prstDash val="solid"/>
    </a:ln>
  </c:spPr>
  <c:txPr>
    <a:bodyPr/>
    <a:lstStyle/>
    <a:p>
      <a:pPr>
        <a:defRPr sz="17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ＭＳ Ｐゴシック"/>
                <a:ea typeface="ＭＳ Ｐゴシック"/>
                <a:cs typeface="ＭＳ Ｐゴシック"/>
              </a:defRPr>
            </a:pPr>
            <a:r>
              <a:rPr lang="ja-JP" altLang="en-US" sz="1600"/>
              <a:t>国民健康保険料（税）の状況（市町村分）
調定額・収納率の状況（現年分）</a:t>
            </a:r>
          </a:p>
        </c:rich>
      </c:tx>
      <c:layout>
        <c:manualLayout>
          <c:xMode val="edge"/>
          <c:yMode val="edge"/>
          <c:x val="0.34297796720364082"/>
          <c:y val="2.4191302434501079E-2"/>
        </c:manualLayout>
      </c:layout>
      <c:overlay val="0"/>
      <c:spPr>
        <a:noFill/>
        <a:ln w="3175">
          <a:solidFill>
            <a:srgbClr val="000000"/>
          </a:solidFill>
          <a:prstDash val="solid"/>
        </a:ln>
      </c:spPr>
    </c:title>
    <c:autoTitleDeleted val="0"/>
    <c:plotArea>
      <c:layout>
        <c:manualLayout>
          <c:layoutTarget val="inner"/>
          <c:xMode val="edge"/>
          <c:yMode val="edge"/>
          <c:x val="8.0545854985677082E-2"/>
          <c:y val="0.17818264370974873"/>
          <c:w val="0.82433267596577853"/>
          <c:h val="0.66793128855858119"/>
        </c:manualLayout>
      </c:layout>
      <c:barChart>
        <c:barDir val="col"/>
        <c:grouping val="clustered"/>
        <c:varyColors val="0"/>
        <c:ser>
          <c:idx val="1"/>
          <c:order val="0"/>
          <c:tx>
            <c:strRef>
              <c:f>'表10　賦課・収納率等の状況'!$N$41:$N$42</c:f>
              <c:strCache>
                <c:ptCount val="1"/>
                <c:pt idx="0">
                  <c:v>県一世帯当たり調定額</c:v>
                </c:pt>
              </c:strCache>
            </c:strRef>
          </c:tx>
          <c:spPr>
            <a:solidFill>
              <a:srgbClr val="00FF00"/>
            </a:solidFill>
            <a:ln w="12700">
              <a:solidFill>
                <a:srgbClr val="000000"/>
              </a:solidFill>
              <a:prstDash val="solid"/>
            </a:ln>
          </c:spPr>
          <c:invertIfNegative val="0"/>
          <c:cat>
            <c:numRef>
              <c:f>'表10　賦課・収納率等の状況'!$M$43:$M$47</c:f>
              <c:numCache>
                <c:formatCode>#,##0_);\(#,##0\)</c:formatCode>
                <c:ptCount val="5"/>
                <c:pt idx="0">
                  <c:v>23</c:v>
                </c:pt>
                <c:pt idx="1">
                  <c:v>24</c:v>
                </c:pt>
                <c:pt idx="2">
                  <c:v>25</c:v>
                </c:pt>
                <c:pt idx="3">
                  <c:v>26</c:v>
                </c:pt>
                <c:pt idx="4">
                  <c:v>27</c:v>
                </c:pt>
              </c:numCache>
            </c:numRef>
          </c:cat>
          <c:val>
            <c:numRef>
              <c:f>'表10　賦課・収納率等の状況'!$N$43:$N$47</c:f>
              <c:numCache>
                <c:formatCode>#,##0_);[Red]\(#,##0\)</c:formatCode>
                <c:ptCount val="5"/>
                <c:pt idx="0">
                  <c:v>148469</c:v>
                </c:pt>
                <c:pt idx="1">
                  <c:v>147844</c:v>
                </c:pt>
                <c:pt idx="2">
                  <c:v>148729</c:v>
                </c:pt>
                <c:pt idx="3">
                  <c:v>147271</c:v>
                </c:pt>
                <c:pt idx="4">
                  <c:v>146933</c:v>
                </c:pt>
              </c:numCache>
            </c:numRef>
          </c:val>
        </c:ser>
        <c:ser>
          <c:idx val="0"/>
          <c:order val="1"/>
          <c:tx>
            <c:strRef>
              <c:f>'表10　賦課・収納率等の状況'!$O$41:$O$42</c:f>
              <c:strCache>
                <c:ptCount val="1"/>
                <c:pt idx="0">
                  <c:v>県一人当たり調定額</c:v>
                </c:pt>
              </c:strCache>
            </c:strRef>
          </c:tx>
          <c:spPr>
            <a:solidFill>
              <a:srgbClr val="0000FF"/>
            </a:solidFill>
            <a:ln w="12700">
              <a:solidFill>
                <a:srgbClr val="000000"/>
              </a:solidFill>
              <a:prstDash val="solid"/>
            </a:ln>
          </c:spPr>
          <c:invertIfNegative val="0"/>
          <c:cat>
            <c:numRef>
              <c:f>'表10　賦課・収納率等の状況'!$M$43:$M$47</c:f>
              <c:numCache>
                <c:formatCode>#,##0_);\(#,##0\)</c:formatCode>
                <c:ptCount val="5"/>
                <c:pt idx="0">
                  <c:v>23</c:v>
                </c:pt>
                <c:pt idx="1">
                  <c:v>24</c:v>
                </c:pt>
                <c:pt idx="2">
                  <c:v>25</c:v>
                </c:pt>
                <c:pt idx="3">
                  <c:v>26</c:v>
                </c:pt>
                <c:pt idx="4">
                  <c:v>27</c:v>
                </c:pt>
              </c:numCache>
            </c:numRef>
          </c:cat>
          <c:val>
            <c:numRef>
              <c:f>'表10　賦課・収納率等の状況'!$O$43:$O$47</c:f>
              <c:numCache>
                <c:formatCode>#,##0_);[Red]\(#,##0\)</c:formatCode>
                <c:ptCount val="5"/>
                <c:pt idx="0">
                  <c:v>83661</c:v>
                </c:pt>
                <c:pt idx="1">
                  <c:v>84066</c:v>
                </c:pt>
                <c:pt idx="2">
                  <c:v>85388</c:v>
                </c:pt>
                <c:pt idx="3">
                  <c:v>85475</c:v>
                </c:pt>
                <c:pt idx="4">
                  <c:v>86522</c:v>
                </c:pt>
              </c:numCache>
            </c:numRef>
          </c:val>
        </c:ser>
        <c:ser>
          <c:idx val="4"/>
          <c:order val="2"/>
          <c:tx>
            <c:strRef>
              <c:f>'表10　賦課・収納率等の状況'!$P$41:$P$42</c:f>
              <c:strCache>
                <c:ptCount val="1"/>
                <c:pt idx="0">
                  <c:v>全国一人当たり調定額</c:v>
                </c:pt>
              </c:strCache>
            </c:strRef>
          </c:tx>
          <c:spPr>
            <a:solidFill>
              <a:srgbClr val="FF0000"/>
            </a:solidFill>
            <a:ln w="12700">
              <a:solidFill>
                <a:srgbClr val="000000"/>
              </a:solidFill>
              <a:prstDash val="solid"/>
            </a:ln>
          </c:spPr>
          <c:invertIfNegative val="0"/>
          <c:cat>
            <c:numRef>
              <c:f>'表10　賦課・収納率等の状況'!$M$43:$M$47</c:f>
              <c:numCache>
                <c:formatCode>#,##0_);\(#,##0\)</c:formatCode>
                <c:ptCount val="5"/>
                <c:pt idx="0">
                  <c:v>23</c:v>
                </c:pt>
                <c:pt idx="1">
                  <c:v>24</c:v>
                </c:pt>
                <c:pt idx="2">
                  <c:v>25</c:v>
                </c:pt>
                <c:pt idx="3">
                  <c:v>26</c:v>
                </c:pt>
                <c:pt idx="4">
                  <c:v>27</c:v>
                </c:pt>
              </c:numCache>
            </c:numRef>
          </c:cat>
          <c:val>
            <c:numRef>
              <c:f>'表10　賦課・収納率等の状況'!$P$43:$P$47</c:f>
              <c:numCache>
                <c:formatCode>#,##0_);[Red]\(#,##0\)</c:formatCode>
                <c:ptCount val="5"/>
                <c:pt idx="0">
                  <c:v>89666</c:v>
                </c:pt>
                <c:pt idx="1">
                  <c:v>90882</c:v>
                </c:pt>
                <c:pt idx="2">
                  <c:v>93175</c:v>
                </c:pt>
                <c:pt idx="3">
                  <c:v>93203</c:v>
                </c:pt>
              </c:numCache>
            </c:numRef>
          </c:val>
        </c:ser>
        <c:dLbls>
          <c:showLegendKey val="0"/>
          <c:showVal val="0"/>
          <c:showCatName val="0"/>
          <c:showSerName val="0"/>
          <c:showPercent val="0"/>
          <c:showBubbleSize val="0"/>
        </c:dLbls>
        <c:gapWidth val="100"/>
        <c:axId val="127969152"/>
        <c:axId val="127975424"/>
      </c:barChart>
      <c:lineChart>
        <c:grouping val="standard"/>
        <c:varyColors val="0"/>
        <c:ser>
          <c:idx val="2"/>
          <c:order val="3"/>
          <c:tx>
            <c:strRef>
              <c:f>'表10　賦課・収納率等の状況'!$Q$41:$Q$42</c:f>
              <c:strCache>
                <c:ptCount val="1"/>
                <c:pt idx="0">
                  <c:v>県収納率</c:v>
                </c:pt>
              </c:strCache>
            </c:strRef>
          </c:tx>
          <c:spPr>
            <a:ln w="38100">
              <a:solidFill>
                <a:srgbClr val="FFFF00"/>
              </a:solidFill>
              <a:prstDash val="solid"/>
            </a:ln>
          </c:spPr>
          <c:marker>
            <c:symbol val="triangle"/>
            <c:size val="9"/>
            <c:spPr>
              <a:solidFill>
                <a:srgbClr val="FFFF00"/>
              </a:solidFill>
              <a:ln>
                <a:solidFill>
                  <a:srgbClr val="FFFF00"/>
                </a:solidFill>
                <a:prstDash val="solid"/>
              </a:ln>
            </c:spPr>
          </c:marker>
          <c:cat>
            <c:numRef>
              <c:f>'表10　賦課・収納率等の状況'!$M$43:$M$47</c:f>
              <c:numCache>
                <c:formatCode>#,##0_);\(#,##0\)</c:formatCode>
                <c:ptCount val="5"/>
                <c:pt idx="0">
                  <c:v>23</c:v>
                </c:pt>
                <c:pt idx="1">
                  <c:v>24</c:v>
                </c:pt>
                <c:pt idx="2">
                  <c:v>25</c:v>
                </c:pt>
                <c:pt idx="3">
                  <c:v>26</c:v>
                </c:pt>
                <c:pt idx="4">
                  <c:v>27</c:v>
                </c:pt>
              </c:numCache>
            </c:numRef>
          </c:cat>
          <c:val>
            <c:numRef>
              <c:f>'表10　賦課・収納率等の状況'!$Q$43:$Q$47</c:f>
              <c:numCache>
                <c:formatCode>#,##0.00_);[Red]\(#,##0.00\)</c:formatCode>
                <c:ptCount val="5"/>
                <c:pt idx="0">
                  <c:v>92.79</c:v>
                </c:pt>
                <c:pt idx="1">
                  <c:v>93.27</c:v>
                </c:pt>
                <c:pt idx="2">
                  <c:v>93.69</c:v>
                </c:pt>
                <c:pt idx="3">
                  <c:v>93.98</c:v>
                </c:pt>
                <c:pt idx="4">
                  <c:v>94.308912320962676</c:v>
                </c:pt>
              </c:numCache>
            </c:numRef>
          </c:val>
          <c:smooth val="0"/>
        </c:ser>
        <c:ser>
          <c:idx val="3"/>
          <c:order val="4"/>
          <c:tx>
            <c:strRef>
              <c:f>'表10　賦課・収納率等の状況'!$R$41:$R$42</c:f>
              <c:strCache>
                <c:ptCount val="1"/>
                <c:pt idx="0">
                  <c:v>全国収納率</c:v>
                </c:pt>
              </c:strCache>
            </c:strRef>
          </c:tx>
          <c:spPr>
            <a:ln w="25400">
              <a:solidFill>
                <a:srgbClr val="00FFFF"/>
              </a:solidFill>
              <a:prstDash val="solid"/>
            </a:ln>
          </c:spPr>
          <c:marker>
            <c:symbol val="circle"/>
            <c:size val="9"/>
            <c:spPr>
              <a:solidFill>
                <a:srgbClr val="00FFFF"/>
              </a:solidFill>
              <a:ln>
                <a:solidFill>
                  <a:srgbClr val="00FFFF"/>
                </a:solidFill>
                <a:prstDash val="solid"/>
              </a:ln>
            </c:spPr>
          </c:marker>
          <c:cat>
            <c:numRef>
              <c:f>'表10　賦課・収納率等の状況'!$M$43:$M$47</c:f>
              <c:numCache>
                <c:formatCode>#,##0_);\(#,##0\)</c:formatCode>
                <c:ptCount val="5"/>
                <c:pt idx="0">
                  <c:v>23</c:v>
                </c:pt>
                <c:pt idx="1">
                  <c:v>24</c:v>
                </c:pt>
                <c:pt idx="2">
                  <c:v>25</c:v>
                </c:pt>
                <c:pt idx="3">
                  <c:v>26</c:v>
                </c:pt>
                <c:pt idx="4">
                  <c:v>27</c:v>
                </c:pt>
              </c:numCache>
            </c:numRef>
          </c:cat>
          <c:val>
            <c:numRef>
              <c:f>'表10　賦課・収納率等の状況'!$R$43:$R$47</c:f>
              <c:numCache>
                <c:formatCode>#,##0.00_);[Red]\(#,##0.00\)</c:formatCode>
                <c:ptCount val="5"/>
                <c:pt idx="0">
                  <c:v>89.39</c:v>
                </c:pt>
                <c:pt idx="1">
                  <c:v>89.86</c:v>
                </c:pt>
                <c:pt idx="2">
                  <c:v>90.42</c:v>
                </c:pt>
                <c:pt idx="3">
                  <c:v>90.95</c:v>
                </c:pt>
              </c:numCache>
            </c:numRef>
          </c:val>
          <c:smooth val="0"/>
        </c:ser>
        <c:dLbls>
          <c:showLegendKey val="0"/>
          <c:showVal val="0"/>
          <c:showCatName val="0"/>
          <c:showSerName val="0"/>
          <c:showPercent val="0"/>
          <c:showBubbleSize val="0"/>
        </c:dLbls>
        <c:marker val="1"/>
        <c:smooth val="0"/>
        <c:axId val="127977344"/>
        <c:axId val="127978880"/>
      </c:lineChart>
      <c:catAx>
        <c:axId val="127969152"/>
        <c:scaling>
          <c:orientation val="minMax"/>
        </c:scaling>
        <c:delete val="0"/>
        <c:axPos val="b"/>
        <c:numFmt formatCode="#,##0_);\(#,##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27975424"/>
        <c:crosses val="autoZero"/>
        <c:auto val="0"/>
        <c:lblAlgn val="ctr"/>
        <c:lblOffset val="100"/>
        <c:tickLblSkip val="1"/>
        <c:tickMarkSkip val="1"/>
        <c:noMultiLvlLbl val="0"/>
      </c:catAx>
      <c:valAx>
        <c:axId val="127975424"/>
        <c:scaling>
          <c:orientation val="minMax"/>
          <c:max val="160000"/>
        </c:scaling>
        <c:delete val="0"/>
        <c:axPos val="l"/>
        <c:title>
          <c:tx>
            <c:rich>
              <a:bodyPr rot="0" vert="horz"/>
              <a:lstStyle/>
              <a:p>
                <a:pPr>
                  <a:defRPr/>
                </a:pPr>
                <a:r>
                  <a:rPr lang="ja-JP" altLang="en-US" sz="1200"/>
                  <a:t>円</a:t>
                </a:r>
              </a:p>
            </c:rich>
          </c:tx>
          <c:layout>
            <c:manualLayout>
              <c:xMode val="edge"/>
              <c:yMode val="edge"/>
              <c:x val="3.7781887355823641E-2"/>
              <c:y val="0.1183192669778553"/>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27969152"/>
        <c:crosses val="autoZero"/>
        <c:crossBetween val="between"/>
      </c:valAx>
      <c:catAx>
        <c:axId val="127977344"/>
        <c:scaling>
          <c:orientation val="minMax"/>
        </c:scaling>
        <c:delete val="1"/>
        <c:axPos val="b"/>
        <c:numFmt formatCode="#,##0_);\(#,##0\)" sourceLinked="1"/>
        <c:majorTickMark val="out"/>
        <c:minorTickMark val="none"/>
        <c:tickLblPos val="nextTo"/>
        <c:crossAx val="127978880"/>
        <c:crossesAt val="94"/>
        <c:auto val="0"/>
        <c:lblAlgn val="ctr"/>
        <c:lblOffset val="100"/>
        <c:noMultiLvlLbl val="0"/>
      </c:catAx>
      <c:valAx>
        <c:axId val="127978880"/>
        <c:scaling>
          <c:orientation val="minMax"/>
          <c:max val="95"/>
          <c:min val="88"/>
        </c:scaling>
        <c:delete val="0"/>
        <c:axPos val="r"/>
        <c:title>
          <c:tx>
            <c:rich>
              <a:bodyPr rot="0" vert="horz"/>
              <a:lstStyle/>
              <a:p>
                <a:pPr>
                  <a:defRPr/>
                </a:pPr>
                <a:r>
                  <a:rPr lang="en-US" altLang="en-US" sz="1200"/>
                  <a:t>％</a:t>
                </a:r>
              </a:p>
            </c:rich>
          </c:tx>
          <c:layout>
            <c:manualLayout>
              <c:xMode val="edge"/>
              <c:yMode val="edge"/>
              <c:x val="0.90987050013243753"/>
              <c:y val="0.1142727144136923"/>
            </c:manualLayout>
          </c:layout>
          <c:overlay val="0"/>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27977344"/>
        <c:crosses val="max"/>
        <c:crossBetween val="between"/>
        <c:majorUnit val="1"/>
        <c:minorUnit val="0.5"/>
      </c:valAx>
      <c:spPr>
        <a:solidFill>
          <a:srgbClr val="C0C0C0"/>
        </a:solidFill>
        <a:ln w="12700">
          <a:solidFill>
            <a:srgbClr val="808080"/>
          </a:solidFill>
          <a:prstDash val="solid"/>
        </a:ln>
      </c:spPr>
    </c:plotArea>
    <c:legend>
      <c:legendPos val="b"/>
      <c:layout>
        <c:manualLayout>
          <c:xMode val="edge"/>
          <c:yMode val="edge"/>
          <c:x val="5.0388210647980929E-2"/>
          <c:y val="0.91658462602354351"/>
          <c:w val="0.90860670856509917"/>
          <c:h val="4.665597937982302E-2"/>
        </c:manualLayout>
      </c:layout>
      <c:overlay val="0"/>
      <c:spPr>
        <a:solidFill>
          <a:srgbClr val="FFFFFF"/>
        </a:solidFill>
        <a:ln w="3175">
          <a:solidFill>
            <a:srgbClr val="000000"/>
          </a:solidFill>
          <a:prstDash val="solid"/>
        </a:ln>
      </c:spPr>
      <c:txPr>
        <a:bodyPr/>
        <a:lstStyle/>
        <a:p>
          <a:pPr>
            <a:defRPr sz="13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21917808219179"/>
          <c:y val="0.16094584286803967"/>
          <c:w val="0.61301369863013699"/>
          <c:h val="0.81922196796338675"/>
        </c:manualLayout>
      </c:layout>
      <c:pieChart>
        <c:varyColors val="1"/>
        <c:ser>
          <c:idx val="0"/>
          <c:order val="0"/>
          <c:spPr>
            <a:solidFill>
              <a:srgbClr val="9999FF"/>
            </a:solidFill>
            <a:ln w="12700">
              <a:solidFill>
                <a:srgbClr val="000000"/>
              </a:solidFill>
              <a:prstDash val="solid"/>
            </a:ln>
          </c:spPr>
          <c:dPt>
            <c:idx val="0"/>
            <c:bubble3D val="0"/>
            <c:spPr>
              <a:solidFill>
                <a:srgbClr val="000000"/>
              </a:solidFill>
              <a:ln w="12700">
                <a:solidFill>
                  <a:srgbClr val="000000"/>
                </a:solidFill>
                <a:prstDash val="solid"/>
              </a:ln>
            </c:spPr>
          </c:dPt>
          <c:dPt>
            <c:idx val="1"/>
            <c:bubble3D val="0"/>
            <c:spPr>
              <a:solidFill>
                <a:srgbClr val="808080"/>
              </a:solidFill>
              <a:ln w="12700">
                <a:solidFill>
                  <a:srgbClr val="000000"/>
                </a:solidFill>
                <a:prstDash val="solid"/>
              </a:ln>
            </c:spPr>
          </c:dPt>
          <c:dPt>
            <c:idx val="2"/>
            <c:bubble3D val="0"/>
            <c:spPr>
              <a:solidFill>
                <a:srgbClr val="C0C0C0"/>
              </a:solidFill>
              <a:ln w="12700">
                <a:solidFill>
                  <a:srgbClr val="000000"/>
                </a:solidFill>
                <a:prstDash val="solid"/>
              </a:ln>
            </c:spPr>
          </c:dPt>
          <c:dPt>
            <c:idx val="3"/>
            <c:bubble3D val="0"/>
            <c:spPr>
              <a:pattFill prst="wdUpDiag">
                <a:fgClr>
                  <a:srgbClr val="000000"/>
                </a:fgClr>
                <a:bgClr>
                  <a:srgbClr val="FFFFFF"/>
                </a:bgClr>
              </a:pattFill>
              <a:ln w="12700">
                <a:solidFill>
                  <a:srgbClr val="000000"/>
                </a:solidFill>
                <a:prstDash val="solid"/>
              </a:ln>
            </c:spPr>
          </c:dPt>
          <c:dPt>
            <c:idx val="4"/>
            <c:bubble3D val="0"/>
            <c:spPr>
              <a:pattFill prst="lgGrid">
                <a:fgClr>
                  <a:srgbClr val="000000"/>
                </a:fgClr>
                <a:bgClr>
                  <a:srgbClr val="FFFFFF"/>
                </a:bgClr>
              </a:pattFill>
              <a:ln w="12700">
                <a:solidFill>
                  <a:srgbClr val="000000"/>
                </a:solidFill>
                <a:prstDash val="solid"/>
              </a:ln>
            </c:spPr>
          </c:dPt>
          <c:dPt>
            <c:idx val="5"/>
            <c:bubble3D val="0"/>
            <c:spPr>
              <a:pattFill prst="ltHorz">
                <a:fgClr>
                  <a:srgbClr val="000000"/>
                </a:fgClr>
                <a:bgClr>
                  <a:srgbClr val="FFFFFF"/>
                </a:bgClr>
              </a:pattFill>
              <a:ln w="12700">
                <a:solidFill>
                  <a:srgbClr val="000000"/>
                </a:solidFill>
                <a:prstDash val="solid"/>
              </a:ln>
            </c:spPr>
          </c:dPt>
          <c:dPt>
            <c:idx val="6"/>
            <c:bubble3D val="0"/>
            <c:spPr>
              <a:pattFill prst="lgCheck">
                <a:fgClr>
                  <a:srgbClr val="000000"/>
                </a:fgClr>
                <a:bgClr>
                  <a:srgbClr val="FFFFFF"/>
                </a:bgClr>
              </a:pattFill>
              <a:ln w="12700">
                <a:solidFill>
                  <a:srgbClr val="000000"/>
                </a:solidFill>
                <a:prstDash val="solid"/>
              </a:ln>
            </c:spPr>
          </c:dPt>
          <c:dPt>
            <c:idx val="7"/>
            <c:bubble3D val="0"/>
            <c:spPr>
              <a:pattFill prst="ltVert">
                <a:fgClr>
                  <a:srgbClr val="000000"/>
                </a:fgClr>
                <a:bgClr>
                  <a:srgbClr val="FFFFFF"/>
                </a:bgClr>
              </a:pattFill>
              <a:ln w="12700">
                <a:solidFill>
                  <a:srgbClr val="000000"/>
                </a:solidFill>
                <a:prstDash val="solid"/>
              </a:ln>
            </c:spPr>
          </c:dPt>
          <c:dPt>
            <c:idx val="8"/>
            <c:bubble3D val="0"/>
            <c:spPr>
              <a:pattFill prst="pct20">
                <a:fgClr>
                  <a:srgbClr val="000000"/>
                </a:fgClr>
                <a:bgClr>
                  <a:srgbClr val="FFFFFF"/>
                </a:bgClr>
              </a:pattFill>
              <a:ln w="12700">
                <a:solidFill>
                  <a:srgbClr val="000000"/>
                </a:solidFill>
                <a:prstDash val="solid"/>
              </a:ln>
            </c:spPr>
          </c:dPt>
          <c:dLbls>
            <c:dLbl>
              <c:idx val="0"/>
              <c:layout>
                <c:manualLayout>
                  <c:x val="-0.13702764894114264"/>
                  <c:y val="0.186117467581998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chemeClr val="bg1"/>
                        </a:solidFill>
                        <a:latin typeface="ＭＳ Ｐゴシック"/>
                        <a:ea typeface="ＭＳ Ｐゴシック"/>
                      </a:rPr>
                      <a:t>国保料（税）</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45,660</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17.6%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0.17027990508035812"/>
                  <c:y val="-6.0163486429184912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国庫支出金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52,130</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20.1%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1.8156437637076271E-2"/>
                  <c:y val="-0.1006864988558353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前期高齢者交付金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60,877</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23.5%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0"/>
                  <c:y val="1.765028799317705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共同事業交付金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51,833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2.4281630892028908E-2"/>
                  <c:y val="0.1065900286491648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療養給付費等交付金</a:t>
                    </a:r>
                    <a:endParaRPr lang="ja-JP" altLang="en-US" sz="9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10,045</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3.9%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layout>
                <c:manualLayout>
                  <c:x val="-0.10381602128501061"/>
                  <c:y val="9.144981591259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県支出金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11,640</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layout>
                <c:manualLayout>
                  <c:x val="-0.1208237155287096"/>
                  <c:y val="2.39828945866892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保険基盤安定を除く</a:t>
                    </a:r>
                  </a:p>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一般会計繰入金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7,386</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layout>
                <c:manualLayout>
                  <c:x val="5.2645705245748388E-2"/>
                  <c:y val="-4.0781755827432327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保険基盤安定</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繰入金</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9,758</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3.8%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layout>
                <c:manualLayout>
                  <c:x val="8.7862330564843771E-2"/>
                  <c:y val="-1.334462482807497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9,869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3.8%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収支構成比!$O$3:$W$3</c:f>
              <c:strCache>
                <c:ptCount val="9"/>
                <c:pt idx="0">
                  <c:v>国保料（税）</c:v>
                </c:pt>
                <c:pt idx="1">
                  <c:v>国庫支出金</c:v>
                </c:pt>
                <c:pt idx="2">
                  <c:v>前期高齢者交付金</c:v>
                </c:pt>
                <c:pt idx="3">
                  <c:v>共同事業交付金</c:v>
                </c:pt>
                <c:pt idx="4">
                  <c:v>療養給付費交付金</c:v>
                </c:pt>
                <c:pt idx="5">
                  <c:v>県支出金</c:v>
                </c:pt>
                <c:pt idx="7">
                  <c:v>基盤分</c:v>
                </c:pt>
                <c:pt idx="8">
                  <c:v>その他</c:v>
                </c:pt>
              </c:strCache>
            </c:strRef>
          </c:cat>
          <c:val>
            <c:numRef>
              <c:f>収支構成比!$O$5:$W$5</c:f>
              <c:numCache>
                <c:formatCode>General</c:formatCode>
                <c:ptCount val="9"/>
                <c:pt idx="0">
                  <c:v>17.600000000000001</c:v>
                </c:pt>
                <c:pt idx="1">
                  <c:v>20.100000000000001</c:v>
                </c:pt>
                <c:pt idx="2">
                  <c:v>23.5</c:v>
                </c:pt>
                <c:pt idx="3">
                  <c:v>20</c:v>
                </c:pt>
                <c:pt idx="4">
                  <c:v>3.9</c:v>
                </c:pt>
                <c:pt idx="5" formatCode="0.0">
                  <c:v>4.5</c:v>
                </c:pt>
                <c:pt idx="6">
                  <c:v>2.8</c:v>
                </c:pt>
                <c:pt idx="7">
                  <c:v>3.8</c:v>
                </c:pt>
                <c:pt idx="8">
                  <c:v>3.8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9028154757105"/>
          <c:y val="0.1330381595870361"/>
          <c:w val="0.6450517320250273"/>
          <c:h val="0.83813837970566674"/>
        </c:manualLayout>
      </c:layout>
      <c:pieChart>
        <c:varyColors val="1"/>
        <c:ser>
          <c:idx val="0"/>
          <c:order val="0"/>
          <c:spPr>
            <a:ln w="12700">
              <a:solidFill>
                <a:srgbClr val="000000"/>
              </a:solidFill>
              <a:prstDash val="solid"/>
            </a:ln>
          </c:spPr>
          <c:dPt>
            <c:idx val="0"/>
            <c:bubble3D val="0"/>
            <c:spPr>
              <a:solidFill>
                <a:srgbClr val="000000"/>
              </a:solidFill>
              <a:ln w="12700">
                <a:solidFill>
                  <a:srgbClr val="000000"/>
                </a:solidFill>
                <a:prstDash val="solid"/>
              </a:ln>
            </c:spPr>
          </c:dPt>
          <c:dPt>
            <c:idx val="1"/>
            <c:bubble3D val="0"/>
            <c:spPr>
              <a:solidFill>
                <a:srgbClr val="808080"/>
              </a:solidFill>
              <a:ln w="12700">
                <a:solidFill>
                  <a:srgbClr val="000000"/>
                </a:solidFill>
                <a:prstDash val="solid"/>
              </a:ln>
            </c:spPr>
          </c:dPt>
          <c:dPt>
            <c:idx val="2"/>
            <c:bubble3D val="0"/>
            <c:spPr>
              <a:solidFill>
                <a:srgbClr val="C0C0C0"/>
              </a:solidFill>
              <a:ln w="12700">
                <a:solidFill>
                  <a:srgbClr val="000000"/>
                </a:solidFill>
                <a:prstDash val="solid"/>
              </a:ln>
            </c:spPr>
          </c:dPt>
          <c:dPt>
            <c:idx val="3"/>
            <c:bubble3D val="0"/>
            <c:spPr>
              <a:pattFill prst="wdUpDiag">
                <a:fgClr>
                  <a:srgbClr val="000000"/>
                </a:fgClr>
                <a:bgClr>
                  <a:srgbClr val="FFFFFF"/>
                </a:bgClr>
              </a:pattFill>
              <a:ln w="12700">
                <a:solidFill>
                  <a:srgbClr val="000000"/>
                </a:solidFill>
                <a:prstDash val="solid"/>
              </a:ln>
            </c:spPr>
          </c:dPt>
          <c:dPt>
            <c:idx val="4"/>
            <c:bubble3D val="0"/>
            <c:spPr>
              <a:pattFill prst="lgGrid">
                <a:fgClr>
                  <a:srgbClr val="000000"/>
                </a:fgClr>
                <a:bgClr>
                  <a:srgbClr val="FFFFFF"/>
                </a:bgClr>
              </a:pattFill>
              <a:ln w="12700">
                <a:solidFill>
                  <a:srgbClr val="000000"/>
                </a:solidFill>
                <a:prstDash val="solid"/>
              </a:ln>
            </c:spPr>
          </c:dPt>
          <c:dPt>
            <c:idx val="5"/>
            <c:bubble3D val="0"/>
            <c:spPr>
              <a:pattFill prst="ltHorz">
                <a:fgClr>
                  <a:srgbClr val="000000"/>
                </a:fgClr>
                <a:bgClr>
                  <a:srgbClr val="FFFFFF"/>
                </a:bgClr>
              </a:pattFill>
              <a:ln w="12700">
                <a:solidFill>
                  <a:srgbClr val="000000"/>
                </a:solidFill>
                <a:prstDash val="solid"/>
              </a:ln>
            </c:spPr>
          </c:dPt>
          <c:dLbls>
            <c:dLbl>
              <c:idx val="0"/>
              <c:layout>
                <c:manualLayout>
                  <c:x val="-0.16032992831541218"/>
                  <c:y val="-0.10546106348679808"/>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保険給付費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153,513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60.3%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0.14972400634221064"/>
                  <c:y val="-0.125732376579313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後期高齢者</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支援金等</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29,188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0.15199967751471338"/>
                  <c:y val="9.144170725887645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拠出金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51,833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8.6172010068707297E-2"/>
                  <c:y val="9.1961054757290592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介護納付金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11,282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6.987700769485726E-2"/>
                  <c:y val="9.9197467278896133E-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総務費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2,132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0.8%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layout>
                <c:manualLayout>
                  <c:x val="7.8446158394023274E-2"/>
                  <c:y val="0"/>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6,581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layout>
                <c:manualLayout>
                  <c:x val="0.15536803633334229"/>
                  <c:y val="3.2334095710320087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5,860</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収支構成比!$O$9:$T$9</c:f>
              <c:strCache>
                <c:ptCount val="6"/>
                <c:pt idx="0">
                  <c:v>保険給付費</c:v>
                </c:pt>
                <c:pt idx="1">
                  <c:v>後期高齢者支援金等</c:v>
                </c:pt>
                <c:pt idx="2">
                  <c:v>共同事業拠出金</c:v>
                </c:pt>
                <c:pt idx="3">
                  <c:v>介護納付金</c:v>
                </c:pt>
                <c:pt idx="4">
                  <c:v>総務費</c:v>
                </c:pt>
                <c:pt idx="5">
                  <c:v>そ  の  他</c:v>
                </c:pt>
              </c:strCache>
            </c:strRef>
          </c:cat>
          <c:val>
            <c:numRef>
              <c:f>収支構成比!$O$11:$T$11</c:f>
              <c:numCache>
                <c:formatCode>#,##0.0;[Red]\-#,##0.0</c:formatCode>
                <c:ptCount val="6"/>
                <c:pt idx="0">
                  <c:v>60.3</c:v>
                </c:pt>
                <c:pt idx="1">
                  <c:v>11.5</c:v>
                </c:pt>
                <c:pt idx="2">
                  <c:v>20.399999999999999</c:v>
                </c:pt>
                <c:pt idx="3">
                  <c:v>4.4000000000000004</c:v>
                </c:pt>
                <c:pt idx="4">
                  <c:v>0.8</c:v>
                </c:pt>
                <c:pt idx="5">
                  <c:v>2.6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69651366694075E-2"/>
          <c:y val="1.3544018058690745E-2"/>
          <c:w val="0.93188537687581641"/>
          <c:h val="0.87810383747178333"/>
        </c:manualLayout>
      </c:layout>
      <c:barChart>
        <c:barDir val="bar"/>
        <c:grouping val="percentStacked"/>
        <c:varyColors val="0"/>
        <c:ser>
          <c:idx val="1"/>
          <c:order val="0"/>
          <c:tx>
            <c:strRef>
              <c:f>科目別構成比!$L$11</c:f>
              <c:strCache>
                <c:ptCount val="1"/>
                <c:pt idx="0">
                  <c:v>国保料（税）</c:v>
                </c:pt>
              </c:strCache>
            </c:strRef>
          </c:tx>
          <c:spPr>
            <a:solidFill>
              <a:srgbClr val="9933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科目別構成比!$L$12:$L$16</c:f>
              <c:numCache>
                <c:formatCode>0.0_ </c:formatCode>
                <c:ptCount val="5"/>
                <c:pt idx="0">
                  <c:v>17.615778516481726</c:v>
                </c:pt>
                <c:pt idx="1">
                  <c:v>20.405929226374617</c:v>
                </c:pt>
                <c:pt idx="2">
                  <c:v>21.069337754429405</c:v>
                </c:pt>
                <c:pt idx="3">
                  <c:v>21.345211872565912</c:v>
                </c:pt>
                <c:pt idx="4">
                  <c:v>21.92111778897263</c:v>
                </c:pt>
              </c:numCache>
            </c:numRef>
          </c:val>
        </c:ser>
        <c:ser>
          <c:idx val="2"/>
          <c:order val="1"/>
          <c:tx>
            <c:strRef>
              <c:f>科目別構成比!$M$11</c:f>
              <c:strCache>
                <c:ptCount val="1"/>
                <c:pt idx="0">
                  <c:v>国庫支出金</c:v>
                </c:pt>
              </c:strCache>
            </c:strRef>
          </c:tx>
          <c:spPr>
            <a:solidFill>
              <a:srgbClr val="FFFFCC"/>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科目別構成比!$M$12:$M$16</c:f>
              <c:numCache>
                <c:formatCode>0.0_ </c:formatCode>
                <c:ptCount val="5"/>
                <c:pt idx="0">
                  <c:v>20.111975532133954</c:v>
                </c:pt>
                <c:pt idx="1">
                  <c:v>22.233774082959499</c:v>
                </c:pt>
                <c:pt idx="2">
                  <c:v>21.446547824530278</c:v>
                </c:pt>
                <c:pt idx="3">
                  <c:v>21.819736377426967</c:v>
                </c:pt>
                <c:pt idx="4">
                  <c:v>24.220377124584967</c:v>
                </c:pt>
              </c:numCache>
            </c:numRef>
          </c:val>
        </c:ser>
        <c:ser>
          <c:idx val="3"/>
          <c:order val="2"/>
          <c:tx>
            <c:strRef>
              <c:f>科目別構成比!$N$11</c:f>
              <c:strCache>
                <c:ptCount val="1"/>
                <c:pt idx="0">
                  <c:v>療給交付金</c:v>
                </c:pt>
              </c:strCache>
            </c:strRef>
          </c:tx>
          <c:spPr>
            <a:pattFill prst="lgCheck">
              <a:fgClr>
                <a:srgbClr val="FFFF00"/>
              </a:fgClr>
              <a:bgClr>
                <a:srgbClr val="FFFFFF"/>
              </a:bgClr>
            </a:pattFill>
            <a:ln w="12700">
              <a:solidFill>
                <a:srgbClr val="000000"/>
              </a:solidFill>
              <a:prstDash val="solid"/>
            </a:ln>
          </c:spPr>
          <c:invertIfNegative val="0"/>
          <c:dLbls>
            <c:dLbl>
              <c:idx val="0"/>
              <c:layout>
                <c:manualLayout>
                  <c:x val="-5.2399243757904612E-3"/>
                  <c:y val="-6.644081453700903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4.4426187427076443E-3"/>
                  <c:y val="-6.01202727762867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3703339787592213E-3"/>
                  <c:y val="-5.83144037017946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4.6491363761121812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3.4326067217795154E-3"/>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科目別構成比!$N$12:$N$16</c:f>
              <c:numCache>
                <c:formatCode>0.0_ </c:formatCode>
                <c:ptCount val="5"/>
                <c:pt idx="0">
                  <c:v>3.875555780316879</c:v>
                </c:pt>
                <c:pt idx="1">
                  <c:v>6.0599309127808008</c:v>
                </c:pt>
                <c:pt idx="2">
                  <c:v>7.3188561767401641</c:v>
                </c:pt>
                <c:pt idx="3">
                  <c:v>7.5961343860384503</c:v>
                </c:pt>
                <c:pt idx="4">
                  <c:v>7.2380018807733633</c:v>
                </c:pt>
              </c:numCache>
            </c:numRef>
          </c:val>
        </c:ser>
        <c:ser>
          <c:idx val="4"/>
          <c:order val="3"/>
          <c:tx>
            <c:strRef>
              <c:f>科目別構成比!$O$11</c:f>
              <c:strCache>
                <c:ptCount val="1"/>
                <c:pt idx="0">
                  <c:v>共同事業交付金</c:v>
                </c:pt>
              </c:strCache>
            </c:strRef>
          </c:tx>
          <c:spPr>
            <a:solidFill>
              <a:srgbClr val="6600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科目別構成比!$O$12:$O$16</c:f>
              <c:numCache>
                <c:formatCode>0.0_ </c:formatCode>
                <c:ptCount val="5"/>
                <c:pt idx="0">
                  <c:v>19.997516882925645</c:v>
                </c:pt>
                <c:pt idx="1">
                  <c:v>9.9055449950272454</c:v>
                </c:pt>
                <c:pt idx="2">
                  <c:v>9.5955012834155173</c:v>
                </c:pt>
                <c:pt idx="3">
                  <c:v>9.7256498420319293</c:v>
                </c:pt>
                <c:pt idx="4">
                  <c:v>9.8990099494518677</c:v>
                </c:pt>
              </c:numCache>
            </c:numRef>
          </c:val>
        </c:ser>
        <c:ser>
          <c:idx val="5"/>
          <c:order val="4"/>
          <c:tx>
            <c:strRef>
              <c:f>科目別構成比!$P$11</c:f>
              <c:strCache>
                <c:ptCount val="1"/>
                <c:pt idx="0">
                  <c:v>繰入金</c:v>
                </c:pt>
              </c:strCache>
            </c:strRef>
          </c:tx>
          <c:spPr>
            <a:solidFill>
              <a:srgbClr val="FF8080"/>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科目別構成比!$P$12:$P$16</c:f>
              <c:numCache>
                <c:formatCode>0.0_ </c:formatCode>
                <c:ptCount val="5"/>
                <c:pt idx="0">
                  <c:v>6.6142095292397451</c:v>
                </c:pt>
                <c:pt idx="1">
                  <c:v>5.9776508596303906</c:v>
                </c:pt>
                <c:pt idx="2">
                  <c:v>5.4488532399646994</c:v>
                </c:pt>
                <c:pt idx="3">
                  <c:v>5.5676498338831708</c:v>
                </c:pt>
                <c:pt idx="4">
                  <c:v>5.9538419607945077</c:v>
                </c:pt>
              </c:numCache>
            </c:numRef>
          </c:val>
        </c:ser>
        <c:ser>
          <c:idx val="6"/>
          <c:order val="5"/>
          <c:tx>
            <c:strRef>
              <c:f>科目別構成比!$Q$11</c:f>
              <c:strCache>
                <c:ptCount val="1"/>
                <c:pt idx="0">
                  <c:v>繰越金</c:v>
                </c:pt>
              </c:strCache>
            </c:strRef>
          </c:tx>
          <c:spPr>
            <a:pattFill prst="smGrid">
              <a:fgClr>
                <a:srgbClr val="CCFFFF"/>
              </a:fgClr>
              <a:bgClr>
                <a:srgbClr val="99CCFF"/>
              </a:bgClr>
            </a:pattFill>
            <a:ln w="12700">
              <a:solidFill>
                <a:srgbClr val="000000"/>
              </a:solidFill>
              <a:prstDash val="solid"/>
            </a:ln>
          </c:spPr>
          <c:invertIfNegative val="0"/>
          <c:dLbls>
            <c:dLbl>
              <c:idx val="0"/>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4.7</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1"/>
              <c:layout>
                <c:manualLayout>
                  <c:x val="2.2743444521229096E-3"/>
                  <c:y val="-6.237760911940181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3886127772779174E-3"/>
                  <c:y val="-6.282907638802488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8361445118410845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5.706005729396007E-4"/>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科目別構成比!$Q$12:$Q$16</c:f>
              <c:numCache>
                <c:formatCode>0.0_ </c:formatCode>
                <c:ptCount val="5"/>
                <c:pt idx="0">
                  <c:v>2.1944976352497778</c:v>
                </c:pt>
                <c:pt idx="1">
                  <c:v>2.9699157393175071</c:v>
                </c:pt>
                <c:pt idx="2">
                  <c:v>2.9229778968447153</c:v>
                </c:pt>
                <c:pt idx="3">
                  <c:v>2.8008644553944353</c:v>
                </c:pt>
                <c:pt idx="4">
                  <c:v>2.5015345988221913</c:v>
                </c:pt>
              </c:numCache>
            </c:numRef>
          </c:val>
        </c:ser>
        <c:ser>
          <c:idx val="7"/>
          <c:order val="6"/>
          <c:tx>
            <c:strRef>
              <c:f>科目別構成比!$R$11</c:f>
              <c:strCache>
                <c:ptCount val="1"/>
                <c:pt idx="0">
                  <c:v>前期高齢者交付金</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科目別構成比!$R$12:$R$16</c:f>
              <c:numCache>
                <c:formatCode>0.0_ </c:formatCode>
                <c:ptCount val="5"/>
                <c:pt idx="0">
                  <c:v>23.486767825903069</c:v>
                </c:pt>
                <c:pt idx="1">
                  <c:v>26.002813166559434</c:v>
                </c:pt>
                <c:pt idx="2">
                  <c:v>26.313302166535799</c:v>
                </c:pt>
                <c:pt idx="3">
                  <c:v>25.146855795091096</c:v>
                </c:pt>
                <c:pt idx="4">
                  <c:v>23.160562949561104</c:v>
                </c:pt>
              </c:numCache>
            </c:numRef>
          </c:val>
        </c:ser>
        <c:ser>
          <c:idx val="8"/>
          <c:order val="7"/>
          <c:tx>
            <c:strRef>
              <c:f>科目別構成比!$S$11</c:f>
              <c:strCache>
                <c:ptCount val="1"/>
                <c:pt idx="0">
                  <c:v>その他</c:v>
                </c:pt>
              </c:strCache>
            </c:strRef>
          </c:tx>
          <c:spPr>
            <a:solidFill>
              <a:srgbClr val="000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科目別構成比!$S$12:$S$16</c:f>
              <c:numCache>
                <c:formatCode>0.0_ </c:formatCode>
                <c:ptCount val="5"/>
                <c:pt idx="0">
                  <c:v>6.1036982977492098</c:v>
                </c:pt>
                <c:pt idx="1">
                  <c:v>6.4444410173505089</c:v>
                </c:pt>
                <c:pt idx="2">
                  <c:v>5.8846236575394242</c:v>
                </c:pt>
                <c:pt idx="3">
                  <c:v>5.9978974375680387</c:v>
                </c:pt>
                <c:pt idx="4">
                  <c:v>5.1055537470393633</c:v>
                </c:pt>
              </c:numCache>
            </c:numRef>
          </c:val>
        </c:ser>
        <c:dLbls>
          <c:showLegendKey val="0"/>
          <c:showVal val="0"/>
          <c:showCatName val="0"/>
          <c:showSerName val="0"/>
          <c:showPercent val="0"/>
          <c:showBubbleSize val="0"/>
        </c:dLbls>
        <c:gapWidth val="150"/>
        <c:overlap val="100"/>
        <c:axId val="130717568"/>
        <c:axId val="130719104"/>
      </c:barChart>
      <c:catAx>
        <c:axId val="1307175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19104"/>
        <c:crosses val="autoZero"/>
        <c:auto val="1"/>
        <c:lblAlgn val="ctr"/>
        <c:lblOffset val="100"/>
        <c:tickLblSkip val="1"/>
        <c:tickMarkSkip val="1"/>
        <c:noMultiLvlLbl val="0"/>
      </c:catAx>
      <c:valAx>
        <c:axId val="130719104"/>
        <c:scaling>
          <c:orientation val="minMax"/>
        </c:scaling>
        <c:delete val="1"/>
        <c:axPos val="b"/>
        <c:majorGridlines>
          <c:spPr>
            <a:ln w="3175">
              <a:solidFill>
                <a:srgbClr val="000000"/>
              </a:solidFill>
              <a:prstDash val="solid"/>
            </a:ln>
          </c:spPr>
        </c:majorGridlines>
        <c:numFmt formatCode="0%" sourceLinked="1"/>
        <c:majorTickMark val="out"/>
        <c:minorTickMark val="none"/>
        <c:tickLblPos val="nextTo"/>
        <c:crossAx val="130717568"/>
        <c:crosses val="autoZero"/>
        <c:crossBetween val="between"/>
      </c:valAx>
      <c:spPr>
        <a:solidFill>
          <a:srgbClr val="C0C0C0"/>
        </a:solidFill>
        <a:ln w="12700">
          <a:solidFill>
            <a:srgbClr val="808080"/>
          </a:solidFill>
          <a:prstDash val="solid"/>
        </a:ln>
      </c:spPr>
    </c:plotArea>
    <c:legend>
      <c:legendPos val="b"/>
      <c:layout>
        <c:manualLayout>
          <c:xMode val="edge"/>
          <c:yMode val="edge"/>
          <c:wMode val="edge"/>
          <c:hMode val="edge"/>
          <c:x val="4.6376681547285227E-2"/>
          <c:y val="0.93679458239277658"/>
          <c:w val="0.9855085208366049"/>
          <c:h val="0.9841986455981941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00981767180924E-2"/>
          <c:y val="3.0303090086588713E-2"/>
          <c:w val="0.90462833099579243"/>
          <c:h val="0.66868818791072426"/>
        </c:manualLayout>
      </c:layout>
      <c:barChart>
        <c:barDir val="bar"/>
        <c:grouping val="percentStacked"/>
        <c:varyColors val="0"/>
        <c:ser>
          <c:idx val="1"/>
          <c:order val="0"/>
          <c:tx>
            <c:strRef>
              <c:f>科目別構成比!$L$25</c:f>
              <c:strCache>
                <c:ptCount val="1"/>
                <c:pt idx="0">
                  <c:v>総務費</c:v>
                </c:pt>
              </c:strCache>
            </c:strRef>
          </c:tx>
          <c:spPr>
            <a:pattFill prst="wdUpDiag">
              <a:fgClr>
                <a:srgbClr val="000000"/>
              </a:fgClr>
              <a:bgClr>
                <a:srgbClr val="FFFFFF"/>
              </a:bgClr>
            </a:pattFill>
            <a:ln w="12700">
              <a:solidFill>
                <a:srgbClr val="000000"/>
              </a:solidFill>
              <a:prstDash val="solid"/>
            </a:ln>
          </c:spPr>
          <c:invertIfNegative val="0"/>
          <c:dLbls>
            <c:dLbl>
              <c:idx val="0"/>
              <c:layout>
                <c:manualLayout>
                  <c:x val="1.2913533073442951E-2"/>
                  <c:y val="-4.693608148269214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41323673951695E-2"/>
                  <c:y val="-4.8552085942680706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435721306225215E-2"/>
                  <c:y val="-4.814809649159703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443772017978812E-2"/>
                  <c:y val="-5.1784519052058484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0959716991897744E-2"/>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27</c:v>
                </c:pt>
                <c:pt idx="1">
                  <c:v>26</c:v>
                </c:pt>
                <c:pt idx="2">
                  <c:v>25</c:v>
                </c:pt>
                <c:pt idx="3">
                  <c:v>24</c:v>
                </c:pt>
                <c:pt idx="4">
                  <c:v>23</c:v>
                </c:pt>
              </c:numCache>
            </c:numRef>
          </c:cat>
          <c:val>
            <c:numRef>
              <c:f>科目別構成比!$L$26:$L$30</c:f>
              <c:numCache>
                <c:formatCode>0.0_ </c:formatCode>
                <c:ptCount val="5"/>
                <c:pt idx="0">
                  <c:v>0.83776035506709556</c:v>
                </c:pt>
                <c:pt idx="1">
                  <c:v>0.98298636693293662</c:v>
                </c:pt>
                <c:pt idx="2">
                  <c:v>0.98961804804015241</c:v>
                </c:pt>
                <c:pt idx="3">
                  <c:v>0.97058507399361038</c:v>
                </c:pt>
                <c:pt idx="4">
                  <c:v>1.0311132868473896</c:v>
                </c:pt>
              </c:numCache>
            </c:numRef>
          </c:val>
        </c:ser>
        <c:ser>
          <c:idx val="2"/>
          <c:order val="1"/>
          <c:tx>
            <c:strRef>
              <c:f>科目別構成比!$M$25</c:f>
              <c:strCache>
                <c:ptCount val="1"/>
                <c:pt idx="0">
                  <c:v>保険給付費</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27</c:v>
                </c:pt>
                <c:pt idx="1">
                  <c:v>26</c:v>
                </c:pt>
                <c:pt idx="2">
                  <c:v>25</c:v>
                </c:pt>
                <c:pt idx="3">
                  <c:v>24</c:v>
                </c:pt>
                <c:pt idx="4">
                  <c:v>23</c:v>
                </c:pt>
              </c:numCache>
            </c:numRef>
          </c:cat>
          <c:val>
            <c:numRef>
              <c:f>科目別構成比!$M$26:$M$30</c:f>
              <c:numCache>
                <c:formatCode>0.0_ </c:formatCode>
                <c:ptCount val="5"/>
                <c:pt idx="0">
                  <c:v>60.312441383261273</c:v>
                </c:pt>
                <c:pt idx="1">
                  <c:v>67.45963216776282</c:v>
                </c:pt>
                <c:pt idx="2">
                  <c:v>67.413367309606642</c:v>
                </c:pt>
                <c:pt idx="3">
                  <c:v>67.288845770564393</c:v>
                </c:pt>
                <c:pt idx="4">
                  <c:v>68.027375548178412</c:v>
                </c:pt>
              </c:numCache>
            </c:numRef>
          </c:val>
        </c:ser>
        <c:ser>
          <c:idx val="4"/>
          <c:order val="2"/>
          <c:tx>
            <c:strRef>
              <c:f>科目別構成比!$N$25</c:f>
              <c:strCache>
                <c:ptCount val="1"/>
                <c:pt idx="0">
                  <c:v>介護納付金</c:v>
                </c:pt>
              </c:strCache>
            </c:strRef>
          </c:tx>
          <c:spPr>
            <a:pattFill prst="smGrid">
              <a:fgClr>
                <a:srgbClr val="000000"/>
              </a:fgClr>
              <a:bgClr>
                <a:srgbClr val="FFFFFF"/>
              </a:bgClr>
            </a:pattFill>
            <a:ln w="12700">
              <a:solidFill>
                <a:srgbClr val="000000"/>
              </a:solidFill>
              <a:prstDash val="solid"/>
            </a:ln>
          </c:spPr>
          <c:invertIfNegative val="0"/>
          <c:dLbls>
            <c:dLbl>
              <c:idx val="0"/>
              <c:layout>
                <c:manualLayout>
                  <c:x val="0"/>
                  <c:y val="0"/>
                </c:manualLayout>
              </c:layout>
              <c:spPr>
                <a:solidFill>
                  <a:sysClr val="window" lastClr="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6936026936026937E-3"/>
                </c:manualLayout>
              </c:layout>
              <c:spPr>
                <a:solidFill>
                  <a:sysClr val="window" lastClr="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27</c:v>
                </c:pt>
                <c:pt idx="1">
                  <c:v>26</c:v>
                </c:pt>
                <c:pt idx="2">
                  <c:v>25</c:v>
                </c:pt>
                <c:pt idx="3">
                  <c:v>24</c:v>
                </c:pt>
                <c:pt idx="4">
                  <c:v>23</c:v>
                </c:pt>
              </c:numCache>
            </c:numRef>
          </c:cat>
          <c:val>
            <c:numRef>
              <c:f>科目別構成比!$N$26:$N$30</c:f>
              <c:numCache>
                <c:formatCode>0.0_ </c:formatCode>
                <c:ptCount val="5"/>
                <c:pt idx="0">
                  <c:v>4.4323217094180816</c:v>
                </c:pt>
                <c:pt idx="1">
                  <c:v>5.576531078447994</c:v>
                </c:pt>
                <c:pt idx="2">
                  <c:v>5.641636704763866</c:v>
                </c:pt>
                <c:pt idx="3">
                  <c:v>5.5406094390466807</c:v>
                </c:pt>
                <c:pt idx="4">
                  <c:v>5.4010611185314144</c:v>
                </c:pt>
              </c:numCache>
            </c:numRef>
          </c:val>
        </c:ser>
        <c:ser>
          <c:idx val="5"/>
          <c:order val="3"/>
          <c:tx>
            <c:strRef>
              <c:f>科目別構成比!$O$25</c:f>
              <c:strCache>
                <c:ptCount val="1"/>
                <c:pt idx="0">
                  <c:v>共同事業拠出金</c:v>
                </c:pt>
              </c:strCache>
            </c:strRef>
          </c:tx>
          <c:spPr>
            <a:pattFill prst="ltHorz">
              <a:fgClr>
                <a:srgbClr val="000000"/>
              </a:fgClr>
              <a:bgClr>
                <a:srgbClr val="FFFFFF"/>
              </a:bgClr>
            </a:pattFill>
            <a:ln w="12700">
              <a:solidFill>
                <a:srgbClr val="000000"/>
              </a:solidFill>
              <a:prstDash val="solid"/>
            </a:ln>
          </c:spPr>
          <c:invertIfNegative val="0"/>
          <c:dLbls>
            <c:dLbl>
              <c:idx val="3"/>
              <c:layout>
                <c:manualLayout>
                  <c:x val="-7.589093439056443E-4"/>
                  <c:y val="-6.0595455871048892E-4"/>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5397105866675502E-3"/>
                  <c:y val="-2.2221161748720805E-3"/>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27</c:v>
                </c:pt>
                <c:pt idx="1">
                  <c:v>26</c:v>
                </c:pt>
                <c:pt idx="2">
                  <c:v>25</c:v>
                </c:pt>
                <c:pt idx="3">
                  <c:v>24</c:v>
                </c:pt>
                <c:pt idx="4">
                  <c:v>23</c:v>
                </c:pt>
              </c:numCache>
            </c:numRef>
          </c:cat>
          <c:val>
            <c:numRef>
              <c:f>科目別構成比!$O$26:$O$30</c:f>
              <c:numCache>
                <c:formatCode>0.0_ </c:formatCode>
                <c:ptCount val="5"/>
                <c:pt idx="0">
                  <c:v>20.364339656369303</c:v>
                </c:pt>
                <c:pt idx="1">
                  <c:v>10.162294050057</c:v>
                </c:pt>
                <c:pt idx="2">
                  <c:v>9.9026858708140431</c:v>
                </c:pt>
                <c:pt idx="3">
                  <c:v>10.035445283121936</c:v>
                </c:pt>
                <c:pt idx="4">
                  <c:v>10.200793639226861</c:v>
                </c:pt>
              </c:numCache>
            </c:numRef>
          </c:val>
        </c:ser>
        <c:ser>
          <c:idx val="6"/>
          <c:order val="4"/>
          <c:tx>
            <c:strRef>
              <c:f>科目別構成比!$P$25</c:f>
              <c:strCache>
                <c:ptCount val="1"/>
                <c:pt idx="0">
                  <c:v>保健事業費</c:v>
                </c:pt>
              </c:strCache>
            </c:strRef>
          </c:tx>
          <c:spPr>
            <a:noFill/>
            <a:ln w="12700">
              <a:solidFill>
                <a:srgbClr val="000000"/>
              </a:solidFill>
              <a:prstDash val="solid"/>
            </a:ln>
          </c:spPr>
          <c:invertIfNegative val="0"/>
          <c:dLbls>
            <c:dLbl>
              <c:idx val="0"/>
              <c:layout>
                <c:manualLayout>
                  <c:x val="7.8126138860973651E-3"/>
                  <c:y val="-5.703711151155500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8053509440300158E-5"/>
                  <c:y val="-5.4612703959998427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6422973425657519E-3"/>
                  <c:y val="-5.218850850314218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8351389456402103E-3"/>
                  <c:y val="-4.5724011771255867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969630374043601E-3"/>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27</c:v>
                </c:pt>
                <c:pt idx="1">
                  <c:v>26</c:v>
                </c:pt>
                <c:pt idx="2">
                  <c:v>25</c:v>
                </c:pt>
                <c:pt idx="3">
                  <c:v>24</c:v>
                </c:pt>
                <c:pt idx="4">
                  <c:v>23</c:v>
                </c:pt>
              </c:numCache>
            </c:numRef>
          </c:cat>
          <c:val>
            <c:numRef>
              <c:f>科目別構成比!$P$26:$P$30</c:f>
              <c:numCache>
                <c:formatCode>0.0_ </c:formatCode>
                <c:ptCount val="5"/>
                <c:pt idx="0">
                  <c:v>0.98238879379119126</c:v>
                </c:pt>
                <c:pt idx="1">
                  <c:v>1.1063931777851295</c:v>
                </c:pt>
                <c:pt idx="2">
                  <c:v>1.0668992454798536</c:v>
                </c:pt>
                <c:pt idx="3">
                  <c:v>1.0667171103302984</c:v>
                </c:pt>
                <c:pt idx="4">
                  <c:v>1.0648912635407792</c:v>
                </c:pt>
              </c:numCache>
            </c:numRef>
          </c:val>
        </c:ser>
        <c:ser>
          <c:idx val="7"/>
          <c:order val="5"/>
          <c:tx>
            <c:strRef>
              <c:f>科目別構成比!$Q$25</c:f>
              <c:strCache>
                <c:ptCount val="1"/>
                <c:pt idx="0">
                  <c:v>後期高齢者支援金等</c:v>
                </c:pt>
              </c:strCache>
            </c:strRef>
          </c:tx>
          <c:spPr>
            <a:pattFill prst="pct70">
              <a:fgClr>
                <a:srgbClr val="000000"/>
              </a:fgClr>
              <a:bgClr>
                <a:srgbClr val="FFFFFF"/>
              </a:bgClr>
            </a:pattFill>
            <a:ln w="12700">
              <a:solidFill>
                <a:srgbClr val="000000"/>
              </a:solidFill>
              <a:prstDash val="solid"/>
            </a:ln>
          </c:spPr>
          <c:invertIfNegative val="0"/>
          <c:dLbls>
            <c:dLbl>
              <c:idx val="3"/>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27</c:v>
                </c:pt>
                <c:pt idx="1">
                  <c:v>26</c:v>
                </c:pt>
                <c:pt idx="2">
                  <c:v>25</c:v>
                </c:pt>
                <c:pt idx="3">
                  <c:v>24</c:v>
                </c:pt>
                <c:pt idx="4">
                  <c:v>23</c:v>
                </c:pt>
              </c:numCache>
            </c:numRef>
          </c:cat>
          <c:val>
            <c:numRef>
              <c:f>科目別構成比!$Q$26:$Q$30</c:f>
              <c:numCache>
                <c:formatCode>0.0_ </c:formatCode>
                <c:ptCount val="5"/>
                <c:pt idx="0">
                  <c:v>11.467397030813771</c:v>
                </c:pt>
                <c:pt idx="1">
                  <c:v>13.170939963384166</c:v>
                </c:pt>
                <c:pt idx="2">
                  <c:v>13.351791112398059</c:v>
                </c:pt>
                <c:pt idx="3">
                  <c:v>13.166665790799515</c:v>
                </c:pt>
                <c:pt idx="4">
                  <c:v>12.495760091668922</c:v>
                </c:pt>
              </c:numCache>
            </c:numRef>
          </c:val>
        </c:ser>
        <c:ser>
          <c:idx val="8"/>
          <c:order val="6"/>
          <c:tx>
            <c:strRef>
              <c:f>科目別構成比!$R$25</c:f>
              <c:strCache>
                <c:ptCount val="1"/>
                <c:pt idx="0">
                  <c:v>その他</c:v>
                </c:pt>
              </c:strCache>
            </c:strRef>
          </c:tx>
          <c:spPr>
            <a:pattFill prst="pct10">
              <a:fgClr>
                <a:srgbClr val="000000"/>
              </a:fgClr>
              <a:bgClr>
                <a:srgbClr val="FFFFFF"/>
              </a:bgClr>
            </a:pattFill>
            <a:ln w="12700">
              <a:solidFill>
                <a:srgbClr val="000000"/>
              </a:solidFill>
              <a:prstDash val="solid"/>
            </a:ln>
          </c:spPr>
          <c:invertIfNegative val="0"/>
          <c:dLbls>
            <c:dLbl>
              <c:idx val="0"/>
              <c:layout>
                <c:manualLayout>
                  <c:x val="2.3509845280560177E-2"/>
                  <c:y val="-4.7134334992273151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3224628478242488E-2"/>
                  <c:y val="-6.7141804138775858E-5"/>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378501249756146E-2"/>
                  <c:y val="2.357053652717525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728506587447983E-2"/>
                  <c:y val="7.4083709802862368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3226689931640756E-2"/>
                  <c:y val="1.1448265491123095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27</c:v>
                </c:pt>
                <c:pt idx="1">
                  <c:v>26</c:v>
                </c:pt>
                <c:pt idx="2">
                  <c:v>25</c:v>
                </c:pt>
                <c:pt idx="3">
                  <c:v>24</c:v>
                </c:pt>
                <c:pt idx="4">
                  <c:v>23</c:v>
                </c:pt>
              </c:numCache>
            </c:numRef>
          </c:cat>
          <c:val>
            <c:numRef>
              <c:f>科目別構成比!$R$26:$R$30</c:f>
              <c:numCache>
                <c:formatCode>0.0_ </c:formatCode>
                <c:ptCount val="5"/>
                <c:pt idx="0">
                  <c:v>1.6033510712792862</c:v>
                </c:pt>
                <c:pt idx="1">
                  <c:v>1.5412231956299549</c:v>
                </c:pt>
                <c:pt idx="2">
                  <c:v>1.6340017088973968</c:v>
                </c:pt>
                <c:pt idx="3">
                  <c:v>1.9311315321435663</c:v>
                </c:pt>
                <c:pt idx="4">
                  <c:v>1.7790050520062195</c:v>
                </c:pt>
              </c:numCache>
            </c:numRef>
          </c:val>
        </c:ser>
        <c:dLbls>
          <c:showLegendKey val="0"/>
          <c:showVal val="0"/>
          <c:showCatName val="0"/>
          <c:showSerName val="0"/>
          <c:showPercent val="0"/>
          <c:showBubbleSize val="0"/>
        </c:dLbls>
        <c:gapWidth val="100"/>
        <c:overlap val="100"/>
        <c:axId val="130761088"/>
        <c:axId val="130762624"/>
      </c:barChart>
      <c:catAx>
        <c:axId val="1307610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62624"/>
        <c:crosses val="autoZero"/>
        <c:auto val="1"/>
        <c:lblAlgn val="ctr"/>
        <c:lblOffset val="100"/>
        <c:tickLblSkip val="1"/>
        <c:tickMarkSkip val="1"/>
        <c:noMultiLvlLbl val="0"/>
      </c:catAx>
      <c:valAx>
        <c:axId val="13076262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61088"/>
        <c:crosses val="autoZero"/>
        <c:crossBetween val="between"/>
        <c:majorUnit val="0.2"/>
      </c:valAx>
      <c:spPr>
        <a:solidFill>
          <a:srgbClr val="FFFFFF"/>
        </a:solidFill>
        <a:ln w="12700">
          <a:solidFill>
            <a:srgbClr val="808080"/>
          </a:solidFill>
          <a:prstDash val="solid"/>
        </a:ln>
      </c:spPr>
    </c:plotArea>
    <c:legend>
      <c:legendPos val="b"/>
      <c:layout>
        <c:manualLayout>
          <c:xMode val="edge"/>
          <c:yMode val="edge"/>
          <c:x val="8.9761570827489479E-2"/>
          <c:y val="0.75219003685145414"/>
          <c:w val="0.82982702197288449"/>
          <c:h val="0.12121233330682146"/>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66675</xdr:colOff>
      <xdr:row>16</xdr:row>
      <xdr:rowOff>171450</xdr:rowOff>
    </xdr:from>
    <xdr:to>
      <xdr:col>7</xdr:col>
      <xdr:colOff>904875</xdr:colOff>
      <xdr:row>17</xdr:row>
      <xdr:rowOff>104775</xdr:rowOff>
    </xdr:to>
    <xdr:sp macro="" textlink="">
      <xdr:nvSpPr>
        <xdr:cNvPr id="2" name="Rectangle 2"/>
        <xdr:cNvSpPr>
          <a:spLocks noChangeArrowheads="1"/>
        </xdr:cNvSpPr>
      </xdr:nvSpPr>
      <xdr:spPr bwMode="auto">
        <a:xfrm>
          <a:off x="5667375" y="3619500"/>
          <a:ext cx="8382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6</xdr:col>
      <xdr:colOff>400050</xdr:colOff>
      <xdr:row>27</xdr:row>
      <xdr:rowOff>57150</xdr:rowOff>
    </xdr:from>
    <xdr:to>
      <xdr:col>7</xdr:col>
      <xdr:colOff>304800</xdr:colOff>
      <xdr:row>27</xdr:row>
      <xdr:rowOff>219075</xdr:rowOff>
    </xdr:to>
    <xdr:sp macro="" textlink="">
      <xdr:nvSpPr>
        <xdr:cNvPr id="3" name="Rectangle 3"/>
        <xdr:cNvSpPr>
          <a:spLocks noChangeArrowheads="1"/>
        </xdr:cNvSpPr>
      </xdr:nvSpPr>
      <xdr:spPr bwMode="auto">
        <a:xfrm>
          <a:off x="5067300" y="5905500"/>
          <a:ext cx="8382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19050</xdr:rowOff>
    </xdr:from>
    <xdr:to>
      <xdr:col>10</xdr:col>
      <xdr:colOff>19050</xdr:colOff>
      <xdr:row>24</xdr:row>
      <xdr:rowOff>66675</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19050</xdr:rowOff>
    </xdr:from>
    <xdr:to>
      <xdr:col>10</xdr:col>
      <xdr:colOff>38100</xdr:colOff>
      <xdr:row>49</xdr:row>
      <xdr:rowOff>38100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11</xdr:row>
      <xdr:rowOff>133350</xdr:rowOff>
    </xdr:from>
    <xdr:to>
      <xdr:col>6</xdr:col>
      <xdr:colOff>361950</xdr:colOff>
      <xdr:row>20</xdr:row>
      <xdr:rowOff>19050</xdr:rowOff>
    </xdr:to>
    <xdr:sp macro="" textlink="">
      <xdr:nvSpPr>
        <xdr:cNvPr id="4" name="円/楕円 3"/>
        <xdr:cNvSpPr/>
      </xdr:nvSpPr>
      <xdr:spPr>
        <a:xfrm>
          <a:off x="1990725" y="2257425"/>
          <a:ext cx="1476375" cy="142875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438150</xdr:colOff>
      <xdr:row>13</xdr:row>
      <xdr:rowOff>104775</xdr:rowOff>
    </xdr:from>
    <xdr:to>
      <xdr:col>6</xdr:col>
      <xdr:colOff>161925</xdr:colOff>
      <xdr:row>18</xdr:row>
      <xdr:rowOff>123825</xdr:rowOff>
    </xdr:to>
    <xdr:sp macro="" textlink="">
      <xdr:nvSpPr>
        <xdr:cNvPr id="5" name="Text Box 10"/>
        <xdr:cNvSpPr txBox="1">
          <a:spLocks noChangeArrowheads="1"/>
        </xdr:cNvSpPr>
      </xdr:nvSpPr>
      <xdr:spPr bwMode="auto">
        <a:xfrm>
          <a:off x="2228850" y="2571750"/>
          <a:ext cx="1038225" cy="876300"/>
        </a:xfrm>
        <a:prstGeom prst="rect">
          <a:avLst/>
        </a:prstGeom>
        <a:noFill/>
        <a:ln w="9525">
          <a:no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歳　　入</a:t>
          </a:r>
        </a:p>
        <a:p>
          <a:pPr algn="ctr" rtl="0">
            <a:lnSpc>
              <a:spcPts val="1900"/>
            </a:lnSpc>
            <a:defRPr sz="1000"/>
          </a:pPr>
          <a:r>
            <a:rPr lang="en-US" altLang="ja-JP" sz="1600" b="0" i="0" u="none" strike="noStrike" baseline="0">
              <a:solidFill>
                <a:srgbClr val="000000"/>
              </a:solidFill>
              <a:latin typeface="ＭＳ Ｐゴシック"/>
              <a:ea typeface="ＭＳ Ｐゴシック"/>
            </a:rPr>
            <a:t>259,198</a:t>
          </a:r>
          <a:endParaRPr lang="en-US" altLang="ja-JP" sz="14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百万円</a:t>
          </a:r>
          <a:endParaRPr lang="ja-JP" altLang="en-US" sz="1025" b="0" i="0" u="none" strike="noStrike" baseline="0">
            <a:solidFill>
              <a:srgbClr val="000000"/>
            </a:solidFill>
            <a:latin typeface="ＭＳ Ｐゴシック"/>
            <a:ea typeface="ＭＳ Ｐゴシック"/>
          </a:endParaRPr>
        </a:p>
        <a:p>
          <a:pPr algn="ctr" rtl="0">
            <a:lnSpc>
              <a:spcPts val="1200"/>
            </a:lnSpc>
            <a:defRPr sz="1000"/>
          </a:pPr>
          <a:endParaRPr lang="ja-JP" altLang="en-US" sz="1025"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0.34196</cdr:x>
      <cdr:y>0.36364</cdr:y>
    </cdr:from>
    <cdr:to>
      <cdr:x>0.61785</cdr:x>
      <cdr:y>0.71619</cdr:y>
    </cdr:to>
    <cdr:sp macro="" textlink="">
      <cdr:nvSpPr>
        <cdr:cNvPr id="6" name="円/楕円 5"/>
        <cdr:cNvSpPr/>
      </cdr:nvSpPr>
      <cdr:spPr>
        <a:xfrm xmlns:a="http://schemas.openxmlformats.org/drawingml/2006/main">
          <a:off x="1908125" y="1562100"/>
          <a:ext cx="1539469" cy="1514476"/>
        </a:xfrm>
        <a:prstGeom xmlns:a="http://schemas.openxmlformats.org/drawingml/2006/main" prst="ellipse">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0.39378</cdr:x>
      <cdr:y>0.44949</cdr:y>
    </cdr:from>
    <cdr:to>
      <cdr:x>0.57118</cdr:x>
      <cdr:y>0.67013</cdr:y>
    </cdr:to>
    <cdr:sp macro="" textlink="">
      <cdr:nvSpPr>
        <cdr:cNvPr id="30721" name="Text Box 1"/>
        <cdr:cNvSpPr txBox="1">
          <a:spLocks xmlns:a="http://schemas.openxmlformats.org/drawingml/2006/main" noChangeArrowheads="1"/>
        </cdr:cNvSpPr>
      </cdr:nvSpPr>
      <cdr:spPr bwMode="auto">
        <a:xfrm xmlns:a="http://schemas.openxmlformats.org/drawingml/2006/main">
          <a:off x="2182937" y="1930904"/>
          <a:ext cx="983426" cy="94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800"/>
            </a:lnSpc>
            <a:defRPr sz="1000"/>
          </a:pPr>
          <a:r>
            <a:rPr lang="ja-JP" altLang="en-US" sz="1600" b="0" i="0" u="none" strike="noStrike" baseline="0">
              <a:solidFill>
                <a:srgbClr val="000000"/>
              </a:solidFill>
              <a:latin typeface="ＭＳ Ｐゴシック"/>
              <a:ea typeface="ＭＳ Ｐゴシック"/>
            </a:rPr>
            <a:t>歳　　出</a:t>
          </a:r>
        </a:p>
        <a:p xmlns:a="http://schemas.openxmlformats.org/drawingml/2006/main">
          <a:pPr algn="ctr" rtl="0">
            <a:lnSpc>
              <a:spcPts val="1900"/>
            </a:lnSpc>
            <a:defRPr sz="1000"/>
          </a:pPr>
          <a:r>
            <a:rPr lang="en-US" altLang="ja-JP" sz="1600" b="0" i="0" u="none" strike="noStrike" baseline="0">
              <a:solidFill>
                <a:srgbClr val="000000"/>
              </a:solidFill>
              <a:latin typeface="ＭＳ Ｐゴシック"/>
              <a:ea typeface="ＭＳ Ｐゴシック"/>
            </a:rPr>
            <a:t>254,529</a:t>
          </a:r>
          <a:endParaRPr lang="en-US" altLang="ja-JP" sz="1400" b="0" i="0" u="none" strike="noStrike" baseline="0">
            <a:solidFill>
              <a:srgbClr val="000000"/>
            </a:solidFill>
            <a:latin typeface="ＭＳ Ｐゴシック"/>
            <a:ea typeface="ＭＳ Ｐゴシック"/>
          </a:endParaRPr>
        </a:p>
        <a:p xmlns:a="http://schemas.openxmlformats.org/drawingml/2006/main">
          <a:pPr algn="ctr" rtl="0">
            <a:lnSpc>
              <a:spcPts val="1100"/>
            </a:lnSpc>
            <a:defRPr sz="1000"/>
          </a:pPr>
          <a:r>
            <a:rPr lang="ja-JP" altLang="en-US" sz="1000" b="0" i="0" u="none" strike="noStrike" baseline="0">
              <a:solidFill>
                <a:srgbClr val="000000"/>
              </a:solidFill>
              <a:latin typeface="ＭＳ Ｐゴシック"/>
              <a:ea typeface="ＭＳ Ｐゴシック"/>
            </a:rPr>
            <a:t>百万円</a:t>
          </a:r>
        </a:p>
      </cdr:txBody>
    </cdr:sp>
  </cdr:relSizeAnchor>
</c:userShapes>
</file>

<file path=xl/drawings/drawing12.xml><?xml version="1.0" encoding="utf-8"?>
<xdr:wsDr xmlns:xdr="http://schemas.openxmlformats.org/drawingml/2006/spreadsheetDrawing" xmlns:a="http://schemas.openxmlformats.org/drawingml/2006/main">
  <xdr:twoCellAnchor>
    <xdr:from>
      <xdr:col>16</xdr:col>
      <xdr:colOff>390525</xdr:colOff>
      <xdr:row>58</xdr:row>
      <xdr:rowOff>0</xdr:rowOff>
    </xdr:from>
    <xdr:to>
      <xdr:col>24</xdr:col>
      <xdr:colOff>342900</xdr:colOff>
      <xdr:row>82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3</xdr:row>
      <xdr:rowOff>38100</xdr:rowOff>
    </xdr:from>
    <xdr:to>
      <xdr:col>5</xdr:col>
      <xdr:colOff>609600</xdr:colOff>
      <xdr:row>3</xdr:row>
      <xdr:rowOff>323850</xdr:rowOff>
    </xdr:to>
    <xdr:sp macro="" textlink="">
      <xdr:nvSpPr>
        <xdr:cNvPr id="3" name="Rectangle 3"/>
        <xdr:cNvSpPr>
          <a:spLocks noChangeArrowheads="1"/>
        </xdr:cNvSpPr>
      </xdr:nvSpPr>
      <xdr:spPr bwMode="auto">
        <a:xfrm>
          <a:off x="3076575" y="619125"/>
          <a:ext cx="962025" cy="2857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入</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4</xdr:col>
      <xdr:colOff>342900</xdr:colOff>
      <xdr:row>28</xdr:row>
      <xdr:rowOff>57150</xdr:rowOff>
    </xdr:from>
    <xdr:to>
      <xdr:col>5</xdr:col>
      <xdr:colOff>619125</xdr:colOff>
      <xdr:row>30</xdr:row>
      <xdr:rowOff>0</xdr:rowOff>
    </xdr:to>
    <xdr:sp macro="" textlink="">
      <xdr:nvSpPr>
        <xdr:cNvPr id="4" name="Rectangle 4"/>
        <xdr:cNvSpPr>
          <a:spLocks noChangeArrowheads="1"/>
        </xdr:cNvSpPr>
      </xdr:nvSpPr>
      <xdr:spPr bwMode="auto">
        <a:xfrm>
          <a:off x="3086100" y="5610225"/>
          <a:ext cx="962025" cy="2857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出</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8</xdr:col>
      <xdr:colOff>228600</xdr:colOff>
      <xdr:row>3</xdr:row>
      <xdr:rowOff>285750</xdr:rowOff>
    </xdr:from>
    <xdr:to>
      <xdr:col>9</xdr:col>
      <xdr:colOff>314325</xdr:colOff>
      <xdr:row>4</xdr:row>
      <xdr:rowOff>152400</xdr:rowOff>
    </xdr:to>
    <xdr:sp macro="" textlink="">
      <xdr:nvSpPr>
        <xdr:cNvPr id="5" name="Rectangle 5"/>
        <xdr:cNvSpPr>
          <a:spLocks noChangeArrowheads="1"/>
        </xdr:cNvSpPr>
      </xdr:nvSpPr>
      <xdr:spPr bwMode="auto">
        <a:xfrm>
          <a:off x="5715000" y="866775"/>
          <a:ext cx="77152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8</xdr:col>
      <xdr:colOff>238125</xdr:colOff>
      <xdr:row>29</xdr:row>
      <xdr:rowOff>57150</xdr:rowOff>
    </xdr:from>
    <xdr:to>
      <xdr:col>9</xdr:col>
      <xdr:colOff>323850</xdr:colOff>
      <xdr:row>30</xdr:row>
      <xdr:rowOff>95250</xdr:rowOff>
    </xdr:to>
    <xdr:sp macro="" textlink="">
      <xdr:nvSpPr>
        <xdr:cNvPr id="6" name="Rectangle 6"/>
        <xdr:cNvSpPr>
          <a:spLocks noChangeArrowheads="1"/>
        </xdr:cNvSpPr>
      </xdr:nvSpPr>
      <xdr:spPr bwMode="auto">
        <a:xfrm>
          <a:off x="5724525" y="5781675"/>
          <a:ext cx="77152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0</xdr:col>
      <xdr:colOff>66675</xdr:colOff>
      <xdr:row>29</xdr:row>
      <xdr:rowOff>104775</xdr:rowOff>
    </xdr:from>
    <xdr:to>
      <xdr:col>0</xdr:col>
      <xdr:colOff>466725</xdr:colOff>
      <xdr:row>31</xdr:row>
      <xdr:rowOff>19050</xdr:rowOff>
    </xdr:to>
    <xdr:sp macro="" textlink="">
      <xdr:nvSpPr>
        <xdr:cNvPr id="7" name="Rectangle 7"/>
        <xdr:cNvSpPr>
          <a:spLocks noChangeArrowheads="1"/>
        </xdr:cNvSpPr>
      </xdr:nvSpPr>
      <xdr:spPr bwMode="auto">
        <a:xfrm>
          <a:off x="66675" y="5829300"/>
          <a:ext cx="400050" cy="2571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114300</xdr:colOff>
      <xdr:row>4</xdr:row>
      <xdr:rowOff>47625</xdr:rowOff>
    </xdr:from>
    <xdr:to>
      <xdr:col>0</xdr:col>
      <xdr:colOff>552450</xdr:colOff>
      <xdr:row>5</xdr:row>
      <xdr:rowOff>95250</xdr:rowOff>
    </xdr:to>
    <xdr:sp macro="" textlink="">
      <xdr:nvSpPr>
        <xdr:cNvPr id="8" name="Rectangle 8"/>
        <xdr:cNvSpPr>
          <a:spLocks noChangeArrowheads="1"/>
        </xdr:cNvSpPr>
      </xdr:nvSpPr>
      <xdr:spPr bwMode="auto">
        <a:xfrm>
          <a:off x="114300" y="971550"/>
          <a:ext cx="438150"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9525</xdr:colOff>
      <xdr:row>30</xdr:row>
      <xdr:rowOff>66675</xdr:rowOff>
    </xdr:from>
    <xdr:to>
      <xdr:col>9</xdr:col>
      <xdr:colOff>628650</xdr:colOff>
      <xdr:row>57</xdr:row>
      <xdr:rowOff>152400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133350</xdr:rowOff>
    </xdr:from>
    <xdr:to>
      <xdr:col>9</xdr:col>
      <xdr:colOff>628650</xdr:colOff>
      <xdr:row>27</xdr:row>
      <xdr:rowOff>19050</xdr:rowOff>
    </xdr:to>
    <xdr:graphicFrame macro="">
      <xdr:nvGraphicFramePr>
        <xdr:cNvPr id="1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152398</xdr:colOff>
      <xdr:row>20</xdr:row>
      <xdr:rowOff>152400</xdr:rowOff>
    </xdr:from>
    <xdr:to>
      <xdr:col>2</xdr:col>
      <xdr:colOff>295274</xdr:colOff>
      <xdr:row>21</xdr:row>
      <xdr:rowOff>142875</xdr:rowOff>
    </xdr:to>
    <xdr:sp macro="" textlink="">
      <xdr:nvSpPr>
        <xdr:cNvPr id="2" name="テキスト ボックス 1"/>
        <xdr:cNvSpPr txBox="1"/>
      </xdr:nvSpPr>
      <xdr:spPr>
        <a:xfrm>
          <a:off x="838198" y="3590925"/>
          <a:ext cx="828676"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15</xdr:col>
      <xdr:colOff>28575</xdr:colOff>
      <xdr:row>32</xdr:row>
      <xdr:rowOff>0</xdr:rowOff>
    </xdr:from>
    <xdr:to>
      <xdr:col>15</xdr:col>
      <xdr:colOff>276225</xdr:colOff>
      <xdr:row>33</xdr:row>
      <xdr:rowOff>19050</xdr:rowOff>
    </xdr:to>
    <xdr:sp macro="" textlink="">
      <xdr:nvSpPr>
        <xdr:cNvPr id="3" name="テキスト ボックス 2"/>
        <xdr:cNvSpPr txBox="1"/>
      </xdr:nvSpPr>
      <xdr:spPr>
        <a:xfrm>
          <a:off x="10315575" y="5495925"/>
          <a:ext cx="2476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0</xdr:colOff>
      <xdr:row>19</xdr:row>
      <xdr:rowOff>0</xdr:rowOff>
    </xdr:from>
    <xdr:to>
      <xdr:col>15</xdr:col>
      <xdr:colOff>285750</xdr:colOff>
      <xdr:row>34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15</xdr:col>
      <xdr:colOff>285750</xdr:colOff>
      <xdr:row>49</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0.92623</cdr:x>
      <cdr:y>0.88533</cdr:y>
    </cdr:from>
    <cdr:to>
      <cdr:x>1</cdr:x>
      <cdr:y>1</cdr:y>
    </cdr:to>
    <cdr:sp macro="" textlink="">
      <cdr:nvSpPr>
        <cdr:cNvPr id="2" name="正方形/長方形 1"/>
        <cdr:cNvSpPr/>
      </cdr:nvSpPr>
      <cdr:spPr bwMode="auto">
        <a:xfrm xmlns:a="http://schemas.openxmlformats.org/drawingml/2006/main">
          <a:off x="6457950" y="3153866"/>
          <a:ext cx="514350" cy="40848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0.0123</cdr:x>
      <cdr:y>0.04545</cdr:y>
    </cdr:from>
    <cdr:to>
      <cdr:x>0.06967</cdr:x>
      <cdr:y>0.09893</cdr:y>
    </cdr:to>
    <cdr:sp macro="" textlink="">
      <cdr:nvSpPr>
        <cdr:cNvPr id="3" name="正方形/長方形 2"/>
        <cdr:cNvSpPr/>
      </cdr:nvSpPr>
      <cdr:spPr bwMode="auto">
        <a:xfrm xmlns:a="http://schemas.openxmlformats.org/drawingml/2006/main">
          <a:off x="85726" y="161925"/>
          <a:ext cx="400050" cy="1905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年度</a:t>
          </a:r>
          <a:endParaRPr lang="ja-JP" sz="900"/>
        </a:p>
      </cdr:txBody>
    </cdr:sp>
  </cdr:relSizeAnchor>
</c:userShapes>
</file>

<file path=xl/drawings/drawing4.xml><?xml version="1.0" encoding="utf-8"?>
<c:userShapes xmlns:c="http://schemas.openxmlformats.org/drawingml/2006/chart">
  <cdr:relSizeAnchor xmlns:cdr="http://schemas.openxmlformats.org/drawingml/2006/chartDrawing">
    <cdr:from>
      <cdr:x>0.91915</cdr:x>
      <cdr:y>0.88636</cdr:y>
    </cdr:from>
    <cdr:to>
      <cdr:x>0.99828</cdr:x>
      <cdr:y>1</cdr:y>
    </cdr:to>
    <cdr:sp macro="" textlink="">
      <cdr:nvSpPr>
        <cdr:cNvPr id="2" name="正方形/長方形 1"/>
        <cdr:cNvSpPr/>
      </cdr:nvSpPr>
      <cdr:spPr bwMode="auto">
        <a:xfrm xmlns:a="http://schemas.openxmlformats.org/drawingml/2006/main">
          <a:off x="6410325" y="2971800"/>
          <a:ext cx="561975" cy="3810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0.02322</cdr:x>
      <cdr:y>0.05114</cdr:y>
    </cdr:from>
    <cdr:to>
      <cdr:x>0.07377</cdr:x>
      <cdr:y>0.14205</cdr:y>
    </cdr:to>
    <cdr:sp macro="" textlink="">
      <cdr:nvSpPr>
        <cdr:cNvPr id="3" name="正方形/長方形 2"/>
        <cdr:cNvSpPr/>
      </cdr:nvSpPr>
      <cdr:spPr bwMode="auto">
        <a:xfrm xmlns:a="http://schemas.openxmlformats.org/drawingml/2006/main">
          <a:off x="161925" y="171451"/>
          <a:ext cx="352426" cy="3048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年度</a:t>
          </a:r>
          <a:endParaRPr lang="ja-JP" sz="9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9525</xdr:colOff>
      <xdr:row>16</xdr:row>
      <xdr:rowOff>95250</xdr:rowOff>
    </xdr:from>
    <xdr:to>
      <xdr:col>10</xdr:col>
      <xdr:colOff>533400</xdr:colOff>
      <xdr:row>43</xdr:row>
      <xdr:rowOff>190500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20</xdr:row>
      <xdr:rowOff>171450</xdr:rowOff>
    </xdr:from>
    <xdr:to>
      <xdr:col>5</xdr:col>
      <xdr:colOff>952500</xdr:colOff>
      <xdr:row>22</xdr:row>
      <xdr:rowOff>95250</xdr:rowOff>
    </xdr:to>
    <xdr:sp macro="" textlink="">
      <xdr:nvSpPr>
        <xdr:cNvPr id="3" name="Rectangle 3"/>
        <xdr:cNvSpPr>
          <a:spLocks noChangeArrowheads="1"/>
        </xdr:cNvSpPr>
      </xdr:nvSpPr>
      <xdr:spPr bwMode="auto">
        <a:xfrm>
          <a:off x="3514725" y="4752975"/>
          <a:ext cx="352425" cy="3619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1,838</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4</xdr:col>
      <xdr:colOff>180976</xdr:colOff>
      <xdr:row>21</xdr:row>
      <xdr:rowOff>9525</xdr:rowOff>
    </xdr:from>
    <xdr:to>
      <xdr:col>4</xdr:col>
      <xdr:colOff>590550</xdr:colOff>
      <xdr:row>22</xdr:row>
      <xdr:rowOff>47626</xdr:rowOff>
    </xdr:to>
    <xdr:sp macro="" textlink="">
      <xdr:nvSpPr>
        <xdr:cNvPr id="4" name="Rectangle 4"/>
        <xdr:cNvSpPr>
          <a:spLocks noChangeArrowheads="1"/>
        </xdr:cNvSpPr>
      </xdr:nvSpPr>
      <xdr:spPr bwMode="auto">
        <a:xfrm>
          <a:off x="2438401" y="4810125"/>
          <a:ext cx="409574" cy="25717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1,798</a:t>
          </a:r>
        </a:p>
        <a:p>
          <a:pPr algn="l" rtl="0">
            <a:defRPr sz="1000"/>
          </a:pPr>
          <a:endParaRPr lang="en-US" altLang="ja-JP" sz="925" b="0" i="0" u="none" strike="noStrike" baseline="0">
            <a:solidFill>
              <a:srgbClr val="000000"/>
            </a:solidFill>
            <a:latin typeface="ＭＳ Ｐ明朝"/>
            <a:ea typeface="ＭＳ Ｐ明朝"/>
          </a:endParaRP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3</xdr:col>
      <xdr:colOff>276225</xdr:colOff>
      <xdr:row>21</xdr:row>
      <xdr:rowOff>38100</xdr:rowOff>
    </xdr:from>
    <xdr:to>
      <xdr:col>3</xdr:col>
      <xdr:colOff>676274</xdr:colOff>
      <xdr:row>22</xdr:row>
      <xdr:rowOff>76200</xdr:rowOff>
    </xdr:to>
    <xdr:sp macro="" textlink="">
      <xdr:nvSpPr>
        <xdr:cNvPr id="5" name="Rectangle 8"/>
        <xdr:cNvSpPr>
          <a:spLocks noChangeArrowheads="1"/>
        </xdr:cNvSpPr>
      </xdr:nvSpPr>
      <xdr:spPr bwMode="auto">
        <a:xfrm>
          <a:off x="1343025" y="4838700"/>
          <a:ext cx="400049" cy="257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1,782</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6</xdr:col>
      <xdr:colOff>514350</xdr:colOff>
      <xdr:row>20</xdr:row>
      <xdr:rowOff>95249</xdr:rowOff>
    </xdr:from>
    <xdr:to>
      <xdr:col>7</xdr:col>
      <xdr:colOff>228600</xdr:colOff>
      <xdr:row>21</xdr:row>
      <xdr:rowOff>85725</xdr:rowOff>
    </xdr:to>
    <xdr:sp macro="" textlink="">
      <xdr:nvSpPr>
        <xdr:cNvPr id="6" name="Rectangle 10"/>
        <xdr:cNvSpPr>
          <a:spLocks noChangeArrowheads="1"/>
        </xdr:cNvSpPr>
      </xdr:nvSpPr>
      <xdr:spPr bwMode="auto">
        <a:xfrm>
          <a:off x="4619625" y="4676774"/>
          <a:ext cx="371475" cy="20955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1,870</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9</xdr:col>
      <xdr:colOff>523875</xdr:colOff>
      <xdr:row>19</xdr:row>
      <xdr:rowOff>171451</xdr:rowOff>
    </xdr:from>
    <xdr:to>
      <xdr:col>9</xdr:col>
      <xdr:colOff>857250</xdr:colOff>
      <xdr:row>20</xdr:row>
      <xdr:rowOff>190500</xdr:rowOff>
    </xdr:to>
    <xdr:sp macro="" textlink="">
      <xdr:nvSpPr>
        <xdr:cNvPr id="7" name="Rectangle 10"/>
        <xdr:cNvSpPr>
          <a:spLocks noChangeArrowheads="1"/>
        </xdr:cNvSpPr>
      </xdr:nvSpPr>
      <xdr:spPr bwMode="auto">
        <a:xfrm>
          <a:off x="6734175" y="4533901"/>
          <a:ext cx="0" cy="2381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1,782</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0.81716</cdr:x>
      <cdr:y>0.12361</cdr:y>
    </cdr:from>
    <cdr:to>
      <cdr:x>0.91843</cdr:x>
      <cdr:y>0.17749</cdr:y>
    </cdr:to>
    <cdr:sp macro="" textlink="">
      <cdr:nvSpPr>
        <cdr:cNvPr id="3" name="正方形/長方形 2"/>
        <cdr:cNvSpPr/>
      </cdr:nvSpPr>
      <cdr:spPr>
        <a:xfrm xmlns:a="http://schemas.openxmlformats.org/drawingml/2006/main">
          <a:off x="5534016" y="742938"/>
          <a:ext cx="685829" cy="32383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l">
            <a:lnSpc>
              <a:spcPts val="1100"/>
            </a:lnSpc>
          </a:pPr>
          <a:r>
            <a:rPr lang="en-US" altLang="ja-JP" sz="930">
              <a:latin typeface="ＭＳ Ｐ明朝" pitchFamily="18" charset="-128"/>
              <a:ea typeface="ＭＳ Ｐ明朝" pitchFamily="18" charset="-128"/>
            </a:rPr>
            <a:t>1.909</a:t>
          </a:r>
        </a:p>
        <a:p xmlns:a="http://schemas.openxmlformats.org/drawingml/2006/main">
          <a:pPr algn="l">
            <a:lnSpc>
              <a:spcPts val="1100"/>
            </a:lnSpc>
          </a:pPr>
          <a:endParaRPr lang="en-US" altLang="ja-JP" sz="930">
            <a:latin typeface="ＭＳ Ｐ明朝" pitchFamily="18" charset="-128"/>
            <a:ea typeface="ＭＳ Ｐ明朝" pitchFamily="18" charset="-128"/>
          </a:endParaRPr>
        </a:p>
        <a:p xmlns:a="http://schemas.openxmlformats.org/drawingml/2006/main">
          <a:pPr algn="l">
            <a:lnSpc>
              <a:spcPts val="1100"/>
            </a:lnSpc>
          </a:pPr>
          <a:endParaRPr lang="en-US" altLang="ja-JP" sz="930">
            <a:latin typeface="ＭＳ Ｐ明朝" pitchFamily="18" charset="-128"/>
            <a:ea typeface="ＭＳ Ｐ明朝" pitchFamily="18" charset="-128"/>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25</xdr:row>
      <xdr:rowOff>9525</xdr:rowOff>
    </xdr:from>
    <xdr:to>
      <xdr:col>11</xdr:col>
      <xdr:colOff>9525</xdr:colOff>
      <xdr:row>49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47</xdr:row>
      <xdr:rowOff>19050</xdr:rowOff>
    </xdr:from>
    <xdr:to>
      <xdr:col>11</xdr:col>
      <xdr:colOff>76200</xdr:colOff>
      <xdr:row>47</xdr:row>
      <xdr:rowOff>228600</xdr:rowOff>
    </xdr:to>
    <xdr:sp macro="" textlink="">
      <xdr:nvSpPr>
        <xdr:cNvPr id="2" name="Text Box 10"/>
        <xdr:cNvSpPr txBox="1">
          <a:spLocks noChangeArrowheads="1"/>
        </xdr:cNvSpPr>
      </xdr:nvSpPr>
      <xdr:spPr bwMode="auto">
        <a:xfrm>
          <a:off x="8934450" y="1300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523875</xdr:colOff>
      <xdr:row>25</xdr:row>
      <xdr:rowOff>180975</xdr:rowOff>
    </xdr:from>
    <xdr:to>
      <xdr:col>11</xdr:col>
      <xdr:colOff>600075</xdr:colOff>
      <xdr:row>26</xdr:row>
      <xdr:rowOff>114300</xdr:rowOff>
    </xdr:to>
    <xdr:sp macro="" textlink="">
      <xdr:nvSpPr>
        <xdr:cNvPr id="3" name="Text Box 12"/>
        <xdr:cNvSpPr txBox="1">
          <a:spLocks noChangeArrowheads="1"/>
        </xdr:cNvSpPr>
      </xdr:nvSpPr>
      <xdr:spPr bwMode="auto">
        <a:xfrm>
          <a:off x="9458325" y="7086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38</xdr:row>
      <xdr:rowOff>38100</xdr:rowOff>
    </xdr:from>
    <xdr:to>
      <xdr:col>10</xdr:col>
      <xdr:colOff>1362075</xdr:colOff>
      <xdr:row>67</xdr:row>
      <xdr:rowOff>28575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7"/>
  <sheetViews>
    <sheetView tabSelected="1" workbookViewId="0"/>
  </sheetViews>
  <sheetFormatPr defaultRowHeight="31.5" customHeight="1"/>
  <cols>
    <col min="1" max="16384" width="9" style="1"/>
  </cols>
  <sheetData>
    <row r="7" spans="1:9" ht="31.5" customHeight="1">
      <c r="A7" s="612" t="s">
        <v>0</v>
      </c>
      <c r="B7" s="612"/>
      <c r="C7" s="612"/>
      <c r="D7" s="612"/>
      <c r="E7" s="612"/>
      <c r="F7" s="612"/>
      <c r="G7" s="612"/>
      <c r="H7" s="612"/>
      <c r="I7" s="612"/>
    </row>
  </sheetData>
  <mergeCells count="1">
    <mergeCell ref="A7:I7"/>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68"/>
  <sheetViews>
    <sheetView topLeftCell="F1" zoomScale="120" workbookViewId="0">
      <selection activeCell="L17" sqref="L17"/>
    </sheetView>
  </sheetViews>
  <sheetFormatPr defaultRowHeight="12.75" customHeight="1"/>
  <cols>
    <col min="1" max="1" width="2.25" style="353" customWidth="1"/>
    <col min="2" max="2" width="12.375" style="353" customWidth="1"/>
    <col min="3" max="3" width="5.75" style="353" customWidth="1"/>
    <col min="4" max="5" width="10.125" style="353" bestFit="1" customWidth="1"/>
    <col min="6" max="6" width="10.125" style="353" customWidth="1"/>
    <col min="7" max="8" width="10.125" style="353" bestFit="1" customWidth="1"/>
    <col min="9" max="9" width="9.25" style="353" bestFit="1" customWidth="1"/>
    <col min="10" max="10" width="10.125" style="353" bestFit="1" customWidth="1"/>
    <col min="11" max="256" width="9" style="353"/>
    <col min="257" max="257" width="2.25" style="353" customWidth="1"/>
    <col min="258" max="258" width="12.375" style="353" customWidth="1"/>
    <col min="259" max="259" width="5.75" style="353" customWidth="1"/>
    <col min="260" max="261" width="10.125" style="353" bestFit="1" customWidth="1"/>
    <col min="262" max="262" width="10.125" style="353" customWidth="1"/>
    <col min="263" max="264" width="10.125" style="353" bestFit="1" customWidth="1"/>
    <col min="265" max="265" width="9.25" style="353" bestFit="1" customWidth="1"/>
    <col min="266" max="266" width="10.125" style="353" bestFit="1" customWidth="1"/>
    <col min="267" max="512" width="9" style="353"/>
    <col min="513" max="513" width="2.25" style="353" customWidth="1"/>
    <col min="514" max="514" width="12.375" style="353" customWidth="1"/>
    <col min="515" max="515" width="5.75" style="353" customWidth="1"/>
    <col min="516" max="517" width="10.125" style="353" bestFit="1" customWidth="1"/>
    <col min="518" max="518" width="10.125" style="353" customWidth="1"/>
    <col min="519" max="520" width="10.125" style="353" bestFit="1" customWidth="1"/>
    <col min="521" max="521" width="9.25" style="353" bestFit="1" customWidth="1"/>
    <col min="522" max="522" width="10.125" style="353" bestFit="1" customWidth="1"/>
    <col min="523" max="768" width="9" style="353"/>
    <col min="769" max="769" width="2.25" style="353" customWidth="1"/>
    <col min="770" max="770" width="12.375" style="353" customWidth="1"/>
    <col min="771" max="771" width="5.75" style="353" customWidth="1"/>
    <col min="772" max="773" width="10.125" style="353" bestFit="1" customWidth="1"/>
    <col min="774" max="774" width="10.125" style="353" customWidth="1"/>
    <col min="775" max="776" width="10.125" style="353" bestFit="1" customWidth="1"/>
    <col min="777" max="777" width="9.25" style="353" bestFit="1" customWidth="1"/>
    <col min="778" max="778" width="10.125" style="353" bestFit="1" customWidth="1"/>
    <col min="779" max="1024" width="9" style="353"/>
    <col min="1025" max="1025" width="2.25" style="353" customWidth="1"/>
    <col min="1026" max="1026" width="12.375" style="353" customWidth="1"/>
    <col min="1027" max="1027" width="5.75" style="353" customWidth="1"/>
    <col min="1028" max="1029" width="10.125" style="353" bestFit="1" customWidth="1"/>
    <col min="1030" max="1030" width="10.125" style="353" customWidth="1"/>
    <col min="1031" max="1032" width="10.125" style="353" bestFit="1" customWidth="1"/>
    <col min="1033" max="1033" width="9.25" style="353" bestFit="1" customWidth="1"/>
    <col min="1034" max="1034" width="10.125" style="353" bestFit="1" customWidth="1"/>
    <col min="1035" max="1280" width="9" style="353"/>
    <col min="1281" max="1281" width="2.25" style="353" customWidth="1"/>
    <col min="1282" max="1282" width="12.375" style="353" customWidth="1"/>
    <col min="1283" max="1283" width="5.75" style="353" customWidth="1"/>
    <col min="1284" max="1285" width="10.125" style="353" bestFit="1" customWidth="1"/>
    <col min="1286" max="1286" width="10.125" style="353" customWidth="1"/>
    <col min="1287" max="1288" width="10.125" style="353" bestFit="1" customWidth="1"/>
    <col min="1289" max="1289" width="9.25" style="353" bestFit="1" customWidth="1"/>
    <col min="1290" max="1290" width="10.125" style="353" bestFit="1" customWidth="1"/>
    <col min="1291" max="1536" width="9" style="353"/>
    <col min="1537" max="1537" width="2.25" style="353" customWidth="1"/>
    <col min="1538" max="1538" width="12.375" style="353" customWidth="1"/>
    <col min="1539" max="1539" width="5.75" style="353" customWidth="1"/>
    <col min="1540" max="1541" width="10.125" style="353" bestFit="1" customWidth="1"/>
    <col min="1542" max="1542" width="10.125" style="353" customWidth="1"/>
    <col min="1543" max="1544" width="10.125" style="353" bestFit="1" customWidth="1"/>
    <col min="1545" max="1545" width="9.25" style="353" bestFit="1" customWidth="1"/>
    <col min="1546" max="1546" width="10.125" style="353" bestFit="1" customWidth="1"/>
    <col min="1547" max="1792" width="9" style="353"/>
    <col min="1793" max="1793" width="2.25" style="353" customWidth="1"/>
    <col min="1794" max="1794" width="12.375" style="353" customWidth="1"/>
    <col min="1795" max="1795" width="5.75" style="353" customWidth="1"/>
    <col min="1796" max="1797" width="10.125" style="353" bestFit="1" customWidth="1"/>
    <col min="1798" max="1798" width="10.125" style="353" customWidth="1"/>
    <col min="1799" max="1800" width="10.125" style="353" bestFit="1" customWidth="1"/>
    <col min="1801" max="1801" width="9.25" style="353" bestFit="1" customWidth="1"/>
    <col min="1802" max="1802" width="10.125" style="353" bestFit="1" customWidth="1"/>
    <col min="1803" max="2048" width="9" style="353"/>
    <col min="2049" max="2049" width="2.25" style="353" customWidth="1"/>
    <col min="2050" max="2050" width="12.375" style="353" customWidth="1"/>
    <col min="2051" max="2051" width="5.75" style="353" customWidth="1"/>
    <col min="2052" max="2053" width="10.125" style="353" bestFit="1" customWidth="1"/>
    <col min="2054" max="2054" width="10.125" style="353" customWidth="1"/>
    <col min="2055" max="2056" width="10.125" style="353" bestFit="1" customWidth="1"/>
    <col min="2057" max="2057" width="9.25" style="353" bestFit="1" customWidth="1"/>
    <col min="2058" max="2058" width="10.125" style="353" bestFit="1" customWidth="1"/>
    <col min="2059" max="2304" width="9" style="353"/>
    <col min="2305" max="2305" width="2.25" style="353" customWidth="1"/>
    <col min="2306" max="2306" width="12.375" style="353" customWidth="1"/>
    <col min="2307" max="2307" width="5.75" style="353" customWidth="1"/>
    <col min="2308" max="2309" width="10.125" style="353" bestFit="1" customWidth="1"/>
    <col min="2310" max="2310" width="10.125" style="353" customWidth="1"/>
    <col min="2311" max="2312" width="10.125" style="353" bestFit="1" customWidth="1"/>
    <col min="2313" max="2313" width="9.25" style="353" bestFit="1" customWidth="1"/>
    <col min="2314" max="2314" width="10.125" style="353" bestFit="1" customWidth="1"/>
    <col min="2315" max="2560" width="9" style="353"/>
    <col min="2561" max="2561" width="2.25" style="353" customWidth="1"/>
    <col min="2562" max="2562" width="12.375" style="353" customWidth="1"/>
    <col min="2563" max="2563" width="5.75" style="353" customWidth="1"/>
    <col min="2564" max="2565" width="10.125" style="353" bestFit="1" customWidth="1"/>
    <col min="2566" max="2566" width="10.125" style="353" customWidth="1"/>
    <col min="2567" max="2568" width="10.125" style="353" bestFit="1" customWidth="1"/>
    <col min="2569" max="2569" width="9.25" style="353" bestFit="1" customWidth="1"/>
    <col min="2570" max="2570" width="10.125" style="353" bestFit="1" customWidth="1"/>
    <col min="2571" max="2816" width="9" style="353"/>
    <col min="2817" max="2817" width="2.25" style="353" customWidth="1"/>
    <col min="2818" max="2818" width="12.375" style="353" customWidth="1"/>
    <col min="2819" max="2819" width="5.75" style="353" customWidth="1"/>
    <col min="2820" max="2821" width="10.125" style="353" bestFit="1" customWidth="1"/>
    <col min="2822" max="2822" width="10.125" style="353" customWidth="1"/>
    <col min="2823" max="2824" width="10.125" style="353" bestFit="1" customWidth="1"/>
    <col min="2825" max="2825" width="9.25" style="353" bestFit="1" customWidth="1"/>
    <col min="2826" max="2826" width="10.125" style="353" bestFit="1" customWidth="1"/>
    <col min="2827" max="3072" width="9" style="353"/>
    <col min="3073" max="3073" width="2.25" style="353" customWidth="1"/>
    <col min="3074" max="3074" width="12.375" style="353" customWidth="1"/>
    <col min="3075" max="3075" width="5.75" style="353" customWidth="1"/>
    <col min="3076" max="3077" width="10.125" style="353" bestFit="1" customWidth="1"/>
    <col min="3078" max="3078" width="10.125" style="353" customWidth="1"/>
    <col min="3079" max="3080" width="10.125" style="353" bestFit="1" customWidth="1"/>
    <col min="3081" max="3081" width="9.25" style="353" bestFit="1" customWidth="1"/>
    <col min="3082" max="3082" width="10.125" style="353" bestFit="1" customWidth="1"/>
    <col min="3083" max="3328" width="9" style="353"/>
    <col min="3329" max="3329" width="2.25" style="353" customWidth="1"/>
    <col min="3330" max="3330" width="12.375" style="353" customWidth="1"/>
    <col min="3331" max="3331" width="5.75" style="353" customWidth="1"/>
    <col min="3332" max="3333" width="10.125" style="353" bestFit="1" customWidth="1"/>
    <col min="3334" max="3334" width="10.125" style="353" customWidth="1"/>
    <col min="3335" max="3336" width="10.125" style="353" bestFit="1" customWidth="1"/>
    <col min="3337" max="3337" width="9.25" style="353" bestFit="1" customWidth="1"/>
    <col min="3338" max="3338" width="10.125" style="353" bestFit="1" customWidth="1"/>
    <col min="3339" max="3584" width="9" style="353"/>
    <col min="3585" max="3585" width="2.25" style="353" customWidth="1"/>
    <col min="3586" max="3586" width="12.375" style="353" customWidth="1"/>
    <col min="3587" max="3587" width="5.75" style="353" customWidth="1"/>
    <col min="3588" max="3589" width="10.125" style="353" bestFit="1" customWidth="1"/>
    <col min="3590" max="3590" width="10.125" style="353" customWidth="1"/>
    <col min="3591" max="3592" width="10.125" style="353" bestFit="1" customWidth="1"/>
    <col min="3593" max="3593" width="9.25" style="353" bestFit="1" customWidth="1"/>
    <col min="3594" max="3594" width="10.125" style="353" bestFit="1" customWidth="1"/>
    <col min="3595" max="3840" width="9" style="353"/>
    <col min="3841" max="3841" width="2.25" style="353" customWidth="1"/>
    <col min="3842" max="3842" width="12.375" style="353" customWidth="1"/>
    <col min="3843" max="3843" width="5.75" style="353" customWidth="1"/>
    <col min="3844" max="3845" width="10.125" style="353" bestFit="1" customWidth="1"/>
    <col min="3846" max="3846" width="10.125" style="353" customWidth="1"/>
    <col min="3847" max="3848" width="10.125" style="353" bestFit="1" customWidth="1"/>
    <col min="3849" max="3849" width="9.25" style="353" bestFit="1" customWidth="1"/>
    <col min="3850" max="3850" width="10.125" style="353" bestFit="1" customWidth="1"/>
    <col min="3851" max="4096" width="9" style="353"/>
    <col min="4097" max="4097" width="2.25" style="353" customWidth="1"/>
    <col min="4098" max="4098" width="12.375" style="353" customWidth="1"/>
    <col min="4099" max="4099" width="5.75" style="353" customWidth="1"/>
    <col min="4100" max="4101" width="10.125" style="353" bestFit="1" customWidth="1"/>
    <col min="4102" max="4102" width="10.125" style="353" customWidth="1"/>
    <col min="4103" max="4104" width="10.125" style="353" bestFit="1" customWidth="1"/>
    <col min="4105" max="4105" width="9.25" style="353" bestFit="1" customWidth="1"/>
    <col min="4106" max="4106" width="10.125" style="353" bestFit="1" customWidth="1"/>
    <col min="4107" max="4352" width="9" style="353"/>
    <col min="4353" max="4353" width="2.25" style="353" customWidth="1"/>
    <col min="4354" max="4354" width="12.375" style="353" customWidth="1"/>
    <col min="4355" max="4355" width="5.75" style="353" customWidth="1"/>
    <col min="4356" max="4357" width="10.125" style="353" bestFit="1" customWidth="1"/>
    <col min="4358" max="4358" width="10.125" style="353" customWidth="1"/>
    <col min="4359" max="4360" width="10.125" style="353" bestFit="1" customWidth="1"/>
    <col min="4361" max="4361" width="9.25" style="353" bestFit="1" customWidth="1"/>
    <col min="4362" max="4362" width="10.125" style="353" bestFit="1" customWidth="1"/>
    <col min="4363" max="4608" width="9" style="353"/>
    <col min="4609" max="4609" width="2.25" style="353" customWidth="1"/>
    <col min="4610" max="4610" width="12.375" style="353" customWidth="1"/>
    <col min="4611" max="4611" width="5.75" style="353" customWidth="1"/>
    <col min="4612" max="4613" width="10.125" style="353" bestFit="1" customWidth="1"/>
    <col min="4614" max="4614" width="10.125" style="353" customWidth="1"/>
    <col min="4615" max="4616" width="10.125" style="353" bestFit="1" customWidth="1"/>
    <col min="4617" max="4617" width="9.25" style="353" bestFit="1" customWidth="1"/>
    <col min="4618" max="4618" width="10.125" style="353" bestFit="1" customWidth="1"/>
    <col min="4619" max="4864" width="9" style="353"/>
    <col min="4865" max="4865" width="2.25" style="353" customWidth="1"/>
    <col min="4866" max="4866" width="12.375" style="353" customWidth="1"/>
    <col min="4867" max="4867" width="5.75" style="353" customWidth="1"/>
    <col min="4868" max="4869" width="10.125" style="353" bestFit="1" customWidth="1"/>
    <col min="4870" max="4870" width="10.125" style="353" customWidth="1"/>
    <col min="4871" max="4872" width="10.125" style="353" bestFit="1" customWidth="1"/>
    <col min="4873" max="4873" width="9.25" style="353" bestFit="1" customWidth="1"/>
    <col min="4874" max="4874" width="10.125" style="353" bestFit="1" customWidth="1"/>
    <col min="4875" max="5120" width="9" style="353"/>
    <col min="5121" max="5121" width="2.25" style="353" customWidth="1"/>
    <col min="5122" max="5122" width="12.375" style="353" customWidth="1"/>
    <col min="5123" max="5123" width="5.75" style="353" customWidth="1"/>
    <col min="5124" max="5125" width="10.125" style="353" bestFit="1" customWidth="1"/>
    <col min="5126" max="5126" width="10.125" style="353" customWidth="1"/>
    <col min="5127" max="5128" width="10.125" style="353" bestFit="1" customWidth="1"/>
    <col min="5129" max="5129" width="9.25" style="353" bestFit="1" customWidth="1"/>
    <col min="5130" max="5130" width="10.125" style="353" bestFit="1" customWidth="1"/>
    <col min="5131" max="5376" width="9" style="353"/>
    <col min="5377" max="5377" width="2.25" style="353" customWidth="1"/>
    <col min="5378" max="5378" width="12.375" style="353" customWidth="1"/>
    <col min="5379" max="5379" width="5.75" style="353" customWidth="1"/>
    <col min="5380" max="5381" width="10.125" style="353" bestFit="1" customWidth="1"/>
    <col min="5382" max="5382" width="10.125" style="353" customWidth="1"/>
    <col min="5383" max="5384" width="10.125" style="353" bestFit="1" customWidth="1"/>
    <col min="5385" max="5385" width="9.25" style="353" bestFit="1" customWidth="1"/>
    <col min="5386" max="5386" width="10.125" style="353" bestFit="1" customWidth="1"/>
    <col min="5387" max="5632" width="9" style="353"/>
    <col min="5633" max="5633" width="2.25" style="353" customWidth="1"/>
    <col min="5634" max="5634" width="12.375" style="353" customWidth="1"/>
    <col min="5635" max="5635" width="5.75" style="353" customWidth="1"/>
    <col min="5636" max="5637" width="10.125" style="353" bestFit="1" customWidth="1"/>
    <col min="5638" max="5638" width="10.125" style="353" customWidth="1"/>
    <col min="5639" max="5640" width="10.125" style="353" bestFit="1" customWidth="1"/>
    <col min="5641" max="5641" width="9.25" style="353" bestFit="1" customWidth="1"/>
    <col min="5642" max="5642" width="10.125" style="353" bestFit="1" customWidth="1"/>
    <col min="5643" max="5888" width="9" style="353"/>
    <col min="5889" max="5889" width="2.25" style="353" customWidth="1"/>
    <col min="5890" max="5890" width="12.375" style="353" customWidth="1"/>
    <col min="5891" max="5891" width="5.75" style="353" customWidth="1"/>
    <col min="5892" max="5893" width="10.125" style="353" bestFit="1" customWidth="1"/>
    <col min="5894" max="5894" width="10.125" style="353" customWidth="1"/>
    <col min="5895" max="5896" width="10.125" style="353" bestFit="1" customWidth="1"/>
    <col min="5897" max="5897" width="9.25" style="353" bestFit="1" customWidth="1"/>
    <col min="5898" max="5898" width="10.125" style="353" bestFit="1" customWidth="1"/>
    <col min="5899" max="6144" width="9" style="353"/>
    <col min="6145" max="6145" width="2.25" style="353" customWidth="1"/>
    <col min="6146" max="6146" width="12.375" style="353" customWidth="1"/>
    <col min="6147" max="6147" width="5.75" style="353" customWidth="1"/>
    <col min="6148" max="6149" width="10.125" style="353" bestFit="1" customWidth="1"/>
    <col min="6150" max="6150" width="10.125" style="353" customWidth="1"/>
    <col min="6151" max="6152" width="10.125" style="353" bestFit="1" customWidth="1"/>
    <col min="6153" max="6153" width="9.25" style="353" bestFit="1" customWidth="1"/>
    <col min="6154" max="6154" width="10.125" style="353" bestFit="1" customWidth="1"/>
    <col min="6155" max="6400" width="9" style="353"/>
    <col min="6401" max="6401" width="2.25" style="353" customWidth="1"/>
    <col min="6402" max="6402" width="12.375" style="353" customWidth="1"/>
    <col min="6403" max="6403" width="5.75" style="353" customWidth="1"/>
    <col min="6404" max="6405" width="10.125" style="353" bestFit="1" customWidth="1"/>
    <col min="6406" max="6406" width="10.125" style="353" customWidth="1"/>
    <col min="6407" max="6408" width="10.125" style="353" bestFit="1" customWidth="1"/>
    <col min="6409" max="6409" width="9.25" style="353" bestFit="1" customWidth="1"/>
    <col min="6410" max="6410" width="10.125" style="353" bestFit="1" customWidth="1"/>
    <col min="6411" max="6656" width="9" style="353"/>
    <col min="6657" max="6657" width="2.25" style="353" customWidth="1"/>
    <col min="6658" max="6658" width="12.375" style="353" customWidth="1"/>
    <col min="6659" max="6659" width="5.75" style="353" customWidth="1"/>
    <col min="6660" max="6661" width="10.125" style="353" bestFit="1" customWidth="1"/>
    <col min="6662" max="6662" width="10.125" style="353" customWidth="1"/>
    <col min="6663" max="6664" width="10.125" style="353" bestFit="1" customWidth="1"/>
    <col min="6665" max="6665" width="9.25" style="353" bestFit="1" customWidth="1"/>
    <col min="6666" max="6666" width="10.125" style="353" bestFit="1" customWidth="1"/>
    <col min="6667" max="6912" width="9" style="353"/>
    <col min="6913" max="6913" width="2.25" style="353" customWidth="1"/>
    <col min="6914" max="6914" width="12.375" style="353" customWidth="1"/>
    <col min="6915" max="6915" width="5.75" style="353" customWidth="1"/>
    <col min="6916" max="6917" width="10.125" style="353" bestFit="1" customWidth="1"/>
    <col min="6918" max="6918" width="10.125" style="353" customWidth="1"/>
    <col min="6919" max="6920" width="10.125" style="353" bestFit="1" customWidth="1"/>
    <col min="6921" max="6921" width="9.25" style="353" bestFit="1" customWidth="1"/>
    <col min="6922" max="6922" width="10.125" style="353" bestFit="1" customWidth="1"/>
    <col min="6923" max="7168" width="9" style="353"/>
    <col min="7169" max="7169" width="2.25" style="353" customWidth="1"/>
    <col min="7170" max="7170" width="12.375" style="353" customWidth="1"/>
    <col min="7171" max="7171" width="5.75" style="353" customWidth="1"/>
    <col min="7172" max="7173" width="10.125" style="353" bestFit="1" customWidth="1"/>
    <col min="7174" max="7174" width="10.125" style="353" customWidth="1"/>
    <col min="7175" max="7176" width="10.125" style="353" bestFit="1" customWidth="1"/>
    <col min="7177" max="7177" width="9.25" style="353" bestFit="1" customWidth="1"/>
    <col min="7178" max="7178" width="10.125" style="353" bestFit="1" customWidth="1"/>
    <col min="7179" max="7424" width="9" style="353"/>
    <col min="7425" max="7425" width="2.25" style="353" customWidth="1"/>
    <col min="7426" max="7426" width="12.375" style="353" customWidth="1"/>
    <col min="7427" max="7427" width="5.75" style="353" customWidth="1"/>
    <col min="7428" max="7429" width="10.125" style="353" bestFit="1" customWidth="1"/>
    <col min="7430" max="7430" width="10.125" style="353" customWidth="1"/>
    <col min="7431" max="7432" width="10.125" style="353" bestFit="1" customWidth="1"/>
    <col min="7433" max="7433" width="9.25" style="353" bestFit="1" customWidth="1"/>
    <col min="7434" max="7434" width="10.125" style="353" bestFit="1" customWidth="1"/>
    <col min="7435" max="7680" width="9" style="353"/>
    <col min="7681" max="7681" width="2.25" style="353" customWidth="1"/>
    <col min="7682" max="7682" width="12.375" style="353" customWidth="1"/>
    <col min="7683" max="7683" width="5.75" style="353" customWidth="1"/>
    <col min="7684" max="7685" width="10.125" style="353" bestFit="1" customWidth="1"/>
    <col min="7686" max="7686" width="10.125" style="353" customWidth="1"/>
    <col min="7687" max="7688" width="10.125" style="353" bestFit="1" customWidth="1"/>
    <col min="7689" max="7689" width="9.25" style="353" bestFit="1" customWidth="1"/>
    <col min="7690" max="7690" width="10.125" style="353" bestFit="1" customWidth="1"/>
    <col min="7691" max="7936" width="9" style="353"/>
    <col min="7937" max="7937" width="2.25" style="353" customWidth="1"/>
    <col min="7938" max="7938" width="12.375" style="353" customWidth="1"/>
    <col min="7939" max="7939" width="5.75" style="353" customWidth="1"/>
    <col min="7940" max="7941" width="10.125" style="353" bestFit="1" customWidth="1"/>
    <col min="7942" max="7942" width="10.125" style="353" customWidth="1"/>
    <col min="7943" max="7944" width="10.125" style="353" bestFit="1" customWidth="1"/>
    <col min="7945" max="7945" width="9.25" style="353" bestFit="1" customWidth="1"/>
    <col min="7946" max="7946" width="10.125" style="353" bestFit="1" customWidth="1"/>
    <col min="7947" max="8192" width="9" style="353"/>
    <col min="8193" max="8193" width="2.25" style="353" customWidth="1"/>
    <col min="8194" max="8194" width="12.375" style="353" customWidth="1"/>
    <col min="8195" max="8195" width="5.75" style="353" customWidth="1"/>
    <col min="8196" max="8197" width="10.125" style="353" bestFit="1" customWidth="1"/>
    <col min="8198" max="8198" width="10.125" style="353" customWidth="1"/>
    <col min="8199" max="8200" width="10.125" style="353" bestFit="1" customWidth="1"/>
    <col min="8201" max="8201" width="9.25" style="353" bestFit="1" customWidth="1"/>
    <col min="8202" max="8202" width="10.125" style="353" bestFit="1" customWidth="1"/>
    <col min="8203" max="8448" width="9" style="353"/>
    <col min="8449" max="8449" width="2.25" style="353" customWidth="1"/>
    <col min="8450" max="8450" width="12.375" style="353" customWidth="1"/>
    <col min="8451" max="8451" width="5.75" style="353" customWidth="1"/>
    <col min="8452" max="8453" width="10.125" style="353" bestFit="1" customWidth="1"/>
    <col min="8454" max="8454" width="10.125" style="353" customWidth="1"/>
    <col min="8455" max="8456" width="10.125" style="353" bestFit="1" customWidth="1"/>
    <col min="8457" max="8457" width="9.25" style="353" bestFit="1" customWidth="1"/>
    <col min="8458" max="8458" width="10.125" style="353" bestFit="1" customWidth="1"/>
    <col min="8459" max="8704" width="9" style="353"/>
    <col min="8705" max="8705" width="2.25" style="353" customWidth="1"/>
    <col min="8706" max="8706" width="12.375" style="353" customWidth="1"/>
    <col min="8707" max="8707" width="5.75" style="353" customWidth="1"/>
    <col min="8708" max="8709" width="10.125" style="353" bestFit="1" customWidth="1"/>
    <col min="8710" max="8710" width="10.125" style="353" customWidth="1"/>
    <col min="8711" max="8712" width="10.125" style="353" bestFit="1" customWidth="1"/>
    <col min="8713" max="8713" width="9.25" style="353" bestFit="1" customWidth="1"/>
    <col min="8714" max="8714" width="10.125" style="353" bestFit="1" customWidth="1"/>
    <col min="8715" max="8960" width="9" style="353"/>
    <col min="8961" max="8961" width="2.25" style="353" customWidth="1"/>
    <col min="8962" max="8962" width="12.375" style="353" customWidth="1"/>
    <col min="8963" max="8963" width="5.75" style="353" customWidth="1"/>
    <col min="8964" max="8965" width="10.125" style="353" bestFit="1" customWidth="1"/>
    <col min="8966" max="8966" width="10.125" style="353" customWidth="1"/>
    <col min="8967" max="8968" width="10.125" style="353" bestFit="1" customWidth="1"/>
    <col min="8969" max="8969" width="9.25" style="353" bestFit="1" customWidth="1"/>
    <col min="8970" max="8970" width="10.125" style="353" bestFit="1" customWidth="1"/>
    <col min="8971" max="9216" width="9" style="353"/>
    <col min="9217" max="9217" width="2.25" style="353" customWidth="1"/>
    <col min="9218" max="9218" width="12.375" style="353" customWidth="1"/>
    <col min="9219" max="9219" width="5.75" style="353" customWidth="1"/>
    <col min="9220" max="9221" width="10.125" style="353" bestFit="1" customWidth="1"/>
    <col min="9222" max="9222" width="10.125" style="353" customWidth="1"/>
    <col min="9223" max="9224" width="10.125" style="353" bestFit="1" customWidth="1"/>
    <col min="9225" max="9225" width="9.25" style="353" bestFit="1" customWidth="1"/>
    <col min="9226" max="9226" width="10.125" style="353" bestFit="1" customWidth="1"/>
    <col min="9227" max="9472" width="9" style="353"/>
    <col min="9473" max="9473" width="2.25" style="353" customWidth="1"/>
    <col min="9474" max="9474" width="12.375" style="353" customWidth="1"/>
    <col min="9475" max="9475" width="5.75" style="353" customWidth="1"/>
    <col min="9476" max="9477" width="10.125" style="353" bestFit="1" customWidth="1"/>
    <col min="9478" max="9478" width="10.125" style="353" customWidth="1"/>
    <col min="9479" max="9480" width="10.125" style="353" bestFit="1" customWidth="1"/>
    <col min="9481" max="9481" width="9.25" style="353" bestFit="1" customWidth="1"/>
    <col min="9482" max="9482" width="10.125" style="353" bestFit="1" customWidth="1"/>
    <col min="9483" max="9728" width="9" style="353"/>
    <col min="9729" max="9729" width="2.25" style="353" customWidth="1"/>
    <col min="9730" max="9730" width="12.375" style="353" customWidth="1"/>
    <col min="9731" max="9731" width="5.75" style="353" customWidth="1"/>
    <col min="9732" max="9733" width="10.125" style="353" bestFit="1" customWidth="1"/>
    <col min="9734" max="9734" width="10.125" style="353" customWidth="1"/>
    <col min="9735" max="9736" width="10.125" style="353" bestFit="1" customWidth="1"/>
    <col min="9737" max="9737" width="9.25" style="353" bestFit="1" customWidth="1"/>
    <col min="9738" max="9738" width="10.125" style="353" bestFit="1" customWidth="1"/>
    <col min="9739" max="9984" width="9" style="353"/>
    <col min="9985" max="9985" width="2.25" style="353" customWidth="1"/>
    <col min="9986" max="9986" width="12.375" style="353" customWidth="1"/>
    <col min="9987" max="9987" width="5.75" style="353" customWidth="1"/>
    <col min="9988" max="9989" width="10.125" style="353" bestFit="1" customWidth="1"/>
    <col min="9990" max="9990" width="10.125" style="353" customWidth="1"/>
    <col min="9991" max="9992" width="10.125" style="353" bestFit="1" customWidth="1"/>
    <col min="9993" max="9993" width="9.25" style="353" bestFit="1" customWidth="1"/>
    <col min="9994" max="9994" width="10.125" style="353" bestFit="1" customWidth="1"/>
    <col min="9995" max="10240" width="9" style="353"/>
    <col min="10241" max="10241" width="2.25" style="353" customWidth="1"/>
    <col min="10242" max="10242" width="12.375" style="353" customWidth="1"/>
    <col min="10243" max="10243" width="5.75" style="353" customWidth="1"/>
    <col min="10244" max="10245" width="10.125" style="353" bestFit="1" customWidth="1"/>
    <col min="10246" max="10246" width="10.125" style="353" customWidth="1"/>
    <col min="10247" max="10248" width="10.125" style="353" bestFit="1" customWidth="1"/>
    <col min="10249" max="10249" width="9.25" style="353" bestFit="1" customWidth="1"/>
    <col min="10250" max="10250" width="10.125" style="353" bestFit="1" customWidth="1"/>
    <col min="10251" max="10496" width="9" style="353"/>
    <col min="10497" max="10497" width="2.25" style="353" customWidth="1"/>
    <col min="10498" max="10498" width="12.375" style="353" customWidth="1"/>
    <col min="10499" max="10499" width="5.75" style="353" customWidth="1"/>
    <col min="10500" max="10501" width="10.125" style="353" bestFit="1" customWidth="1"/>
    <col min="10502" max="10502" width="10.125" style="353" customWidth="1"/>
    <col min="10503" max="10504" width="10.125" style="353" bestFit="1" customWidth="1"/>
    <col min="10505" max="10505" width="9.25" style="353" bestFit="1" customWidth="1"/>
    <col min="10506" max="10506" width="10.125" style="353" bestFit="1" customWidth="1"/>
    <col min="10507" max="10752" width="9" style="353"/>
    <col min="10753" max="10753" width="2.25" style="353" customWidth="1"/>
    <col min="10754" max="10754" width="12.375" style="353" customWidth="1"/>
    <col min="10755" max="10755" width="5.75" style="353" customWidth="1"/>
    <col min="10756" max="10757" width="10.125" style="353" bestFit="1" customWidth="1"/>
    <col min="10758" max="10758" width="10.125" style="353" customWidth="1"/>
    <col min="10759" max="10760" width="10.125" style="353" bestFit="1" customWidth="1"/>
    <col min="10761" max="10761" width="9.25" style="353" bestFit="1" customWidth="1"/>
    <col min="10762" max="10762" width="10.125" style="353" bestFit="1" customWidth="1"/>
    <col min="10763" max="11008" width="9" style="353"/>
    <col min="11009" max="11009" width="2.25" style="353" customWidth="1"/>
    <col min="11010" max="11010" width="12.375" style="353" customWidth="1"/>
    <col min="11011" max="11011" width="5.75" style="353" customWidth="1"/>
    <col min="11012" max="11013" width="10.125" style="353" bestFit="1" customWidth="1"/>
    <col min="11014" max="11014" width="10.125" style="353" customWidth="1"/>
    <col min="11015" max="11016" width="10.125" style="353" bestFit="1" customWidth="1"/>
    <col min="11017" max="11017" width="9.25" style="353" bestFit="1" customWidth="1"/>
    <col min="11018" max="11018" width="10.125" style="353" bestFit="1" customWidth="1"/>
    <col min="11019" max="11264" width="9" style="353"/>
    <col min="11265" max="11265" width="2.25" style="353" customWidth="1"/>
    <col min="11266" max="11266" width="12.375" style="353" customWidth="1"/>
    <col min="11267" max="11267" width="5.75" style="353" customWidth="1"/>
    <col min="11268" max="11269" width="10.125" style="353" bestFit="1" customWidth="1"/>
    <col min="11270" max="11270" width="10.125" style="353" customWidth="1"/>
    <col min="11271" max="11272" width="10.125" style="353" bestFit="1" customWidth="1"/>
    <col min="11273" max="11273" width="9.25" style="353" bestFit="1" customWidth="1"/>
    <col min="11274" max="11274" width="10.125" style="353" bestFit="1" customWidth="1"/>
    <col min="11275" max="11520" width="9" style="353"/>
    <col min="11521" max="11521" width="2.25" style="353" customWidth="1"/>
    <col min="11522" max="11522" width="12.375" style="353" customWidth="1"/>
    <col min="11523" max="11523" width="5.75" style="353" customWidth="1"/>
    <col min="11524" max="11525" width="10.125" style="353" bestFit="1" customWidth="1"/>
    <col min="11526" max="11526" width="10.125" style="353" customWidth="1"/>
    <col min="11527" max="11528" width="10.125" style="353" bestFit="1" customWidth="1"/>
    <col min="11529" max="11529" width="9.25" style="353" bestFit="1" customWidth="1"/>
    <col min="11530" max="11530" width="10.125" style="353" bestFit="1" customWidth="1"/>
    <col min="11531" max="11776" width="9" style="353"/>
    <col min="11777" max="11777" width="2.25" style="353" customWidth="1"/>
    <col min="11778" max="11778" width="12.375" style="353" customWidth="1"/>
    <col min="11779" max="11779" width="5.75" style="353" customWidth="1"/>
    <col min="11780" max="11781" width="10.125" style="353" bestFit="1" customWidth="1"/>
    <col min="11782" max="11782" width="10.125" style="353" customWidth="1"/>
    <col min="11783" max="11784" width="10.125" style="353" bestFit="1" customWidth="1"/>
    <col min="11785" max="11785" width="9.25" style="353" bestFit="1" customWidth="1"/>
    <col min="11786" max="11786" width="10.125" style="353" bestFit="1" customWidth="1"/>
    <col min="11787" max="12032" width="9" style="353"/>
    <col min="12033" max="12033" width="2.25" style="353" customWidth="1"/>
    <col min="12034" max="12034" width="12.375" style="353" customWidth="1"/>
    <col min="12035" max="12035" width="5.75" style="353" customWidth="1"/>
    <col min="12036" max="12037" width="10.125" style="353" bestFit="1" customWidth="1"/>
    <col min="12038" max="12038" width="10.125" style="353" customWidth="1"/>
    <col min="12039" max="12040" width="10.125" style="353" bestFit="1" customWidth="1"/>
    <col min="12041" max="12041" width="9.25" style="353" bestFit="1" customWidth="1"/>
    <col min="12042" max="12042" width="10.125" style="353" bestFit="1" customWidth="1"/>
    <col min="12043" max="12288" width="9" style="353"/>
    <col min="12289" max="12289" width="2.25" style="353" customWidth="1"/>
    <col min="12290" max="12290" width="12.375" style="353" customWidth="1"/>
    <col min="12291" max="12291" width="5.75" style="353" customWidth="1"/>
    <col min="12292" max="12293" width="10.125" style="353" bestFit="1" customWidth="1"/>
    <col min="12294" max="12294" width="10.125" style="353" customWidth="1"/>
    <col min="12295" max="12296" width="10.125" style="353" bestFit="1" customWidth="1"/>
    <col min="12297" max="12297" width="9.25" style="353" bestFit="1" customWidth="1"/>
    <col min="12298" max="12298" width="10.125" style="353" bestFit="1" customWidth="1"/>
    <col min="12299" max="12544" width="9" style="353"/>
    <col min="12545" max="12545" width="2.25" style="353" customWidth="1"/>
    <col min="12546" max="12546" width="12.375" style="353" customWidth="1"/>
    <col min="12547" max="12547" width="5.75" style="353" customWidth="1"/>
    <col min="12548" max="12549" width="10.125" style="353" bestFit="1" customWidth="1"/>
    <col min="12550" max="12550" width="10.125" style="353" customWidth="1"/>
    <col min="12551" max="12552" width="10.125" style="353" bestFit="1" customWidth="1"/>
    <col min="12553" max="12553" width="9.25" style="353" bestFit="1" customWidth="1"/>
    <col min="12554" max="12554" width="10.125" style="353" bestFit="1" customWidth="1"/>
    <col min="12555" max="12800" width="9" style="353"/>
    <col min="12801" max="12801" width="2.25" style="353" customWidth="1"/>
    <col min="12802" max="12802" width="12.375" style="353" customWidth="1"/>
    <col min="12803" max="12803" width="5.75" style="353" customWidth="1"/>
    <col min="12804" max="12805" width="10.125" style="353" bestFit="1" customWidth="1"/>
    <col min="12806" max="12806" width="10.125" style="353" customWidth="1"/>
    <col min="12807" max="12808" width="10.125" style="353" bestFit="1" customWidth="1"/>
    <col min="12809" max="12809" width="9.25" style="353" bestFit="1" customWidth="1"/>
    <col min="12810" max="12810" width="10.125" style="353" bestFit="1" customWidth="1"/>
    <col min="12811" max="13056" width="9" style="353"/>
    <col min="13057" max="13057" width="2.25" style="353" customWidth="1"/>
    <col min="13058" max="13058" width="12.375" style="353" customWidth="1"/>
    <col min="13059" max="13059" width="5.75" style="353" customWidth="1"/>
    <col min="13060" max="13061" width="10.125" style="353" bestFit="1" customWidth="1"/>
    <col min="13062" max="13062" width="10.125" style="353" customWidth="1"/>
    <col min="13063" max="13064" width="10.125" style="353" bestFit="1" customWidth="1"/>
    <col min="13065" max="13065" width="9.25" style="353" bestFit="1" customWidth="1"/>
    <col min="13066" max="13066" width="10.125" style="353" bestFit="1" customWidth="1"/>
    <col min="13067" max="13312" width="9" style="353"/>
    <col min="13313" max="13313" width="2.25" style="353" customWidth="1"/>
    <col min="13314" max="13314" width="12.375" style="353" customWidth="1"/>
    <col min="13315" max="13315" width="5.75" style="353" customWidth="1"/>
    <col min="13316" max="13317" width="10.125" style="353" bestFit="1" customWidth="1"/>
    <col min="13318" max="13318" width="10.125" style="353" customWidth="1"/>
    <col min="13319" max="13320" width="10.125" style="353" bestFit="1" customWidth="1"/>
    <col min="13321" max="13321" width="9.25" style="353" bestFit="1" customWidth="1"/>
    <col min="13322" max="13322" width="10.125" style="353" bestFit="1" customWidth="1"/>
    <col min="13323" max="13568" width="9" style="353"/>
    <col min="13569" max="13569" width="2.25" style="353" customWidth="1"/>
    <col min="13570" max="13570" width="12.375" style="353" customWidth="1"/>
    <col min="13571" max="13571" width="5.75" style="353" customWidth="1"/>
    <col min="13572" max="13573" width="10.125" style="353" bestFit="1" customWidth="1"/>
    <col min="13574" max="13574" width="10.125" style="353" customWidth="1"/>
    <col min="13575" max="13576" width="10.125" style="353" bestFit="1" customWidth="1"/>
    <col min="13577" max="13577" width="9.25" style="353" bestFit="1" customWidth="1"/>
    <col min="13578" max="13578" width="10.125" style="353" bestFit="1" customWidth="1"/>
    <col min="13579" max="13824" width="9" style="353"/>
    <col min="13825" max="13825" width="2.25" style="353" customWidth="1"/>
    <col min="13826" max="13826" width="12.375" style="353" customWidth="1"/>
    <col min="13827" max="13827" width="5.75" style="353" customWidth="1"/>
    <col min="13828" max="13829" width="10.125" style="353" bestFit="1" customWidth="1"/>
    <col min="13830" max="13830" width="10.125" style="353" customWidth="1"/>
    <col min="13831" max="13832" width="10.125" style="353" bestFit="1" customWidth="1"/>
    <col min="13833" max="13833" width="9.25" style="353" bestFit="1" customWidth="1"/>
    <col min="13834" max="13834" width="10.125" style="353" bestFit="1" customWidth="1"/>
    <col min="13835" max="14080" width="9" style="353"/>
    <col min="14081" max="14081" width="2.25" style="353" customWidth="1"/>
    <col min="14082" max="14082" width="12.375" style="353" customWidth="1"/>
    <col min="14083" max="14083" width="5.75" style="353" customWidth="1"/>
    <col min="14084" max="14085" width="10.125" style="353" bestFit="1" customWidth="1"/>
    <col min="14086" max="14086" width="10.125" style="353" customWidth="1"/>
    <col min="14087" max="14088" width="10.125" style="353" bestFit="1" customWidth="1"/>
    <col min="14089" max="14089" width="9.25" style="353" bestFit="1" customWidth="1"/>
    <col min="14090" max="14090" width="10.125" style="353" bestFit="1" customWidth="1"/>
    <col min="14091" max="14336" width="9" style="353"/>
    <col min="14337" max="14337" width="2.25" style="353" customWidth="1"/>
    <col min="14338" max="14338" width="12.375" style="353" customWidth="1"/>
    <col min="14339" max="14339" width="5.75" style="353" customWidth="1"/>
    <col min="14340" max="14341" width="10.125" style="353" bestFit="1" customWidth="1"/>
    <col min="14342" max="14342" width="10.125" style="353" customWidth="1"/>
    <col min="14343" max="14344" width="10.125" style="353" bestFit="1" customWidth="1"/>
    <col min="14345" max="14345" width="9.25" style="353" bestFit="1" customWidth="1"/>
    <col min="14346" max="14346" width="10.125" style="353" bestFit="1" customWidth="1"/>
    <col min="14347" max="14592" width="9" style="353"/>
    <col min="14593" max="14593" width="2.25" style="353" customWidth="1"/>
    <col min="14594" max="14594" width="12.375" style="353" customWidth="1"/>
    <col min="14595" max="14595" width="5.75" style="353" customWidth="1"/>
    <col min="14596" max="14597" width="10.125" style="353" bestFit="1" customWidth="1"/>
    <col min="14598" max="14598" width="10.125" style="353" customWidth="1"/>
    <col min="14599" max="14600" width="10.125" style="353" bestFit="1" customWidth="1"/>
    <col min="14601" max="14601" width="9.25" style="353" bestFit="1" customWidth="1"/>
    <col min="14602" max="14602" width="10.125" style="353" bestFit="1" customWidth="1"/>
    <col min="14603" max="14848" width="9" style="353"/>
    <col min="14849" max="14849" width="2.25" style="353" customWidth="1"/>
    <col min="14850" max="14850" width="12.375" style="353" customWidth="1"/>
    <col min="14851" max="14851" width="5.75" style="353" customWidth="1"/>
    <col min="14852" max="14853" width="10.125" style="353" bestFit="1" customWidth="1"/>
    <col min="14854" max="14854" width="10.125" style="353" customWidth="1"/>
    <col min="14855" max="14856" width="10.125" style="353" bestFit="1" customWidth="1"/>
    <col min="14857" max="14857" width="9.25" style="353" bestFit="1" customWidth="1"/>
    <col min="14858" max="14858" width="10.125" style="353" bestFit="1" customWidth="1"/>
    <col min="14859" max="15104" width="9" style="353"/>
    <col min="15105" max="15105" width="2.25" style="353" customWidth="1"/>
    <col min="15106" max="15106" width="12.375" style="353" customWidth="1"/>
    <col min="15107" max="15107" width="5.75" style="353" customWidth="1"/>
    <col min="15108" max="15109" width="10.125" style="353" bestFit="1" customWidth="1"/>
    <col min="15110" max="15110" width="10.125" style="353" customWidth="1"/>
    <col min="15111" max="15112" width="10.125" style="353" bestFit="1" customWidth="1"/>
    <col min="15113" max="15113" width="9.25" style="353" bestFit="1" customWidth="1"/>
    <col min="15114" max="15114" width="10.125" style="353" bestFit="1" customWidth="1"/>
    <col min="15115" max="15360" width="9" style="353"/>
    <col min="15361" max="15361" width="2.25" style="353" customWidth="1"/>
    <col min="15362" max="15362" width="12.375" style="353" customWidth="1"/>
    <col min="15363" max="15363" width="5.75" style="353" customWidth="1"/>
    <col min="15364" max="15365" width="10.125" style="353" bestFit="1" customWidth="1"/>
    <col min="15366" max="15366" width="10.125" style="353" customWidth="1"/>
    <col min="15367" max="15368" width="10.125" style="353" bestFit="1" customWidth="1"/>
    <col min="15369" max="15369" width="9.25" style="353" bestFit="1" customWidth="1"/>
    <col min="15370" max="15370" width="10.125" style="353" bestFit="1" customWidth="1"/>
    <col min="15371" max="15616" width="9" style="353"/>
    <col min="15617" max="15617" width="2.25" style="353" customWidth="1"/>
    <col min="15618" max="15618" width="12.375" style="353" customWidth="1"/>
    <col min="15619" max="15619" width="5.75" style="353" customWidth="1"/>
    <col min="15620" max="15621" width="10.125" style="353" bestFit="1" customWidth="1"/>
    <col min="15622" max="15622" width="10.125" style="353" customWidth="1"/>
    <col min="15623" max="15624" width="10.125" style="353" bestFit="1" customWidth="1"/>
    <col min="15625" max="15625" width="9.25" style="353" bestFit="1" customWidth="1"/>
    <col min="15626" max="15626" width="10.125" style="353" bestFit="1" customWidth="1"/>
    <col min="15627" max="15872" width="9" style="353"/>
    <col min="15873" max="15873" width="2.25" style="353" customWidth="1"/>
    <col min="15874" max="15874" width="12.375" style="353" customWidth="1"/>
    <col min="15875" max="15875" width="5.75" style="353" customWidth="1"/>
    <col min="15876" max="15877" width="10.125" style="353" bestFit="1" customWidth="1"/>
    <col min="15878" max="15878" width="10.125" style="353" customWidth="1"/>
    <col min="15879" max="15880" width="10.125" style="353" bestFit="1" customWidth="1"/>
    <col min="15881" max="15881" width="9.25" style="353" bestFit="1" customWidth="1"/>
    <col min="15882" max="15882" width="10.125" style="353" bestFit="1" customWidth="1"/>
    <col min="15883" max="16128" width="9" style="353"/>
    <col min="16129" max="16129" width="2.25" style="353" customWidth="1"/>
    <col min="16130" max="16130" width="12.375" style="353" customWidth="1"/>
    <col min="16131" max="16131" width="5.75" style="353" customWidth="1"/>
    <col min="16132" max="16133" width="10.125" style="353" bestFit="1" customWidth="1"/>
    <col min="16134" max="16134" width="10.125" style="353" customWidth="1"/>
    <col min="16135" max="16136" width="10.125" style="353" bestFit="1" customWidth="1"/>
    <col min="16137" max="16137" width="9.25" style="353" bestFit="1" customWidth="1"/>
    <col min="16138" max="16138" width="10.125" style="353" bestFit="1" customWidth="1"/>
    <col min="16139" max="16384" width="9" style="353"/>
  </cols>
  <sheetData>
    <row r="1" spans="1:10" ht="12.75" customHeight="1">
      <c r="A1" s="353" t="s">
        <v>394</v>
      </c>
      <c r="J1" s="354" t="s">
        <v>245</v>
      </c>
    </row>
    <row r="2" spans="1:10" ht="12" customHeight="1">
      <c r="A2" s="760" t="s">
        <v>246</v>
      </c>
      <c r="B2" s="761"/>
      <c r="C2" s="762"/>
      <c r="D2" s="748">
        <v>23</v>
      </c>
      <c r="E2" s="748">
        <v>24</v>
      </c>
      <c r="F2" s="748">
        <v>25</v>
      </c>
      <c r="G2" s="748">
        <v>26</v>
      </c>
      <c r="H2" s="754">
        <v>27</v>
      </c>
      <c r="I2" s="754"/>
      <c r="J2" s="754"/>
    </row>
    <row r="3" spans="1:10" ht="12" customHeight="1">
      <c r="A3" s="746"/>
      <c r="B3" s="747"/>
      <c r="C3" s="763"/>
      <c r="D3" s="749"/>
      <c r="E3" s="749"/>
      <c r="F3" s="749"/>
      <c r="G3" s="749"/>
      <c r="H3" s="521" t="s">
        <v>15</v>
      </c>
      <c r="I3" s="521" t="s">
        <v>16</v>
      </c>
      <c r="J3" s="521" t="s">
        <v>395</v>
      </c>
    </row>
    <row r="4" spans="1:10" ht="12.6" customHeight="1">
      <c r="A4" s="755" t="s">
        <v>396</v>
      </c>
      <c r="B4" s="756"/>
      <c r="C4" s="355"/>
      <c r="D4" s="356">
        <v>225414554</v>
      </c>
      <c r="E4" s="356">
        <v>231591583</v>
      </c>
      <c r="F4" s="356">
        <v>237142198</v>
      </c>
      <c r="G4" s="356">
        <v>240102707</v>
      </c>
      <c r="H4" s="356">
        <v>259198411</v>
      </c>
      <c r="I4" s="356">
        <v>12926862</v>
      </c>
      <c r="J4" s="356">
        <v>272125273</v>
      </c>
    </row>
    <row r="5" spans="1:10" ht="12.6" customHeight="1">
      <c r="A5" s="737"/>
      <c r="B5" s="738"/>
      <c r="C5" s="357" t="s">
        <v>397</v>
      </c>
      <c r="D5" s="358">
        <v>105.34597077468038</v>
      </c>
      <c r="E5" s="358">
        <v>102.74029732791787</v>
      </c>
      <c r="F5" s="358">
        <v>102.39672570483704</v>
      </c>
      <c r="G5" s="358">
        <v>101.24841087961916</v>
      </c>
      <c r="H5" s="358">
        <v>114.14442779465914</v>
      </c>
      <c r="I5" s="358">
        <v>99.258970547482761</v>
      </c>
      <c r="J5" s="358">
        <v>113.33702830764003</v>
      </c>
    </row>
    <row r="6" spans="1:10" ht="12.6" customHeight="1">
      <c r="A6" s="735" t="s">
        <v>398</v>
      </c>
      <c r="B6" s="736"/>
      <c r="C6" s="359"/>
      <c r="D6" s="360">
        <v>217833720</v>
      </c>
      <c r="E6" s="360">
        <v>223372864</v>
      </c>
      <c r="F6" s="360">
        <v>228029704</v>
      </c>
      <c r="G6" s="360">
        <v>232246370</v>
      </c>
      <c r="H6" s="360">
        <v>254529471</v>
      </c>
      <c r="I6" s="360">
        <v>10801676</v>
      </c>
      <c r="J6" s="360">
        <v>265331147</v>
      </c>
    </row>
    <row r="7" spans="1:10" ht="12.6" customHeight="1">
      <c r="A7" s="737"/>
      <c r="B7" s="738"/>
      <c r="C7" s="357" t="s">
        <v>397</v>
      </c>
      <c r="D7" s="358">
        <v>105.1304669111162</v>
      </c>
      <c r="E7" s="358">
        <v>102.54283129352058</v>
      </c>
      <c r="F7" s="358">
        <v>102.08478322595174</v>
      </c>
      <c r="G7" s="358">
        <v>101.84917400059423</v>
      </c>
      <c r="H7" s="358">
        <v>114.99547966481683</v>
      </c>
      <c r="I7" s="358">
        <v>99.028034795619064</v>
      </c>
      <c r="J7" s="358">
        <v>114.24555182498655</v>
      </c>
    </row>
    <row r="8" spans="1:10" ht="12.6" customHeight="1">
      <c r="A8" s="735" t="s">
        <v>247</v>
      </c>
      <c r="B8" s="736"/>
      <c r="C8" s="359"/>
      <c r="D8" s="360">
        <v>7580834</v>
      </c>
      <c r="E8" s="360">
        <v>8218719</v>
      </c>
      <c r="F8" s="360">
        <v>9112494</v>
      </c>
      <c r="G8" s="360">
        <v>7856337</v>
      </c>
      <c r="H8" s="360">
        <v>4668940</v>
      </c>
      <c r="I8" s="360">
        <v>2125186</v>
      </c>
      <c r="J8" s="360">
        <v>6794127</v>
      </c>
    </row>
    <row r="9" spans="1:10" ht="12.6" customHeight="1">
      <c r="A9" s="737"/>
      <c r="B9" s="738"/>
      <c r="C9" s="357" t="s">
        <v>397</v>
      </c>
      <c r="D9" s="358">
        <v>111.93951678457661</v>
      </c>
      <c r="E9" s="358">
        <v>108.41444358232881</v>
      </c>
      <c r="F9" s="358">
        <v>110.87486991585915</v>
      </c>
      <c r="G9" s="358">
        <v>86.215003269137952</v>
      </c>
      <c r="H9" s="358">
        <v>81.331023960124469</v>
      </c>
      <c r="I9" s="358">
        <v>100.44959667699275</v>
      </c>
      <c r="J9" s="358">
        <v>86.479564204030453</v>
      </c>
    </row>
    <row r="10" spans="1:10" ht="12.6" customHeight="1">
      <c r="A10" s="767" t="s">
        <v>248</v>
      </c>
      <c r="B10" s="768"/>
      <c r="C10" s="361"/>
      <c r="D10" s="360">
        <v>0</v>
      </c>
      <c r="E10" s="360">
        <v>0</v>
      </c>
      <c r="F10" s="360">
        <v>0</v>
      </c>
      <c r="G10" s="360">
        <v>1</v>
      </c>
      <c r="H10" s="362">
        <v>1</v>
      </c>
      <c r="I10" s="362">
        <v>0</v>
      </c>
      <c r="J10" s="360">
        <v>1</v>
      </c>
    </row>
    <row r="11" spans="1:10" ht="12.6" customHeight="1">
      <c r="A11" s="769" t="s">
        <v>399</v>
      </c>
      <c r="B11" s="770"/>
      <c r="C11" s="361"/>
      <c r="D11" s="360">
        <v>386639</v>
      </c>
      <c r="E11" s="363">
        <v>-533781</v>
      </c>
      <c r="F11" s="360">
        <v>-34442</v>
      </c>
      <c r="G11" s="363">
        <v>-2411366</v>
      </c>
      <c r="H11" s="363">
        <v>-2392447</v>
      </c>
      <c r="I11" s="363">
        <v>71324</v>
      </c>
      <c r="J11" s="363">
        <v>-2321123</v>
      </c>
    </row>
    <row r="12" spans="1:10" ht="12.6" customHeight="1">
      <c r="A12" s="767" t="s">
        <v>248</v>
      </c>
      <c r="B12" s="768"/>
      <c r="C12" s="361"/>
      <c r="D12" s="360">
        <v>43</v>
      </c>
      <c r="E12" s="360">
        <v>44</v>
      </c>
      <c r="F12" s="360">
        <v>44</v>
      </c>
      <c r="G12" s="360">
        <v>42</v>
      </c>
      <c r="H12" s="362">
        <v>50</v>
      </c>
      <c r="I12" s="362">
        <v>1</v>
      </c>
      <c r="J12" s="360">
        <v>51</v>
      </c>
    </row>
    <row r="13" spans="1:10" ht="12.6" customHeight="1">
      <c r="A13" s="765" t="s">
        <v>400</v>
      </c>
      <c r="B13" s="766"/>
      <c r="C13" s="364"/>
      <c r="D13" s="365">
        <v>1701282</v>
      </c>
      <c r="E13" s="365">
        <v>1841960</v>
      </c>
      <c r="F13" s="365">
        <v>1892309</v>
      </c>
      <c r="G13" s="365">
        <v>3557989</v>
      </c>
      <c r="H13" s="365">
        <v>3979024</v>
      </c>
      <c r="I13" s="365">
        <v>15638</v>
      </c>
      <c r="J13" s="365">
        <v>3994662</v>
      </c>
    </row>
    <row r="14" spans="1:10" ht="8.1" customHeight="1">
      <c r="B14" s="366"/>
      <c r="C14" s="367"/>
      <c r="D14" s="368"/>
      <c r="E14" s="368"/>
      <c r="F14" s="368"/>
    </row>
    <row r="15" spans="1:10" ht="12" customHeight="1">
      <c r="A15" s="353" t="s">
        <v>249</v>
      </c>
    </row>
    <row r="16" spans="1:10" ht="12" customHeight="1">
      <c r="A16" s="353" t="s">
        <v>401</v>
      </c>
      <c r="J16" s="354" t="s">
        <v>245</v>
      </c>
    </row>
    <row r="17" spans="1:10" ht="12" customHeight="1">
      <c r="A17" s="760" t="s">
        <v>246</v>
      </c>
      <c r="B17" s="761"/>
      <c r="C17" s="762"/>
      <c r="D17" s="748">
        <v>23</v>
      </c>
      <c r="E17" s="748">
        <v>24</v>
      </c>
      <c r="F17" s="748">
        <v>25</v>
      </c>
      <c r="G17" s="748">
        <v>26</v>
      </c>
      <c r="H17" s="754">
        <v>27</v>
      </c>
      <c r="I17" s="754"/>
      <c r="J17" s="754"/>
    </row>
    <row r="18" spans="1:10" ht="12" customHeight="1">
      <c r="A18" s="746"/>
      <c r="B18" s="747"/>
      <c r="C18" s="763"/>
      <c r="D18" s="749"/>
      <c r="E18" s="749"/>
      <c r="F18" s="749"/>
      <c r="G18" s="749"/>
      <c r="H18" s="521" t="s">
        <v>15</v>
      </c>
      <c r="I18" s="521" t="s">
        <v>16</v>
      </c>
      <c r="J18" s="521" t="s">
        <v>395</v>
      </c>
    </row>
    <row r="19" spans="1:10" ht="12.6" customHeight="1">
      <c r="A19" s="755" t="s">
        <v>250</v>
      </c>
      <c r="B19" s="756"/>
      <c r="C19" s="369"/>
      <c r="D19" s="360">
        <v>51366475</v>
      </c>
      <c r="E19" s="360">
        <v>51701647</v>
      </c>
      <c r="F19" s="360">
        <v>52546454</v>
      </c>
      <c r="G19" s="360">
        <v>51484693</v>
      </c>
      <c r="H19" s="370">
        <v>45659818</v>
      </c>
      <c r="I19" s="370">
        <v>5049323</v>
      </c>
      <c r="J19" s="360">
        <v>50709141</v>
      </c>
    </row>
    <row r="20" spans="1:10" ht="12.6" customHeight="1">
      <c r="A20" s="737"/>
      <c r="B20" s="738"/>
      <c r="C20" s="357" t="s">
        <v>397</v>
      </c>
      <c r="D20" s="358">
        <v>102.37661998401603</v>
      </c>
      <c r="E20" s="358">
        <v>100.65251119528837</v>
      </c>
      <c r="F20" s="358">
        <v>101.63400403859475</v>
      </c>
      <c r="G20" s="358">
        <v>97.979386011470922</v>
      </c>
      <c r="H20" s="358">
        <v>98.537191647336272</v>
      </c>
      <c r="I20" s="358">
        <v>98.101415103504081</v>
      </c>
      <c r="J20" s="358">
        <v>98.493626056971934</v>
      </c>
    </row>
    <row r="21" spans="1:10" ht="12.6" customHeight="1">
      <c r="A21" s="735" t="s">
        <v>251</v>
      </c>
      <c r="B21" s="736"/>
      <c r="C21" s="371"/>
      <c r="D21" s="360">
        <v>57033318</v>
      </c>
      <c r="E21" s="360">
        <v>53236096</v>
      </c>
      <c r="F21" s="360">
        <v>53495340</v>
      </c>
      <c r="G21" s="360">
        <v>56103990</v>
      </c>
      <c r="H21" s="360">
        <v>52129921</v>
      </c>
      <c r="I21" s="360">
        <v>5276973</v>
      </c>
      <c r="J21" s="360">
        <v>57406894</v>
      </c>
    </row>
    <row r="22" spans="1:10" ht="12.6" customHeight="1">
      <c r="A22" s="737"/>
      <c r="B22" s="738"/>
      <c r="C22" s="357" t="s">
        <v>397</v>
      </c>
      <c r="D22" s="358">
        <v>104.23108062372503</v>
      </c>
      <c r="E22" s="358">
        <v>93.342098736040569</v>
      </c>
      <c r="F22" s="358">
        <v>100.48697034433178</v>
      </c>
      <c r="G22" s="358">
        <v>104.87640605705096</v>
      </c>
      <c r="H22" s="358">
        <v>103.25147365309755</v>
      </c>
      <c r="I22" s="358">
        <v>93.968498578000208</v>
      </c>
      <c r="J22" s="358">
        <v>102.32230185411055</v>
      </c>
    </row>
    <row r="23" spans="1:10" ht="12.6" customHeight="1">
      <c r="A23" s="735" t="s">
        <v>252</v>
      </c>
      <c r="B23" s="736"/>
      <c r="C23" s="371"/>
      <c r="D23" s="360">
        <v>49496171</v>
      </c>
      <c r="E23" s="360">
        <v>55380966</v>
      </c>
      <c r="F23" s="360">
        <v>59106332</v>
      </c>
      <c r="G23" s="360">
        <v>59201037</v>
      </c>
      <c r="H23" s="360">
        <v>60877329</v>
      </c>
      <c r="I23" s="360">
        <v>291198</v>
      </c>
      <c r="J23" s="360">
        <v>61168527</v>
      </c>
    </row>
    <row r="24" spans="1:10" ht="12.6" customHeight="1">
      <c r="A24" s="737"/>
      <c r="B24" s="738"/>
      <c r="C24" s="357" t="s">
        <v>397</v>
      </c>
      <c r="D24" s="358">
        <v>110.21909844803291</v>
      </c>
      <c r="E24" s="358">
        <v>111.88939443416743</v>
      </c>
      <c r="F24" s="358">
        <v>106.72679851774345</v>
      </c>
      <c r="G24" s="358">
        <v>100.16022817995203</v>
      </c>
      <c r="H24" s="358">
        <v>103.09975528653301</v>
      </c>
      <c r="I24" s="358">
        <v>189.0638289583888</v>
      </c>
      <c r="J24" s="358">
        <v>103.32340462211835</v>
      </c>
    </row>
    <row r="25" spans="1:10" ht="12.6" customHeight="1">
      <c r="A25" s="735" t="s">
        <v>253</v>
      </c>
      <c r="B25" s="736"/>
      <c r="C25" s="371"/>
      <c r="D25" s="360">
        <v>8615817</v>
      </c>
      <c r="E25" s="360">
        <v>10490654</v>
      </c>
      <c r="F25" s="360">
        <v>10737697</v>
      </c>
      <c r="G25" s="360">
        <v>11416840</v>
      </c>
      <c r="H25" s="360">
        <v>11639934</v>
      </c>
      <c r="I25" s="362">
        <v>0</v>
      </c>
      <c r="J25" s="360">
        <v>11639934</v>
      </c>
    </row>
    <row r="26" spans="1:10" ht="12.6" customHeight="1">
      <c r="A26" s="737"/>
      <c r="B26" s="738"/>
      <c r="C26" s="357" t="s">
        <v>397</v>
      </c>
      <c r="D26" s="358">
        <v>105.61976249514092</v>
      </c>
      <c r="E26" s="358">
        <v>121.76040879234087</v>
      </c>
      <c r="F26" s="358">
        <v>102.35488654949442</v>
      </c>
      <c r="G26" s="358">
        <v>106.32484787007866</v>
      </c>
      <c r="H26" s="358">
        <v>101.95407836143802</v>
      </c>
      <c r="I26" s="362" t="s">
        <v>73</v>
      </c>
      <c r="J26" s="358">
        <v>101.95407836143802</v>
      </c>
    </row>
    <row r="27" spans="1:10" ht="12.6" customHeight="1">
      <c r="A27" s="372"/>
      <c r="B27" s="758" t="s">
        <v>402</v>
      </c>
      <c r="C27" s="371"/>
      <c r="D27" s="360">
        <v>12679761</v>
      </c>
      <c r="E27" s="360">
        <v>12189203</v>
      </c>
      <c r="F27" s="360">
        <v>12194156</v>
      </c>
      <c r="G27" s="360">
        <v>13574010</v>
      </c>
      <c r="H27" s="360">
        <v>17143926</v>
      </c>
      <c r="I27" s="362" t="s">
        <v>73</v>
      </c>
      <c r="J27" s="360">
        <v>17143926</v>
      </c>
    </row>
    <row r="28" spans="1:10" ht="12.6" customHeight="1">
      <c r="A28" s="373"/>
      <c r="B28" s="764"/>
      <c r="C28" s="374" t="s">
        <v>403</v>
      </c>
      <c r="D28" s="375" t="s">
        <v>254</v>
      </c>
      <c r="E28" s="375" t="s">
        <v>255</v>
      </c>
      <c r="F28" s="375" t="s">
        <v>256</v>
      </c>
      <c r="G28" s="375" t="s">
        <v>257</v>
      </c>
      <c r="H28" s="376" t="s">
        <v>404</v>
      </c>
      <c r="I28" s="362" t="s">
        <v>73</v>
      </c>
      <c r="J28" s="375" t="s">
        <v>404</v>
      </c>
    </row>
    <row r="29" spans="1:10" ht="12.6" customHeight="1">
      <c r="A29" s="373" t="s">
        <v>258</v>
      </c>
      <c r="B29" s="764"/>
      <c r="C29" s="377" t="s">
        <v>405</v>
      </c>
      <c r="D29" s="358">
        <v>101.56762328403153</v>
      </c>
      <c r="E29" s="358">
        <v>96.131173134887945</v>
      </c>
      <c r="F29" s="358">
        <v>100.04063432203074</v>
      </c>
      <c r="G29" s="358">
        <v>111.31569909389383</v>
      </c>
      <c r="H29" s="358">
        <v>126.29964174182868</v>
      </c>
      <c r="I29" s="362" t="s">
        <v>73</v>
      </c>
      <c r="J29" s="358">
        <v>126.29964174182868</v>
      </c>
    </row>
    <row r="30" spans="1:10" ht="12.6" customHeight="1">
      <c r="A30" s="373" t="s">
        <v>259</v>
      </c>
      <c r="B30" s="759"/>
      <c r="C30" s="378" t="s">
        <v>403</v>
      </c>
      <c r="D30" s="375" t="s">
        <v>260</v>
      </c>
      <c r="E30" s="375" t="s">
        <v>261</v>
      </c>
      <c r="F30" s="375" t="s">
        <v>406</v>
      </c>
      <c r="G30" s="379" t="s">
        <v>407</v>
      </c>
      <c r="H30" s="380">
        <v>-113.255064532966</v>
      </c>
      <c r="I30" s="362" t="s">
        <v>73</v>
      </c>
      <c r="J30" s="380">
        <v>-113.255064532966</v>
      </c>
    </row>
    <row r="31" spans="1:10" ht="12.6" customHeight="1">
      <c r="A31" s="373" t="s">
        <v>262</v>
      </c>
      <c r="B31" s="758" t="s">
        <v>408</v>
      </c>
      <c r="C31" s="359"/>
      <c r="D31" s="360">
        <v>2189855</v>
      </c>
      <c r="E31" s="360">
        <v>2408659</v>
      </c>
      <c r="F31" s="360">
        <v>2227731</v>
      </c>
      <c r="G31" s="360">
        <v>2379851</v>
      </c>
      <c r="H31" s="381">
        <v>3085913</v>
      </c>
      <c r="I31" s="381">
        <v>1810</v>
      </c>
      <c r="J31" s="360">
        <v>3087723</v>
      </c>
    </row>
    <row r="32" spans="1:10" ht="12.6" customHeight="1">
      <c r="A32" s="373"/>
      <c r="B32" s="759"/>
      <c r="C32" s="357" t="s">
        <v>405</v>
      </c>
      <c r="D32" s="358">
        <v>125.10183049236257</v>
      </c>
      <c r="E32" s="358">
        <v>109.99171178000371</v>
      </c>
      <c r="F32" s="358">
        <v>92.488434435924717</v>
      </c>
      <c r="G32" s="358">
        <v>106.82847255795247</v>
      </c>
      <c r="H32" s="358">
        <v>129.86144075357109</v>
      </c>
      <c r="I32" s="358">
        <v>51.144391070923987</v>
      </c>
      <c r="J32" s="358">
        <v>129.74438315676065</v>
      </c>
    </row>
    <row r="33" spans="1:10" ht="12.6" customHeight="1">
      <c r="A33" s="373"/>
      <c r="B33" s="758" t="s">
        <v>409</v>
      </c>
      <c r="C33" s="359"/>
      <c r="D33" s="360">
        <v>2934</v>
      </c>
      <c r="E33" s="360">
        <v>0</v>
      </c>
      <c r="F33" s="360">
        <v>1322</v>
      </c>
      <c r="G33" s="360">
        <v>2406</v>
      </c>
      <c r="H33" s="381">
        <v>469</v>
      </c>
      <c r="I33" s="362" t="s">
        <v>73</v>
      </c>
      <c r="J33" s="360">
        <v>469</v>
      </c>
    </row>
    <row r="34" spans="1:10" ht="12.6" customHeight="1">
      <c r="A34" s="382"/>
      <c r="B34" s="759"/>
      <c r="C34" s="357" t="s">
        <v>397</v>
      </c>
      <c r="D34" s="358">
        <v>12.545431222474024</v>
      </c>
      <c r="E34" s="358" t="s">
        <v>73</v>
      </c>
      <c r="F34" s="358" t="s">
        <v>410</v>
      </c>
      <c r="G34" s="358">
        <v>181.99697428139183</v>
      </c>
      <c r="H34" s="358">
        <v>19.492934330839567</v>
      </c>
      <c r="I34" s="362" t="s">
        <v>73</v>
      </c>
      <c r="J34" s="358">
        <v>19.492934330839567</v>
      </c>
    </row>
    <row r="35" spans="1:10" ht="12.6" customHeight="1">
      <c r="A35" s="735" t="s">
        <v>263</v>
      </c>
      <c r="B35" s="736"/>
      <c r="C35" s="359"/>
      <c r="D35" s="360">
        <v>6582862</v>
      </c>
      <c r="E35" s="360">
        <v>7372091</v>
      </c>
      <c r="F35" s="360">
        <v>8001773</v>
      </c>
      <c r="G35" s="360">
        <v>8591317</v>
      </c>
      <c r="H35" s="383">
        <v>5688103</v>
      </c>
      <c r="I35" s="381">
        <v>2059617</v>
      </c>
      <c r="J35" s="384">
        <v>7747720</v>
      </c>
    </row>
    <row r="36" spans="1:10" ht="12.6" customHeight="1">
      <c r="A36" s="737"/>
      <c r="B36" s="738"/>
      <c r="C36" s="357" t="s">
        <v>405</v>
      </c>
      <c r="D36" s="358">
        <v>95.006696647635096</v>
      </c>
      <c r="E36" s="358">
        <v>111.98914696981343</v>
      </c>
      <c r="F36" s="358">
        <v>108.54143010443033</v>
      </c>
      <c r="G36" s="358">
        <v>107.36766714076992</v>
      </c>
      <c r="H36" s="358">
        <v>84.342351385996423</v>
      </c>
      <c r="I36" s="358">
        <v>111.49626580455725</v>
      </c>
      <c r="J36" s="358">
        <v>90.180818610231711</v>
      </c>
    </row>
    <row r="37" spans="1:10" ht="12.6" customHeight="1">
      <c r="A37" s="735" t="s">
        <v>264</v>
      </c>
      <c r="B37" s="736"/>
      <c r="C37" s="359"/>
      <c r="D37" s="360">
        <v>37447361</v>
      </c>
      <c r="E37" s="360">
        <v>38812267</v>
      </c>
      <c r="F37" s="360">
        <v>38831393</v>
      </c>
      <c r="G37" s="360">
        <v>37348563</v>
      </c>
      <c r="H37" s="381">
        <v>62972998</v>
      </c>
      <c r="I37" s="381">
        <v>247941</v>
      </c>
      <c r="J37" s="360">
        <v>63220939</v>
      </c>
    </row>
    <row r="38" spans="1:10" ht="12.6" customHeight="1">
      <c r="A38" s="737"/>
      <c r="B38" s="738"/>
      <c r="C38" s="357" t="s">
        <v>397</v>
      </c>
      <c r="D38" s="358">
        <v>107.50818906961715</v>
      </c>
      <c r="E38" s="358">
        <v>103.64486565555313</v>
      </c>
      <c r="F38" s="358">
        <v>100.04927823463649</v>
      </c>
      <c r="G38" s="358">
        <v>96.181362847323044</v>
      </c>
      <c r="H38" s="358">
        <v>169.77179330517382</v>
      </c>
      <c r="I38" s="358">
        <v>96.916311613180625</v>
      </c>
      <c r="J38" s="358">
        <v>169.27274819114191</v>
      </c>
    </row>
    <row r="39" spans="1:10" ht="12.6" customHeight="1">
      <c r="A39" s="744" t="s">
        <v>17</v>
      </c>
      <c r="B39" s="745"/>
      <c r="C39" s="359"/>
      <c r="D39" s="360">
        <v>225414554</v>
      </c>
      <c r="E39" s="360">
        <v>231591583</v>
      </c>
      <c r="F39" s="360">
        <v>237142198</v>
      </c>
      <c r="G39" s="360">
        <v>240102707</v>
      </c>
      <c r="H39" s="381">
        <v>259198411</v>
      </c>
      <c r="I39" s="381">
        <v>12926862</v>
      </c>
      <c r="J39" s="360">
        <v>272125273</v>
      </c>
    </row>
    <row r="40" spans="1:10" ht="12.6" customHeight="1">
      <c r="A40" s="746"/>
      <c r="B40" s="747"/>
      <c r="C40" s="385" t="s">
        <v>411</v>
      </c>
      <c r="D40" s="386">
        <v>105.34597126700767</v>
      </c>
      <c r="E40" s="386">
        <v>102.74029732791787</v>
      </c>
      <c r="F40" s="386">
        <v>102.39672570483704</v>
      </c>
      <c r="G40" s="386">
        <v>101.24841087961916</v>
      </c>
      <c r="H40" s="386">
        <v>114.14442779465914</v>
      </c>
      <c r="I40" s="386">
        <v>99.258970547482761</v>
      </c>
      <c r="J40" s="386">
        <v>113.33702830764003</v>
      </c>
    </row>
    <row r="41" spans="1:10" ht="12" customHeight="1">
      <c r="B41" s="387" t="s">
        <v>265</v>
      </c>
      <c r="F41" s="388"/>
    </row>
    <row r="42" spans="1:10" ht="8.1" customHeight="1"/>
    <row r="43" spans="1:10" ht="12" customHeight="1">
      <c r="A43" s="353" t="s">
        <v>412</v>
      </c>
      <c r="J43" s="354" t="s">
        <v>245</v>
      </c>
    </row>
    <row r="44" spans="1:10" ht="12" customHeight="1">
      <c r="A44" s="760" t="s">
        <v>246</v>
      </c>
      <c r="B44" s="761"/>
      <c r="C44" s="762"/>
      <c r="D44" s="748">
        <v>23</v>
      </c>
      <c r="E44" s="748">
        <v>24</v>
      </c>
      <c r="F44" s="748">
        <v>25</v>
      </c>
      <c r="G44" s="748">
        <v>26</v>
      </c>
      <c r="H44" s="754">
        <v>27</v>
      </c>
      <c r="I44" s="754"/>
      <c r="J44" s="754"/>
    </row>
    <row r="45" spans="1:10" ht="12" customHeight="1">
      <c r="A45" s="746"/>
      <c r="B45" s="747"/>
      <c r="C45" s="763"/>
      <c r="D45" s="749"/>
      <c r="E45" s="749"/>
      <c r="F45" s="749"/>
      <c r="G45" s="749"/>
      <c r="H45" s="521" t="s">
        <v>15</v>
      </c>
      <c r="I45" s="521" t="s">
        <v>16</v>
      </c>
      <c r="J45" s="521" t="s">
        <v>395</v>
      </c>
    </row>
    <row r="46" spans="1:10" ht="12.6" customHeight="1">
      <c r="A46" s="755" t="s">
        <v>266</v>
      </c>
      <c r="B46" s="756"/>
      <c r="C46" s="389"/>
      <c r="D46" s="356">
        <v>2402589</v>
      </c>
      <c r="E46" s="356">
        <v>2315497</v>
      </c>
      <c r="F46" s="356">
        <v>2423761</v>
      </c>
      <c r="G46" s="356">
        <v>2440936</v>
      </c>
      <c r="H46" s="370">
        <v>2132347</v>
      </c>
      <c r="I46" s="370">
        <v>248348</v>
      </c>
      <c r="J46" s="356">
        <v>2380696</v>
      </c>
    </row>
    <row r="47" spans="1:10" ht="12.6" customHeight="1">
      <c r="A47" s="737"/>
      <c r="B47" s="757"/>
      <c r="C47" s="359" t="s">
        <v>413</v>
      </c>
      <c r="D47" s="358">
        <v>90.196958081836115</v>
      </c>
      <c r="E47" s="358">
        <v>96.375077052296504</v>
      </c>
      <c r="F47" s="358">
        <v>104.67562687405771</v>
      </c>
      <c r="G47" s="358">
        <v>100.70860947098332</v>
      </c>
      <c r="H47" s="358">
        <v>98.006093589780704</v>
      </c>
      <c r="I47" s="358">
        <v>93.64307880259571</v>
      </c>
      <c r="J47" s="358">
        <v>97.532053277922898</v>
      </c>
    </row>
    <row r="48" spans="1:10" ht="12.6" customHeight="1">
      <c r="A48" s="735" t="s">
        <v>267</v>
      </c>
      <c r="B48" s="736"/>
      <c r="C48" s="359"/>
      <c r="D48" s="360">
        <v>147741222</v>
      </c>
      <c r="E48" s="360">
        <v>149792951</v>
      </c>
      <c r="F48" s="360">
        <v>153165964</v>
      </c>
      <c r="G48" s="360">
        <v>156078697</v>
      </c>
      <c r="H48" s="360">
        <v>153512938</v>
      </c>
      <c r="I48" s="360">
        <v>6770457</v>
      </c>
      <c r="J48" s="360">
        <v>160283395</v>
      </c>
    </row>
    <row r="49" spans="1:10" ht="12.6" customHeight="1">
      <c r="A49" s="737"/>
      <c r="B49" s="738"/>
      <c r="C49" s="357" t="s">
        <v>397</v>
      </c>
      <c r="D49" s="358">
        <v>104.02711002643916</v>
      </c>
      <c r="E49" s="358">
        <v>101.3887315755382</v>
      </c>
      <c r="F49" s="358">
        <v>102.25178353018759</v>
      </c>
      <c r="G49" s="358">
        <v>101.90168424102369</v>
      </c>
      <c r="H49" s="358">
        <v>102.81197664073014</v>
      </c>
      <c r="I49" s="358">
        <v>100.088935656324</v>
      </c>
      <c r="J49" s="358">
        <v>102.69396021418603</v>
      </c>
    </row>
    <row r="50" spans="1:10" ht="12.6" customHeight="1">
      <c r="A50" s="750" t="s">
        <v>414</v>
      </c>
      <c r="B50" s="751"/>
      <c r="C50" s="359"/>
      <c r="D50" s="360">
        <v>27913848</v>
      </c>
      <c r="E50" s="360">
        <v>30131135</v>
      </c>
      <c r="F50" s="360">
        <v>31140688</v>
      </c>
      <c r="G50" s="360">
        <v>31276636</v>
      </c>
      <c r="H50" s="360">
        <v>29187905</v>
      </c>
      <c r="I50" s="360">
        <v>2121768</v>
      </c>
      <c r="J50" s="360">
        <v>31309673</v>
      </c>
    </row>
    <row r="51" spans="1:10" ht="12.6" customHeight="1">
      <c r="A51" s="752"/>
      <c r="B51" s="753"/>
      <c r="C51" s="357" t="s">
        <v>411</v>
      </c>
      <c r="D51" s="358">
        <v>111.78016996813203</v>
      </c>
      <c r="E51" s="358">
        <v>107.9433226117732</v>
      </c>
      <c r="F51" s="358">
        <v>103.35053093751696</v>
      </c>
      <c r="G51" s="358">
        <v>100.43656068228164</v>
      </c>
      <c r="H51" s="358">
        <v>100.1218459526329</v>
      </c>
      <c r="I51" s="358">
        <v>99.883064721134787</v>
      </c>
      <c r="J51" s="358">
        <v>100.10562836744974</v>
      </c>
    </row>
    <row r="52" spans="1:10" ht="12.6" customHeight="1">
      <c r="A52" s="750" t="s">
        <v>268</v>
      </c>
      <c r="B52" s="751"/>
      <c r="C52" s="359"/>
      <c r="D52" s="360">
        <v>180442</v>
      </c>
      <c r="E52" s="360">
        <v>175733</v>
      </c>
      <c r="F52" s="360">
        <v>161167</v>
      </c>
      <c r="G52" s="360">
        <v>130219</v>
      </c>
      <c r="H52" s="360">
        <v>20093</v>
      </c>
      <c r="I52" s="360">
        <v>134576</v>
      </c>
      <c r="J52" s="360">
        <v>154669</v>
      </c>
    </row>
    <row r="53" spans="1:10" ht="12.6" customHeight="1">
      <c r="A53" s="752"/>
      <c r="B53" s="753"/>
      <c r="C53" s="357" t="s">
        <v>397</v>
      </c>
      <c r="D53" s="358">
        <v>437.5200038795403</v>
      </c>
      <c r="E53" s="358">
        <v>97.390297159197971</v>
      </c>
      <c r="F53" s="358">
        <v>91.711289285450079</v>
      </c>
      <c r="G53" s="358">
        <v>80.797557812703587</v>
      </c>
      <c r="H53" s="358">
        <v>88.057673766324825</v>
      </c>
      <c r="I53" s="358">
        <v>125.30237148629901</v>
      </c>
      <c r="J53" s="358">
        <v>118.77606186501201</v>
      </c>
    </row>
    <row r="54" spans="1:10" ht="12.6" customHeight="1">
      <c r="A54" s="735" t="s">
        <v>269</v>
      </c>
      <c r="B54" s="736"/>
      <c r="C54" s="359"/>
      <c r="D54" s="360">
        <v>8833</v>
      </c>
      <c r="E54" s="360">
        <v>9222</v>
      </c>
      <c r="F54" s="360">
        <v>1304</v>
      </c>
      <c r="G54" s="360">
        <v>1231</v>
      </c>
      <c r="H54" s="381">
        <v>1155</v>
      </c>
      <c r="I54" s="381">
        <v>76</v>
      </c>
      <c r="J54" s="360">
        <v>1230</v>
      </c>
    </row>
    <row r="55" spans="1:10" ht="12.6" customHeight="1">
      <c r="A55" s="737"/>
      <c r="B55" s="738"/>
      <c r="C55" s="357" t="s">
        <v>411</v>
      </c>
      <c r="D55" s="358">
        <v>2.678728475857175</v>
      </c>
      <c r="E55" s="358">
        <v>104.40393977131212</v>
      </c>
      <c r="F55" s="358">
        <v>14.140099761440034</v>
      </c>
      <c r="G55" s="358">
        <v>94.401840490797554</v>
      </c>
      <c r="H55" s="358">
        <v>100</v>
      </c>
      <c r="I55" s="358">
        <v>100</v>
      </c>
      <c r="J55" s="358">
        <v>100</v>
      </c>
    </row>
    <row r="56" spans="1:10" ht="12.6" customHeight="1">
      <c r="A56" s="735" t="s">
        <v>270</v>
      </c>
      <c r="B56" s="736"/>
      <c r="C56" s="359"/>
      <c r="D56" s="360">
        <v>12140876</v>
      </c>
      <c r="E56" s="360">
        <v>12719971</v>
      </c>
      <c r="F56" s="360">
        <v>13196277</v>
      </c>
      <c r="G56" s="360">
        <v>13331137</v>
      </c>
      <c r="H56" s="381">
        <v>11281565</v>
      </c>
      <c r="I56" s="381">
        <v>937369</v>
      </c>
      <c r="J56" s="360">
        <v>12218934</v>
      </c>
    </row>
    <row r="57" spans="1:10" ht="12.6" customHeight="1">
      <c r="A57" s="737"/>
      <c r="B57" s="738"/>
      <c r="C57" s="357" t="s">
        <v>397</v>
      </c>
      <c r="D57" s="358">
        <v>110.40756275430444</v>
      </c>
      <c r="E57" s="358">
        <v>104.7697958532811</v>
      </c>
      <c r="F57" s="358">
        <v>103.74455256226607</v>
      </c>
      <c r="G57" s="358">
        <v>101.02195490440221</v>
      </c>
      <c r="H57" s="358">
        <v>91.400362310034339</v>
      </c>
      <c r="I57" s="358">
        <v>94.864170943319465</v>
      </c>
      <c r="J57" s="358">
        <v>91.6571032163273</v>
      </c>
    </row>
    <row r="58" spans="1:10" ht="12.6" customHeight="1">
      <c r="A58" s="735" t="s">
        <v>271</v>
      </c>
      <c r="B58" s="736"/>
      <c r="C58" s="359"/>
      <c r="D58" s="360">
        <v>2392697</v>
      </c>
      <c r="E58" s="360">
        <v>2457253</v>
      </c>
      <c r="F58" s="360">
        <v>2503643</v>
      </c>
      <c r="G58" s="360">
        <v>2640468</v>
      </c>
      <c r="H58" s="381">
        <v>2500469</v>
      </c>
      <c r="I58" s="381">
        <v>194941</v>
      </c>
      <c r="J58" s="360">
        <v>2695410</v>
      </c>
    </row>
    <row r="59" spans="1:10" ht="12.6" customHeight="1">
      <c r="A59" s="737"/>
      <c r="B59" s="738"/>
      <c r="C59" s="357" t="s">
        <v>415</v>
      </c>
      <c r="D59" s="358">
        <v>105.46629676058896</v>
      </c>
      <c r="E59" s="358">
        <v>102.69804325411869</v>
      </c>
      <c r="F59" s="358">
        <v>101.88788049093847</v>
      </c>
      <c r="G59" s="358">
        <v>105.46503634903219</v>
      </c>
      <c r="H59" s="358">
        <v>102.10680328444559</v>
      </c>
      <c r="I59" s="358">
        <v>101.74798530210029</v>
      </c>
      <c r="J59" s="358">
        <v>102.08076750030676</v>
      </c>
    </row>
    <row r="60" spans="1:10" ht="12.6" customHeight="1">
      <c r="A60" s="735" t="s">
        <v>272</v>
      </c>
      <c r="B60" s="736"/>
      <c r="C60" s="359"/>
      <c r="D60" s="360">
        <v>199206</v>
      </c>
      <c r="E60" s="360">
        <v>244095</v>
      </c>
      <c r="F60" s="360">
        <v>154979</v>
      </c>
      <c r="G60" s="360">
        <v>253770</v>
      </c>
      <c r="H60" s="381">
        <v>200869</v>
      </c>
      <c r="I60" s="362">
        <v>0</v>
      </c>
      <c r="J60" s="360">
        <v>200869</v>
      </c>
    </row>
    <row r="61" spans="1:10" ht="12.6" customHeight="1">
      <c r="A61" s="737"/>
      <c r="B61" s="738"/>
      <c r="C61" s="357" t="s">
        <v>415</v>
      </c>
      <c r="D61" s="358">
        <v>83.560615276198945</v>
      </c>
      <c r="E61" s="358">
        <v>122.53395982048734</v>
      </c>
      <c r="F61" s="358">
        <v>63.491263647350415</v>
      </c>
      <c r="G61" s="358">
        <v>163.74476541983108</v>
      </c>
      <c r="H61" s="358">
        <v>79.15395830870473</v>
      </c>
      <c r="I61" s="362" t="s">
        <v>273</v>
      </c>
      <c r="J61" s="358">
        <v>79.15395830870473</v>
      </c>
    </row>
    <row r="62" spans="1:10" ht="12.6" customHeight="1">
      <c r="A62" s="735" t="s">
        <v>264</v>
      </c>
      <c r="B62" s="736"/>
      <c r="C62" s="371"/>
      <c r="D62" s="360">
        <v>24854007</v>
      </c>
      <c r="E62" s="360">
        <v>25527007</v>
      </c>
      <c r="F62" s="360">
        <v>25281921</v>
      </c>
      <c r="G62" s="360">
        <v>26093276</v>
      </c>
      <c r="H62" s="381">
        <v>55692130</v>
      </c>
      <c r="I62" s="381">
        <v>394141</v>
      </c>
      <c r="J62" s="360">
        <v>56086271</v>
      </c>
    </row>
    <row r="63" spans="1:10" ht="12.6" customHeight="1">
      <c r="A63" s="739" t="s">
        <v>416</v>
      </c>
      <c r="B63" s="740"/>
      <c r="C63" s="741"/>
      <c r="D63" s="375" t="s">
        <v>274</v>
      </c>
      <c r="E63" s="375" t="s">
        <v>275</v>
      </c>
      <c r="F63" s="375" t="s">
        <v>276</v>
      </c>
      <c r="G63" s="375" t="s">
        <v>277</v>
      </c>
      <c r="H63" s="375" t="s">
        <v>278</v>
      </c>
      <c r="I63" s="376" t="s">
        <v>417</v>
      </c>
      <c r="J63" s="375" t="s">
        <v>277</v>
      </c>
    </row>
    <row r="64" spans="1:10" ht="12.6" customHeight="1">
      <c r="A64" s="742"/>
      <c r="B64" s="743"/>
      <c r="C64" s="357" t="s">
        <v>415</v>
      </c>
      <c r="D64" s="358">
        <v>104.99732014841565</v>
      </c>
      <c r="E64" s="358">
        <v>102.70781286896718</v>
      </c>
      <c r="F64" s="358">
        <v>99.03989527640276</v>
      </c>
      <c r="G64" s="358">
        <v>103.20923002646832</v>
      </c>
      <c r="H64" s="358">
        <v>217.32100393703169</v>
      </c>
      <c r="I64" s="358">
        <v>84.469223696928267</v>
      </c>
      <c r="J64" s="358">
        <v>214.94530238364854</v>
      </c>
    </row>
    <row r="65" spans="1:10" ht="12.6" customHeight="1">
      <c r="A65" s="744" t="s">
        <v>17</v>
      </c>
      <c r="B65" s="745"/>
      <c r="C65" s="374"/>
      <c r="D65" s="360">
        <v>217833720</v>
      </c>
      <c r="E65" s="360">
        <v>223372864</v>
      </c>
      <c r="F65" s="360">
        <v>228029704</v>
      </c>
      <c r="G65" s="360">
        <v>232246370</v>
      </c>
      <c r="H65" s="381">
        <v>254529471</v>
      </c>
      <c r="I65" s="381">
        <v>10801676</v>
      </c>
      <c r="J65" s="360">
        <v>265331147</v>
      </c>
    </row>
    <row r="66" spans="1:10" ht="12.6" customHeight="1">
      <c r="A66" s="746"/>
      <c r="B66" s="747"/>
      <c r="C66" s="385" t="s">
        <v>397</v>
      </c>
      <c r="D66" s="386">
        <v>105.1304669111162</v>
      </c>
      <c r="E66" s="386">
        <v>102.54283129352058</v>
      </c>
      <c r="F66" s="386">
        <v>102.08478322595174</v>
      </c>
      <c r="G66" s="386">
        <v>101.84917400059423</v>
      </c>
      <c r="H66" s="386">
        <v>114.99547966481683</v>
      </c>
      <c r="I66" s="386">
        <v>99.028034795619064</v>
      </c>
      <c r="J66" s="386">
        <v>114.24555182498655</v>
      </c>
    </row>
    <row r="68" spans="1:10" ht="12.75" customHeight="1">
      <c r="C68" s="390"/>
    </row>
  </sheetData>
  <mergeCells count="47">
    <mergeCell ref="G2:G3"/>
    <mergeCell ref="H2:J2"/>
    <mergeCell ref="A12:B12"/>
    <mergeCell ref="A2:C3"/>
    <mergeCell ref="D2:D3"/>
    <mergeCell ref="E2:E3"/>
    <mergeCell ref="F2:F3"/>
    <mergeCell ref="A4:B5"/>
    <mergeCell ref="A6:B7"/>
    <mergeCell ref="A8:B9"/>
    <mergeCell ref="A10:B10"/>
    <mergeCell ref="A11:B11"/>
    <mergeCell ref="B27:B30"/>
    <mergeCell ref="A13:B13"/>
    <mergeCell ref="A17:C18"/>
    <mergeCell ref="D17:D18"/>
    <mergeCell ref="E17:E18"/>
    <mergeCell ref="H17:J17"/>
    <mergeCell ref="A19:B20"/>
    <mergeCell ref="A21:B22"/>
    <mergeCell ref="A23:B24"/>
    <mergeCell ref="A25:B26"/>
    <mergeCell ref="F17:F18"/>
    <mergeCell ref="G17:G18"/>
    <mergeCell ref="H44:J44"/>
    <mergeCell ref="A46:B47"/>
    <mergeCell ref="B31:B32"/>
    <mergeCell ref="B33:B34"/>
    <mergeCell ref="A35:B36"/>
    <mergeCell ref="A37:B38"/>
    <mergeCell ref="A39:B40"/>
    <mergeCell ref="A44:C45"/>
    <mergeCell ref="A58:B59"/>
    <mergeCell ref="D44:D45"/>
    <mergeCell ref="E44:E45"/>
    <mergeCell ref="F44:F45"/>
    <mergeCell ref="G44:G45"/>
    <mergeCell ref="A48:B49"/>
    <mergeCell ref="A50:B51"/>
    <mergeCell ref="A52:B53"/>
    <mergeCell ref="A54:B55"/>
    <mergeCell ref="A56:B57"/>
    <mergeCell ref="A60:B61"/>
    <mergeCell ref="A62:B62"/>
    <mergeCell ref="A63:C63"/>
    <mergeCell ref="A64:B64"/>
    <mergeCell ref="A65:B66"/>
  </mergeCells>
  <phoneticPr fontId="2"/>
  <pageMargins left="0.59055118110236227" right="0.19685039370078741" top="1.1023622047244095" bottom="0.59055118110236227" header="0.51181102362204722" footer="0.51181102362204722"/>
  <pageSetup paperSize="9" scale="97"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G1" transitionEvaluation="1">
    <pageSetUpPr fitToPage="1"/>
  </sheetPr>
  <dimension ref="A1:S65"/>
  <sheetViews>
    <sheetView view="pageBreakPreview" topLeftCell="G1" zoomScale="70" zoomScaleNormal="75" zoomScaleSheetLayoutView="70" workbookViewId="0">
      <selection activeCell="N57" sqref="N57"/>
    </sheetView>
  </sheetViews>
  <sheetFormatPr defaultColWidth="13.25" defaultRowHeight="17.25"/>
  <cols>
    <col min="1" max="1" width="6.625" style="411" customWidth="1"/>
    <col min="2" max="2" width="13.625" style="411" customWidth="1"/>
    <col min="3" max="3" width="18.125" style="411" bestFit="1" customWidth="1"/>
    <col min="4" max="4" width="9.125" style="411" customWidth="1"/>
    <col min="5" max="5" width="13.625" style="411" customWidth="1"/>
    <col min="6" max="6" width="9.25" style="411" customWidth="1"/>
    <col min="7" max="7" width="13.625" style="411" customWidth="1"/>
    <col min="8" max="8" width="9.25" style="411" customWidth="1"/>
    <col min="9" max="10" width="12.625" style="411" customWidth="1"/>
    <col min="11" max="11" width="18.375" style="411" customWidth="1"/>
    <col min="12" max="12" width="9.625" style="411" customWidth="1"/>
    <col min="13" max="256" width="13.25" style="411"/>
    <col min="257" max="257" width="6.625" style="411" customWidth="1"/>
    <col min="258" max="258" width="13.625" style="411" customWidth="1"/>
    <col min="259" max="259" width="18.125" style="411" bestFit="1" customWidth="1"/>
    <col min="260" max="260" width="9.125" style="411" customWidth="1"/>
    <col min="261" max="261" width="13.625" style="411" customWidth="1"/>
    <col min="262" max="262" width="9.25" style="411" customWidth="1"/>
    <col min="263" max="263" width="13.625" style="411" customWidth="1"/>
    <col min="264" max="264" width="9.25" style="411" customWidth="1"/>
    <col min="265" max="266" width="12.625" style="411" customWidth="1"/>
    <col min="267" max="267" width="18.375" style="411" customWidth="1"/>
    <col min="268" max="268" width="9.625" style="411" customWidth="1"/>
    <col min="269" max="512" width="13.25" style="411"/>
    <col min="513" max="513" width="6.625" style="411" customWidth="1"/>
    <col min="514" max="514" width="13.625" style="411" customWidth="1"/>
    <col min="515" max="515" width="18.125" style="411" bestFit="1" customWidth="1"/>
    <col min="516" max="516" width="9.125" style="411" customWidth="1"/>
    <col min="517" max="517" width="13.625" style="411" customWidth="1"/>
    <col min="518" max="518" width="9.25" style="411" customWidth="1"/>
    <col min="519" max="519" width="13.625" style="411" customWidth="1"/>
    <col min="520" max="520" width="9.25" style="411" customWidth="1"/>
    <col min="521" max="522" width="12.625" style="411" customWidth="1"/>
    <col min="523" max="523" width="18.375" style="411" customWidth="1"/>
    <col min="524" max="524" width="9.625" style="411" customWidth="1"/>
    <col min="525" max="768" width="13.25" style="411"/>
    <col min="769" max="769" width="6.625" style="411" customWidth="1"/>
    <col min="770" max="770" width="13.625" style="411" customWidth="1"/>
    <col min="771" max="771" width="18.125" style="411" bestFit="1" customWidth="1"/>
    <col min="772" max="772" width="9.125" style="411" customWidth="1"/>
    <col min="773" max="773" width="13.625" style="411" customWidth="1"/>
    <col min="774" max="774" width="9.25" style="411" customWidth="1"/>
    <col min="775" max="775" width="13.625" style="411" customWidth="1"/>
    <col min="776" max="776" width="9.25" style="411" customWidth="1"/>
    <col min="777" max="778" width="12.625" style="411" customWidth="1"/>
    <col min="779" max="779" width="18.375" style="411" customWidth="1"/>
    <col min="780" max="780" width="9.625" style="411" customWidth="1"/>
    <col min="781" max="1024" width="13.25" style="411"/>
    <col min="1025" max="1025" width="6.625" style="411" customWidth="1"/>
    <col min="1026" max="1026" width="13.625" style="411" customWidth="1"/>
    <col min="1027" max="1027" width="18.125" style="411" bestFit="1" customWidth="1"/>
    <col min="1028" max="1028" width="9.125" style="411" customWidth="1"/>
    <col min="1029" max="1029" width="13.625" style="411" customWidth="1"/>
    <col min="1030" max="1030" width="9.25" style="411" customWidth="1"/>
    <col min="1031" max="1031" width="13.625" style="411" customWidth="1"/>
    <col min="1032" max="1032" width="9.25" style="411" customWidth="1"/>
    <col min="1033" max="1034" width="12.625" style="411" customWidth="1"/>
    <col min="1035" max="1035" width="18.375" style="411" customWidth="1"/>
    <col min="1036" max="1036" width="9.625" style="411" customWidth="1"/>
    <col min="1037" max="1280" width="13.25" style="411"/>
    <col min="1281" max="1281" width="6.625" style="411" customWidth="1"/>
    <col min="1282" max="1282" width="13.625" style="411" customWidth="1"/>
    <col min="1283" max="1283" width="18.125" style="411" bestFit="1" customWidth="1"/>
    <col min="1284" max="1284" width="9.125" style="411" customWidth="1"/>
    <col min="1285" max="1285" width="13.625" style="411" customWidth="1"/>
    <col min="1286" max="1286" width="9.25" style="411" customWidth="1"/>
    <col min="1287" max="1287" width="13.625" style="411" customWidth="1"/>
    <col min="1288" max="1288" width="9.25" style="411" customWidth="1"/>
    <col min="1289" max="1290" width="12.625" style="411" customWidth="1"/>
    <col min="1291" max="1291" width="18.375" style="411" customWidth="1"/>
    <col min="1292" max="1292" width="9.625" style="411" customWidth="1"/>
    <col min="1293" max="1536" width="13.25" style="411"/>
    <col min="1537" max="1537" width="6.625" style="411" customWidth="1"/>
    <col min="1538" max="1538" width="13.625" style="411" customWidth="1"/>
    <col min="1539" max="1539" width="18.125" style="411" bestFit="1" customWidth="1"/>
    <col min="1540" max="1540" width="9.125" style="411" customWidth="1"/>
    <col min="1541" max="1541" width="13.625" style="411" customWidth="1"/>
    <col min="1542" max="1542" width="9.25" style="411" customWidth="1"/>
    <col min="1543" max="1543" width="13.625" style="411" customWidth="1"/>
    <col min="1544" max="1544" width="9.25" style="411" customWidth="1"/>
    <col min="1545" max="1546" width="12.625" style="411" customWidth="1"/>
    <col min="1547" max="1547" width="18.375" style="411" customWidth="1"/>
    <col min="1548" max="1548" width="9.625" style="411" customWidth="1"/>
    <col min="1549" max="1792" width="13.25" style="411"/>
    <col min="1793" max="1793" width="6.625" style="411" customWidth="1"/>
    <col min="1794" max="1794" width="13.625" style="411" customWidth="1"/>
    <col min="1795" max="1795" width="18.125" style="411" bestFit="1" customWidth="1"/>
    <col min="1796" max="1796" width="9.125" style="411" customWidth="1"/>
    <col min="1797" max="1797" width="13.625" style="411" customWidth="1"/>
    <col min="1798" max="1798" width="9.25" style="411" customWidth="1"/>
    <col min="1799" max="1799" width="13.625" style="411" customWidth="1"/>
    <col min="1800" max="1800" width="9.25" style="411" customWidth="1"/>
    <col min="1801" max="1802" width="12.625" style="411" customWidth="1"/>
    <col min="1803" max="1803" width="18.375" style="411" customWidth="1"/>
    <col min="1804" max="1804" width="9.625" style="411" customWidth="1"/>
    <col min="1805" max="2048" width="13.25" style="411"/>
    <col min="2049" max="2049" width="6.625" style="411" customWidth="1"/>
    <col min="2050" max="2050" width="13.625" style="411" customWidth="1"/>
    <col min="2051" max="2051" width="18.125" style="411" bestFit="1" customWidth="1"/>
    <col min="2052" max="2052" width="9.125" style="411" customWidth="1"/>
    <col min="2053" max="2053" width="13.625" style="411" customWidth="1"/>
    <col min="2054" max="2054" width="9.25" style="411" customWidth="1"/>
    <col min="2055" max="2055" width="13.625" style="411" customWidth="1"/>
    <col min="2056" max="2056" width="9.25" style="411" customWidth="1"/>
    <col min="2057" max="2058" width="12.625" style="411" customWidth="1"/>
    <col min="2059" max="2059" width="18.375" style="411" customWidth="1"/>
    <col min="2060" max="2060" width="9.625" style="411" customWidth="1"/>
    <col min="2061" max="2304" width="13.25" style="411"/>
    <col min="2305" max="2305" width="6.625" style="411" customWidth="1"/>
    <col min="2306" max="2306" width="13.625" style="411" customWidth="1"/>
    <col min="2307" max="2307" width="18.125" style="411" bestFit="1" customWidth="1"/>
    <col min="2308" max="2308" width="9.125" style="411" customWidth="1"/>
    <col min="2309" max="2309" width="13.625" style="411" customWidth="1"/>
    <col min="2310" max="2310" width="9.25" style="411" customWidth="1"/>
    <col min="2311" max="2311" width="13.625" style="411" customWidth="1"/>
    <col min="2312" max="2312" width="9.25" style="411" customWidth="1"/>
    <col min="2313" max="2314" width="12.625" style="411" customWidth="1"/>
    <col min="2315" max="2315" width="18.375" style="411" customWidth="1"/>
    <col min="2316" max="2316" width="9.625" style="411" customWidth="1"/>
    <col min="2317" max="2560" width="13.25" style="411"/>
    <col min="2561" max="2561" width="6.625" style="411" customWidth="1"/>
    <col min="2562" max="2562" width="13.625" style="411" customWidth="1"/>
    <col min="2563" max="2563" width="18.125" style="411" bestFit="1" customWidth="1"/>
    <col min="2564" max="2564" width="9.125" style="411" customWidth="1"/>
    <col min="2565" max="2565" width="13.625" style="411" customWidth="1"/>
    <col min="2566" max="2566" width="9.25" style="411" customWidth="1"/>
    <col min="2567" max="2567" width="13.625" style="411" customWidth="1"/>
    <col min="2568" max="2568" width="9.25" style="411" customWidth="1"/>
    <col min="2569" max="2570" width="12.625" style="411" customWidth="1"/>
    <col min="2571" max="2571" width="18.375" style="411" customWidth="1"/>
    <col min="2572" max="2572" width="9.625" style="411" customWidth="1"/>
    <col min="2573" max="2816" width="13.25" style="411"/>
    <col min="2817" max="2817" width="6.625" style="411" customWidth="1"/>
    <col min="2818" max="2818" width="13.625" style="411" customWidth="1"/>
    <col min="2819" max="2819" width="18.125" style="411" bestFit="1" customWidth="1"/>
    <col min="2820" max="2820" width="9.125" style="411" customWidth="1"/>
    <col min="2821" max="2821" width="13.625" style="411" customWidth="1"/>
    <col min="2822" max="2822" width="9.25" style="411" customWidth="1"/>
    <col min="2823" max="2823" width="13.625" style="411" customWidth="1"/>
    <col min="2824" max="2824" width="9.25" style="411" customWidth="1"/>
    <col min="2825" max="2826" width="12.625" style="411" customWidth="1"/>
    <col min="2827" max="2827" width="18.375" style="411" customWidth="1"/>
    <col min="2828" max="2828" width="9.625" style="411" customWidth="1"/>
    <col min="2829" max="3072" width="13.25" style="411"/>
    <col min="3073" max="3073" width="6.625" style="411" customWidth="1"/>
    <col min="3074" max="3074" width="13.625" style="411" customWidth="1"/>
    <col min="3075" max="3075" width="18.125" style="411" bestFit="1" customWidth="1"/>
    <col min="3076" max="3076" width="9.125" style="411" customWidth="1"/>
    <col min="3077" max="3077" width="13.625" style="411" customWidth="1"/>
    <col min="3078" max="3078" width="9.25" style="411" customWidth="1"/>
    <col min="3079" max="3079" width="13.625" style="411" customWidth="1"/>
    <col min="3080" max="3080" width="9.25" style="411" customWidth="1"/>
    <col min="3081" max="3082" width="12.625" style="411" customWidth="1"/>
    <col min="3083" max="3083" width="18.375" style="411" customWidth="1"/>
    <col min="3084" max="3084" width="9.625" style="411" customWidth="1"/>
    <col min="3085" max="3328" width="13.25" style="411"/>
    <col min="3329" max="3329" width="6.625" style="411" customWidth="1"/>
    <col min="3330" max="3330" width="13.625" style="411" customWidth="1"/>
    <col min="3331" max="3331" width="18.125" style="411" bestFit="1" customWidth="1"/>
    <col min="3332" max="3332" width="9.125" style="411" customWidth="1"/>
    <col min="3333" max="3333" width="13.625" style="411" customWidth="1"/>
    <col min="3334" max="3334" width="9.25" style="411" customWidth="1"/>
    <col min="3335" max="3335" width="13.625" style="411" customWidth="1"/>
    <col min="3336" max="3336" width="9.25" style="411" customWidth="1"/>
    <col min="3337" max="3338" width="12.625" style="411" customWidth="1"/>
    <col min="3339" max="3339" width="18.375" style="411" customWidth="1"/>
    <col min="3340" max="3340" width="9.625" style="411" customWidth="1"/>
    <col min="3341" max="3584" width="13.25" style="411"/>
    <col min="3585" max="3585" width="6.625" style="411" customWidth="1"/>
    <col min="3586" max="3586" width="13.625" style="411" customWidth="1"/>
    <col min="3587" max="3587" width="18.125" style="411" bestFit="1" customWidth="1"/>
    <col min="3588" max="3588" width="9.125" style="411" customWidth="1"/>
    <col min="3589" max="3589" width="13.625" style="411" customWidth="1"/>
    <col min="3590" max="3590" width="9.25" style="411" customWidth="1"/>
    <col min="3591" max="3591" width="13.625" style="411" customWidth="1"/>
    <col min="3592" max="3592" width="9.25" style="411" customWidth="1"/>
    <col min="3593" max="3594" width="12.625" style="411" customWidth="1"/>
    <col min="3595" max="3595" width="18.375" style="411" customWidth="1"/>
    <col min="3596" max="3596" width="9.625" style="411" customWidth="1"/>
    <col min="3597" max="3840" width="13.25" style="411"/>
    <col min="3841" max="3841" width="6.625" style="411" customWidth="1"/>
    <col min="3842" max="3842" width="13.625" style="411" customWidth="1"/>
    <col min="3843" max="3843" width="18.125" style="411" bestFit="1" customWidth="1"/>
    <col min="3844" max="3844" width="9.125" style="411" customWidth="1"/>
    <col min="3845" max="3845" width="13.625" style="411" customWidth="1"/>
    <col min="3846" max="3846" width="9.25" style="411" customWidth="1"/>
    <col min="3847" max="3847" width="13.625" style="411" customWidth="1"/>
    <col min="3848" max="3848" width="9.25" style="411" customWidth="1"/>
    <col min="3849" max="3850" width="12.625" style="411" customWidth="1"/>
    <col min="3851" max="3851" width="18.375" style="411" customWidth="1"/>
    <col min="3852" max="3852" width="9.625" style="411" customWidth="1"/>
    <col min="3853" max="4096" width="13.25" style="411"/>
    <col min="4097" max="4097" width="6.625" style="411" customWidth="1"/>
    <col min="4098" max="4098" width="13.625" style="411" customWidth="1"/>
    <col min="4099" max="4099" width="18.125" style="411" bestFit="1" customWidth="1"/>
    <col min="4100" max="4100" width="9.125" style="411" customWidth="1"/>
    <col min="4101" max="4101" width="13.625" style="411" customWidth="1"/>
    <col min="4102" max="4102" width="9.25" style="411" customWidth="1"/>
    <col min="4103" max="4103" width="13.625" style="411" customWidth="1"/>
    <col min="4104" max="4104" width="9.25" style="411" customWidth="1"/>
    <col min="4105" max="4106" width="12.625" style="411" customWidth="1"/>
    <col min="4107" max="4107" width="18.375" style="411" customWidth="1"/>
    <col min="4108" max="4108" width="9.625" style="411" customWidth="1"/>
    <col min="4109" max="4352" width="13.25" style="411"/>
    <col min="4353" max="4353" width="6.625" style="411" customWidth="1"/>
    <col min="4354" max="4354" width="13.625" style="411" customWidth="1"/>
    <col min="4355" max="4355" width="18.125" style="411" bestFit="1" customWidth="1"/>
    <col min="4356" max="4356" width="9.125" style="411" customWidth="1"/>
    <col min="4357" max="4357" width="13.625" style="411" customWidth="1"/>
    <col min="4358" max="4358" width="9.25" style="411" customWidth="1"/>
    <col min="4359" max="4359" width="13.625" style="411" customWidth="1"/>
    <col min="4360" max="4360" width="9.25" style="411" customWidth="1"/>
    <col min="4361" max="4362" width="12.625" style="411" customWidth="1"/>
    <col min="4363" max="4363" width="18.375" style="411" customWidth="1"/>
    <col min="4364" max="4364" width="9.625" style="411" customWidth="1"/>
    <col min="4365" max="4608" width="13.25" style="411"/>
    <col min="4609" max="4609" width="6.625" style="411" customWidth="1"/>
    <col min="4610" max="4610" width="13.625" style="411" customWidth="1"/>
    <col min="4611" max="4611" width="18.125" style="411" bestFit="1" customWidth="1"/>
    <col min="4612" max="4612" width="9.125" style="411" customWidth="1"/>
    <col min="4613" max="4613" width="13.625" style="411" customWidth="1"/>
    <col min="4614" max="4614" width="9.25" style="411" customWidth="1"/>
    <col min="4615" max="4615" width="13.625" style="411" customWidth="1"/>
    <col min="4616" max="4616" width="9.25" style="411" customWidth="1"/>
    <col min="4617" max="4618" width="12.625" style="411" customWidth="1"/>
    <col min="4619" max="4619" width="18.375" style="411" customWidth="1"/>
    <col min="4620" max="4620" width="9.625" style="411" customWidth="1"/>
    <col min="4621" max="4864" width="13.25" style="411"/>
    <col min="4865" max="4865" width="6.625" style="411" customWidth="1"/>
    <col min="4866" max="4866" width="13.625" style="411" customWidth="1"/>
    <col min="4867" max="4867" width="18.125" style="411" bestFit="1" customWidth="1"/>
    <col min="4868" max="4868" width="9.125" style="411" customWidth="1"/>
    <col min="4869" max="4869" width="13.625" style="411" customWidth="1"/>
    <col min="4870" max="4870" width="9.25" style="411" customWidth="1"/>
    <col min="4871" max="4871" width="13.625" style="411" customWidth="1"/>
    <col min="4872" max="4872" width="9.25" style="411" customWidth="1"/>
    <col min="4873" max="4874" width="12.625" style="411" customWidth="1"/>
    <col min="4875" max="4875" width="18.375" style="411" customWidth="1"/>
    <col min="4876" max="4876" width="9.625" style="411" customWidth="1"/>
    <col min="4877" max="5120" width="13.25" style="411"/>
    <col min="5121" max="5121" width="6.625" style="411" customWidth="1"/>
    <col min="5122" max="5122" width="13.625" style="411" customWidth="1"/>
    <col min="5123" max="5123" width="18.125" style="411" bestFit="1" customWidth="1"/>
    <col min="5124" max="5124" width="9.125" style="411" customWidth="1"/>
    <col min="5125" max="5125" width="13.625" style="411" customWidth="1"/>
    <col min="5126" max="5126" width="9.25" style="411" customWidth="1"/>
    <col min="5127" max="5127" width="13.625" style="411" customWidth="1"/>
    <col min="5128" max="5128" width="9.25" style="411" customWidth="1"/>
    <col min="5129" max="5130" width="12.625" style="411" customWidth="1"/>
    <col min="5131" max="5131" width="18.375" style="411" customWidth="1"/>
    <col min="5132" max="5132" width="9.625" style="411" customWidth="1"/>
    <col min="5133" max="5376" width="13.25" style="411"/>
    <col min="5377" max="5377" width="6.625" style="411" customWidth="1"/>
    <col min="5378" max="5378" width="13.625" style="411" customWidth="1"/>
    <col min="5379" max="5379" width="18.125" style="411" bestFit="1" customWidth="1"/>
    <col min="5380" max="5380" width="9.125" style="411" customWidth="1"/>
    <col min="5381" max="5381" width="13.625" style="411" customWidth="1"/>
    <col min="5382" max="5382" width="9.25" style="411" customWidth="1"/>
    <col min="5383" max="5383" width="13.625" style="411" customWidth="1"/>
    <col min="5384" max="5384" width="9.25" style="411" customWidth="1"/>
    <col min="5385" max="5386" width="12.625" style="411" customWidth="1"/>
    <col min="5387" max="5387" width="18.375" style="411" customWidth="1"/>
    <col min="5388" max="5388" width="9.625" style="411" customWidth="1"/>
    <col min="5389" max="5632" width="13.25" style="411"/>
    <col min="5633" max="5633" width="6.625" style="411" customWidth="1"/>
    <col min="5634" max="5634" width="13.625" style="411" customWidth="1"/>
    <col min="5635" max="5635" width="18.125" style="411" bestFit="1" customWidth="1"/>
    <col min="5636" max="5636" width="9.125" style="411" customWidth="1"/>
    <col min="5637" max="5637" width="13.625" style="411" customWidth="1"/>
    <col min="5638" max="5638" width="9.25" style="411" customWidth="1"/>
    <col min="5639" max="5639" width="13.625" style="411" customWidth="1"/>
    <col min="5640" max="5640" width="9.25" style="411" customWidth="1"/>
    <col min="5641" max="5642" width="12.625" style="411" customWidth="1"/>
    <col min="5643" max="5643" width="18.375" style="411" customWidth="1"/>
    <col min="5644" max="5644" width="9.625" style="411" customWidth="1"/>
    <col min="5645" max="5888" width="13.25" style="411"/>
    <col min="5889" max="5889" width="6.625" style="411" customWidth="1"/>
    <col min="5890" max="5890" width="13.625" style="411" customWidth="1"/>
    <col min="5891" max="5891" width="18.125" style="411" bestFit="1" customWidth="1"/>
    <col min="5892" max="5892" width="9.125" style="411" customWidth="1"/>
    <col min="5893" max="5893" width="13.625" style="411" customWidth="1"/>
    <col min="5894" max="5894" width="9.25" style="411" customWidth="1"/>
    <col min="5895" max="5895" width="13.625" style="411" customWidth="1"/>
    <col min="5896" max="5896" width="9.25" style="411" customWidth="1"/>
    <col min="5897" max="5898" width="12.625" style="411" customWidth="1"/>
    <col min="5899" max="5899" width="18.375" style="411" customWidth="1"/>
    <col min="5900" max="5900" width="9.625" style="411" customWidth="1"/>
    <col min="5901" max="6144" width="13.25" style="411"/>
    <col min="6145" max="6145" width="6.625" style="411" customWidth="1"/>
    <col min="6146" max="6146" width="13.625" style="411" customWidth="1"/>
    <col min="6147" max="6147" width="18.125" style="411" bestFit="1" customWidth="1"/>
    <col min="6148" max="6148" width="9.125" style="411" customWidth="1"/>
    <col min="6149" max="6149" width="13.625" style="411" customWidth="1"/>
    <col min="6150" max="6150" width="9.25" style="411" customWidth="1"/>
    <col min="6151" max="6151" width="13.625" style="411" customWidth="1"/>
    <col min="6152" max="6152" width="9.25" style="411" customWidth="1"/>
    <col min="6153" max="6154" width="12.625" style="411" customWidth="1"/>
    <col min="6155" max="6155" width="18.375" style="411" customWidth="1"/>
    <col min="6156" max="6156" width="9.625" style="411" customWidth="1"/>
    <col min="6157" max="6400" width="13.25" style="411"/>
    <col min="6401" max="6401" width="6.625" style="411" customWidth="1"/>
    <col min="6402" max="6402" width="13.625" style="411" customWidth="1"/>
    <col min="6403" max="6403" width="18.125" style="411" bestFit="1" customWidth="1"/>
    <col min="6404" max="6404" width="9.125" style="411" customWidth="1"/>
    <col min="6405" max="6405" width="13.625" style="411" customWidth="1"/>
    <col min="6406" max="6406" width="9.25" style="411" customWidth="1"/>
    <col min="6407" max="6407" width="13.625" style="411" customWidth="1"/>
    <col min="6408" max="6408" width="9.25" style="411" customWidth="1"/>
    <col min="6409" max="6410" width="12.625" style="411" customWidth="1"/>
    <col min="6411" max="6411" width="18.375" style="411" customWidth="1"/>
    <col min="6412" max="6412" width="9.625" style="411" customWidth="1"/>
    <col min="6413" max="6656" width="13.25" style="411"/>
    <col min="6657" max="6657" width="6.625" style="411" customWidth="1"/>
    <col min="6658" max="6658" width="13.625" style="411" customWidth="1"/>
    <col min="6659" max="6659" width="18.125" style="411" bestFit="1" customWidth="1"/>
    <col min="6660" max="6660" width="9.125" style="411" customWidth="1"/>
    <col min="6661" max="6661" width="13.625" style="411" customWidth="1"/>
    <col min="6662" max="6662" width="9.25" style="411" customWidth="1"/>
    <col min="6663" max="6663" width="13.625" style="411" customWidth="1"/>
    <col min="6664" max="6664" width="9.25" style="411" customWidth="1"/>
    <col min="6665" max="6666" width="12.625" style="411" customWidth="1"/>
    <col min="6667" max="6667" width="18.375" style="411" customWidth="1"/>
    <col min="6668" max="6668" width="9.625" style="411" customWidth="1"/>
    <col min="6669" max="6912" width="13.25" style="411"/>
    <col min="6913" max="6913" width="6.625" style="411" customWidth="1"/>
    <col min="6914" max="6914" width="13.625" style="411" customWidth="1"/>
    <col min="6915" max="6915" width="18.125" style="411" bestFit="1" customWidth="1"/>
    <col min="6916" max="6916" width="9.125" style="411" customWidth="1"/>
    <col min="6917" max="6917" width="13.625" style="411" customWidth="1"/>
    <col min="6918" max="6918" width="9.25" style="411" customWidth="1"/>
    <col min="6919" max="6919" width="13.625" style="411" customWidth="1"/>
    <col min="6920" max="6920" width="9.25" style="411" customWidth="1"/>
    <col min="6921" max="6922" width="12.625" style="411" customWidth="1"/>
    <col min="6923" max="6923" width="18.375" style="411" customWidth="1"/>
    <col min="6924" max="6924" width="9.625" style="411" customWidth="1"/>
    <col min="6925" max="7168" width="13.25" style="411"/>
    <col min="7169" max="7169" width="6.625" style="411" customWidth="1"/>
    <col min="7170" max="7170" width="13.625" style="411" customWidth="1"/>
    <col min="7171" max="7171" width="18.125" style="411" bestFit="1" customWidth="1"/>
    <col min="7172" max="7172" width="9.125" style="411" customWidth="1"/>
    <col min="7173" max="7173" width="13.625" style="411" customWidth="1"/>
    <col min="7174" max="7174" width="9.25" style="411" customWidth="1"/>
    <col min="7175" max="7175" width="13.625" style="411" customWidth="1"/>
    <col min="7176" max="7176" width="9.25" style="411" customWidth="1"/>
    <col min="7177" max="7178" width="12.625" style="411" customWidth="1"/>
    <col min="7179" max="7179" width="18.375" style="411" customWidth="1"/>
    <col min="7180" max="7180" width="9.625" style="411" customWidth="1"/>
    <col min="7181" max="7424" width="13.25" style="411"/>
    <col min="7425" max="7425" width="6.625" style="411" customWidth="1"/>
    <col min="7426" max="7426" width="13.625" style="411" customWidth="1"/>
    <col min="7427" max="7427" width="18.125" style="411" bestFit="1" customWidth="1"/>
    <col min="7428" max="7428" width="9.125" style="411" customWidth="1"/>
    <col min="7429" max="7429" width="13.625" style="411" customWidth="1"/>
    <col min="7430" max="7430" width="9.25" style="411" customWidth="1"/>
    <col min="7431" max="7431" width="13.625" style="411" customWidth="1"/>
    <col min="7432" max="7432" width="9.25" style="411" customWidth="1"/>
    <col min="7433" max="7434" width="12.625" style="411" customWidth="1"/>
    <col min="7435" max="7435" width="18.375" style="411" customWidth="1"/>
    <col min="7436" max="7436" width="9.625" style="411" customWidth="1"/>
    <col min="7437" max="7680" width="13.25" style="411"/>
    <col min="7681" max="7681" width="6.625" style="411" customWidth="1"/>
    <col min="7682" max="7682" width="13.625" style="411" customWidth="1"/>
    <col min="7683" max="7683" width="18.125" style="411" bestFit="1" customWidth="1"/>
    <col min="7684" max="7684" width="9.125" style="411" customWidth="1"/>
    <col min="7685" max="7685" width="13.625" style="411" customWidth="1"/>
    <col min="7686" max="7686" width="9.25" style="411" customWidth="1"/>
    <col min="7687" max="7687" width="13.625" style="411" customWidth="1"/>
    <col min="7688" max="7688" width="9.25" style="411" customWidth="1"/>
    <col min="7689" max="7690" width="12.625" style="411" customWidth="1"/>
    <col min="7691" max="7691" width="18.375" style="411" customWidth="1"/>
    <col min="7692" max="7692" width="9.625" style="411" customWidth="1"/>
    <col min="7693" max="7936" width="13.25" style="411"/>
    <col min="7937" max="7937" width="6.625" style="411" customWidth="1"/>
    <col min="7938" max="7938" width="13.625" style="411" customWidth="1"/>
    <col min="7939" max="7939" width="18.125" style="411" bestFit="1" customWidth="1"/>
    <col min="7940" max="7940" width="9.125" style="411" customWidth="1"/>
    <col min="7941" max="7941" width="13.625" style="411" customWidth="1"/>
    <col min="7942" max="7942" width="9.25" style="411" customWidth="1"/>
    <col min="7943" max="7943" width="13.625" style="411" customWidth="1"/>
    <col min="7944" max="7944" width="9.25" style="411" customWidth="1"/>
    <col min="7945" max="7946" width="12.625" style="411" customWidth="1"/>
    <col min="7947" max="7947" width="18.375" style="411" customWidth="1"/>
    <col min="7948" max="7948" width="9.625" style="411" customWidth="1"/>
    <col min="7949" max="8192" width="13.25" style="411"/>
    <col min="8193" max="8193" width="6.625" style="411" customWidth="1"/>
    <col min="8194" max="8194" width="13.625" style="411" customWidth="1"/>
    <col min="8195" max="8195" width="18.125" style="411" bestFit="1" customWidth="1"/>
    <col min="8196" max="8196" width="9.125" style="411" customWidth="1"/>
    <col min="8197" max="8197" width="13.625" style="411" customWidth="1"/>
    <col min="8198" max="8198" width="9.25" style="411" customWidth="1"/>
    <col min="8199" max="8199" width="13.625" style="411" customWidth="1"/>
    <col min="8200" max="8200" width="9.25" style="411" customWidth="1"/>
    <col min="8201" max="8202" width="12.625" style="411" customWidth="1"/>
    <col min="8203" max="8203" width="18.375" style="411" customWidth="1"/>
    <col min="8204" max="8204" width="9.625" style="411" customWidth="1"/>
    <col min="8205" max="8448" width="13.25" style="411"/>
    <col min="8449" max="8449" width="6.625" style="411" customWidth="1"/>
    <col min="8450" max="8450" width="13.625" style="411" customWidth="1"/>
    <col min="8451" max="8451" width="18.125" style="411" bestFit="1" customWidth="1"/>
    <col min="8452" max="8452" width="9.125" style="411" customWidth="1"/>
    <col min="8453" max="8453" width="13.625" style="411" customWidth="1"/>
    <col min="8454" max="8454" width="9.25" style="411" customWidth="1"/>
    <col min="8455" max="8455" width="13.625" style="411" customWidth="1"/>
    <col min="8456" max="8456" width="9.25" style="411" customWidth="1"/>
    <col min="8457" max="8458" width="12.625" style="411" customWidth="1"/>
    <col min="8459" max="8459" width="18.375" style="411" customWidth="1"/>
    <col min="8460" max="8460" width="9.625" style="411" customWidth="1"/>
    <col min="8461" max="8704" width="13.25" style="411"/>
    <col min="8705" max="8705" width="6.625" style="411" customWidth="1"/>
    <col min="8706" max="8706" width="13.625" style="411" customWidth="1"/>
    <col min="8707" max="8707" width="18.125" style="411" bestFit="1" customWidth="1"/>
    <col min="8708" max="8708" width="9.125" style="411" customWidth="1"/>
    <col min="8709" max="8709" width="13.625" style="411" customWidth="1"/>
    <col min="8710" max="8710" width="9.25" style="411" customWidth="1"/>
    <col min="8711" max="8711" width="13.625" style="411" customWidth="1"/>
    <col min="8712" max="8712" width="9.25" style="411" customWidth="1"/>
    <col min="8713" max="8714" width="12.625" style="411" customWidth="1"/>
    <col min="8715" max="8715" width="18.375" style="411" customWidth="1"/>
    <col min="8716" max="8716" width="9.625" style="411" customWidth="1"/>
    <col min="8717" max="8960" width="13.25" style="411"/>
    <col min="8961" max="8961" width="6.625" style="411" customWidth="1"/>
    <col min="8962" max="8962" width="13.625" style="411" customWidth="1"/>
    <col min="8963" max="8963" width="18.125" style="411" bestFit="1" customWidth="1"/>
    <col min="8964" max="8964" width="9.125" style="411" customWidth="1"/>
    <col min="8965" max="8965" width="13.625" style="411" customWidth="1"/>
    <col min="8966" max="8966" width="9.25" style="411" customWidth="1"/>
    <col min="8967" max="8967" width="13.625" style="411" customWidth="1"/>
    <col min="8968" max="8968" width="9.25" style="411" customWidth="1"/>
    <col min="8969" max="8970" width="12.625" style="411" customWidth="1"/>
    <col min="8971" max="8971" width="18.375" style="411" customWidth="1"/>
    <col min="8972" max="8972" width="9.625" style="411" customWidth="1"/>
    <col min="8973" max="9216" width="13.25" style="411"/>
    <col min="9217" max="9217" width="6.625" style="411" customWidth="1"/>
    <col min="9218" max="9218" width="13.625" style="411" customWidth="1"/>
    <col min="9219" max="9219" width="18.125" style="411" bestFit="1" customWidth="1"/>
    <col min="9220" max="9220" width="9.125" style="411" customWidth="1"/>
    <col min="9221" max="9221" width="13.625" style="411" customWidth="1"/>
    <col min="9222" max="9222" width="9.25" style="411" customWidth="1"/>
    <col min="9223" max="9223" width="13.625" style="411" customWidth="1"/>
    <col min="9224" max="9224" width="9.25" style="411" customWidth="1"/>
    <col min="9225" max="9226" width="12.625" style="411" customWidth="1"/>
    <col min="9227" max="9227" width="18.375" style="411" customWidth="1"/>
    <col min="9228" max="9228" width="9.625" style="411" customWidth="1"/>
    <col min="9229" max="9472" width="13.25" style="411"/>
    <col min="9473" max="9473" width="6.625" style="411" customWidth="1"/>
    <col min="9474" max="9474" width="13.625" style="411" customWidth="1"/>
    <col min="9475" max="9475" width="18.125" style="411" bestFit="1" customWidth="1"/>
    <col min="9476" max="9476" width="9.125" style="411" customWidth="1"/>
    <col min="9477" max="9477" width="13.625" style="411" customWidth="1"/>
    <col min="9478" max="9478" width="9.25" style="411" customWidth="1"/>
    <col min="9479" max="9479" width="13.625" style="411" customWidth="1"/>
    <col min="9480" max="9480" width="9.25" style="411" customWidth="1"/>
    <col min="9481" max="9482" width="12.625" style="411" customWidth="1"/>
    <col min="9483" max="9483" width="18.375" style="411" customWidth="1"/>
    <col min="9484" max="9484" width="9.625" style="411" customWidth="1"/>
    <col min="9485" max="9728" width="13.25" style="411"/>
    <col min="9729" max="9729" width="6.625" style="411" customWidth="1"/>
    <col min="9730" max="9730" width="13.625" style="411" customWidth="1"/>
    <col min="9731" max="9731" width="18.125" style="411" bestFit="1" customWidth="1"/>
    <col min="9732" max="9732" width="9.125" style="411" customWidth="1"/>
    <col min="9733" max="9733" width="13.625" style="411" customWidth="1"/>
    <col min="9734" max="9734" width="9.25" style="411" customWidth="1"/>
    <col min="9735" max="9735" width="13.625" style="411" customWidth="1"/>
    <col min="9736" max="9736" width="9.25" style="411" customWidth="1"/>
    <col min="9737" max="9738" width="12.625" style="411" customWidth="1"/>
    <col min="9739" max="9739" width="18.375" style="411" customWidth="1"/>
    <col min="9740" max="9740" width="9.625" style="411" customWidth="1"/>
    <col min="9741" max="9984" width="13.25" style="411"/>
    <col min="9985" max="9985" width="6.625" style="411" customWidth="1"/>
    <col min="9986" max="9986" width="13.625" style="411" customWidth="1"/>
    <col min="9987" max="9987" width="18.125" style="411" bestFit="1" customWidth="1"/>
    <col min="9988" max="9988" width="9.125" style="411" customWidth="1"/>
    <col min="9989" max="9989" width="13.625" style="411" customWidth="1"/>
    <col min="9990" max="9990" width="9.25" style="411" customWidth="1"/>
    <col min="9991" max="9991" width="13.625" style="411" customWidth="1"/>
    <col min="9992" max="9992" width="9.25" style="411" customWidth="1"/>
    <col min="9993" max="9994" width="12.625" style="411" customWidth="1"/>
    <col min="9995" max="9995" width="18.375" style="411" customWidth="1"/>
    <col min="9996" max="9996" width="9.625" style="411" customWidth="1"/>
    <col min="9997" max="10240" width="13.25" style="411"/>
    <col min="10241" max="10241" width="6.625" style="411" customWidth="1"/>
    <col min="10242" max="10242" width="13.625" style="411" customWidth="1"/>
    <col min="10243" max="10243" width="18.125" style="411" bestFit="1" customWidth="1"/>
    <col min="10244" max="10244" width="9.125" style="411" customWidth="1"/>
    <col min="10245" max="10245" width="13.625" style="411" customWidth="1"/>
    <col min="10246" max="10246" width="9.25" style="411" customWidth="1"/>
    <col min="10247" max="10247" width="13.625" style="411" customWidth="1"/>
    <col min="10248" max="10248" width="9.25" style="411" customWidth="1"/>
    <col min="10249" max="10250" width="12.625" style="411" customWidth="1"/>
    <col min="10251" max="10251" width="18.375" style="411" customWidth="1"/>
    <col min="10252" max="10252" width="9.625" style="411" customWidth="1"/>
    <col min="10253" max="10496" width="13.25" style="411"/>
    <col min="10497" max="10497" width="6.625" style="411" customWidth="1"/>
    <col min="10498" max="10498" width="13.625" style="411" customWidth="1"/>
    <col min="10499" max="10499" width="18.125" style="411" bestFit="1" customWidth="1"/>
    <col min="10500" max="10500" width="9.125" style="411" customWidth="1"/>
    <col min="10501" max="10501" width="13.625" style="411" customWidth="1"/>
    <col min="10502" max="10502" width="9.25" style="411" customWidth="1"/>
    <col min="10503" max="10503" width="13.625" style="411" customWidth="1"/>
    <col min="10504" max="10504" width="9.25" style="411" customWidth="1"/>
    <col min="10505" max="10506" width="12.625" style="411" customWidth="1"/>
    <col min="10507" max="10507" width="18.375" style="411" customWidth="1"/>
    <col min="10508" max="10508" width="9.625" style="411" customWidth="1"/>
    <col min="10509" max="10752" width="13.25" style="411"/>
    <col min="10753" max="10753" width="6.625" style="411" customWidth="1"/>
    <col min="10754" max="10754" width="13.625" style="411" customWidth="1"/>
    <col min="10755" max="10755" width="18.125" style="411" bestFit="1" customWidth="1"/>
    <col min="10756" max="10756" width="9.125" style="411" customWidth="1"/>
    <col min="10757" max="10757" width="13.625" style="411" customWidth="1"/>
    <col min="10758" max="10758" width="9.25" style="411" customWidth="1"/>
    <col min="10759" max="10759" width="13.625" style="411" customWidth="1"/>
    <col min="10760" max="10760" width="9.25" style="411" customWidth="1"/>
    <col min="10761" max="10762" width="12.625" style="411" customWidth="1"/>
    <col min="10763" max="10763" width="18.375" style="411" customWidth="1"/>
    <col min="10764" max="10764" width="9.625" style="411" customWidth="1"/>
    <col min="10765" max="11008" width="13.25" style="411"/>
    <col min="11009" max="11009" width="6.625" style="411" customWidth="1"/>
    <col min="11010" max="11010" width="13.625" style="411" customWidth="1"/>
    <col min="11011" max="11011" width="18.125" style="411" bestFit="1" customWidth="1"/>
    <col min="11012" max="11012" width="9.125" style="411" customWidth="1"/>
    <col min="11013" max="11013" width="13.625" style="411" customWidth="1"/>
    <col min="11014" max="11014" width="9.25" style="411" customWidth="1"/>
    <col min="11015" max="11015" width="13.625" style="411" customWidth="1"/>
    <col min="11016" max="11016" width="9.25" style="411" customWidth="1"/>
    <col min="11017" max="11018" width="12.625" style="411" customWidth="1"/>
    <col min="11019" max="11019" width="18.375" style="411" customWidth="1"/>
    <col min="11020" max="11020" width="9.625" style="411" customWidth="1"/>
    <col min="11021" max="11264" width="13.25" style="411"/>
    <col min="11265" max="11265" width="6.625" style="411" customWidth="1"/>
    <col min="11266" max="11266" width="13.625" style="411" customWidth="1"/>
    <col min="11267" max="11267" width="18.125" style="411" bestFit="1" customWidth="1"/>
    <col min="11268" max="11268" width="9.125" style="411" customWidth="1"/>
    <col min="11269" max="11269" width="13.625" style="411" customWidth="1"/>
    <col min="11270" max="11270" width="9.25" style="411" customWidth="1"/>
    <col min="11271" max="11271" width="13.625" style="411" customWidth="1"/>
    <col min="11272" max="11272" width="9.25" style="411" customWidth="1"/>
    <col min="11273" max="11274" width="12.625" style="411" customWidth="1"/>
    <col min="11275" max="11275" width="18.375" style="411" customWidth="1"/>
    <col min="11276" max="11276" width="9.625" style="411" customWidth="1"/>
    <col min="11277" max="11520" width="13.25" style="411"/>
    <col min="11521" max="11521" width="6.625" style="411" customWidth="1"/>
    <col min="11522" max="11522" width="13.625" style="411" customWidth="1"/>
    <col min="11523" max="11523" width="18.125" style="411" bestFit="1" customWidth="1"/>
    <col min="11524" max="11524" width="9.125" style="411" customWidth="1"/>
    <col min="11525" max="11525" width="13.625" style="411" customWidth="1"/>
    <col min="11526" max="11526" width="9.25" style="411" customWidth="1"/>
    <col min="11527" max="11527" width="13.625" style="411" customWidth="1"/>
    <col min="11528" max="11528" width="9.25" style="411" customWidth="1"/>
    <col min="11529" max="11530" width="12.625" style="411" customWidth="1"/>
    <col min="11531" max="11531" width="18.375" style="411" customWidth="1"/>
    <col min="11532" max="11532" width="9.625" style="411" customWidth="1"/>
    <col min="11533" max="11776" width="13.25" style="411"/>
    <col min="11777" max="11777" width="6.625" style="411" customWidth="1"/>
    <col min="11778" max="11778" width="13.625" style="411" customWidth="1"/>
    <col min="11779" max="11779" width="18.125" style="411" bestFit="1" customWidth="1"/>
    <col min="11780" max="11780" width="9.125" style="411" customWidth="1"/>
    <col min="11781" max="11781" width="13.625" style="411" customWidth="1"/>
    <col min="11782" max="11782" width="9.25" style="411" customWidth="1"/>
    <col min="11783" max="11783" width="13.625" style="411" customWidth="1"/>
    <col min="11784" max="11784" width="9.25" style="411" customWidth="1"/>
    <col min="11785" max="11786" width="12.625" style="411" customWidth="1"/>
    <col min="11787" max="11787" width="18.375" style="411" customWidth="1"/>
    <col min="11788" max="11788" width="9.625" style="411" customWidth="1"/>
    <col min="11789" max="12032" width="13.25" style="411"/>
    <col min="12033" max="12033" width="6.625" style="411" customWidth="1"/>
    <col min="12034" max="12034" width="13.625" style="411" customWidth="1"/>
    <col min="12035" max="12035" width="18.125" style="411" bestFit="1" customWidth="1"/>
    <col min="12036" max="12036" width="9.125" style="411" customWidth="1"/>
    <col min="12037" max="12037" width="13.625" style="411" customWidth="1"/>
    <col min="12038" max="12038" width="9.25" style="411" customWidth="1"/>
    <col min="12039" max="12039" width="13.625" style="411" customWidth="1"/>
    <col min="12040" max="12040" width="9.25" style="411" customWidth="1"/>
    <col min="12041" max="12042" width="12.625" style="411" customWidth="1"/>
    <col min="12043" max="12043" width="18.375" style="411" customWidth="1"/>
    <col min="12044" max="12044" width="9.625" style="411" customWidth="1"/>
    <col min="12045" max="12288" width="13.25" style="411"/>
    <col min="12289" max="12289" width="6.625" style="411" customWidth="1"/>
    <col min="12290" max="12290" width="13.625" style="411" customWidth="1"/>
    <col min="12291" max="12291" width="18.125" style="411" bestFit="1" customWidth="1"/>
    <col min="12292" max="12292" width="9.125" style="411" customWidth="1"/>
    <col min="12293" max="12293" width="13.625" style="411" customWidth="1"/>
    <col min="12294" max="12294" width="9.25" style="411" customWidth="1"/>
    <col min="12295" max="12295" width="13.625" style="411" customWidth="1"/>
    <col min="12296" max="12296" width="9.25" style="411" customWidth="1"/>
    <col min="12297" max="12298" width="12.625" style="411" customWidth="1"/>
    <col min="12299" max="12299" width="18.375" style="411" customWidth="1"/>
    <col min="12300" max="12300" width="9.625" style="411" customWidth="1"/>
    <col min="12301" max="12544" width="13.25" style="411"/>
    <col min="12545" max="12545" width="6.625" style="411" customWidth="1"/>
    <col min="12546" max="12546" width="13.625" style="411" customWidth="1"/>
    <col min="12547" max="12547" width="18.125" style="411" bestFit="1" customWidth="1"/>
    <col min="12548" max="12548" width="9.125" style="411" customWidth="1"/>
    <col min="12549" max="12549" width="13.625" style="411" customWidth="1"/>
    <col min="12550" max="12550" width="9.25" style="411" customWidth="1"/>
    <col min="12551" max="12551" width="13.625" style="411" customWidth="1"/>
    <col min="12552" max="12552" width="9.25" style="411" customWidth="1"/>
    <col min="12553" max="12554" width="12.625" style="411" customWidth="1"/>
    <col min="12555" max="12555" width="18.375" style="411" customWidth="1"/>
    <col min="12556" max="12556" width="9.625" style="411" customWidth="1"/>
    <col min="12557" max="12800" width="13.25" style="411"/>
    <col min="12801" max="12801" width="6.625" style="411" customWidth="1"/>
    <col min="12802" max="12802" width="13.625" style="411" customWidth="1"/>
    <col min="12803" max="12803" width="18.125" style="411" bestFit="1" customWidth="1"/>
    <col min="12804" max="12804" width="9.125" style="411" customWidth="1"/>
    <col min="12805" max="12805" width="13.625" style="411" customWidth="1"/>
    <col min="12806" max="12806" width="9.25" style="411" customWidth="1"/>
    <col min="12807" max="12807" width="13.625" style="411" customWidth="1"/>
    <col min="12808" max="12808" width="9.25" style="411" customWidth="1"/>
    <col min="12809" max="12810" width="12.625" style="411" customWidth="1"/>
    <col min="12811" max="12811" width="18.375" style="411" customWidth="1"/>
    <col min="12812" max="12812" width="9.625" style="411" customWidth="1"/>
    <col min="12813" max="13056" width="13.25" style="411"/>
    <col min="13057" max="13057" width="6.625" style="411" customWidth="1"/>
    <col min="13058" max="13058" width="13.625" style="411" customWidth="1"/>
    <col min="13059" max="13059" width="18.125" style="411" bestFit="1" customWidth="1"/>
    <col min="13060" max="13060" width="9.125" style="411" customWidth="1"/>
    <col min="13061" max="13061" width="13.625" style="411" customWidth="1"/>
    <col min="13062" max="13062" width="9.25" style="411" customWidth="1"/>
    <col min="13063" max="13063" width="13.625" style="411" customWidth="1"/>
    <col min="13064" max="13064" width="9.25" style="411" customWidth="1"/>
    <col min="13065" max="13066" width="12.625" style="411" customWidth="1"/>
    <col min="13067" max="13067" width="18.375" style="411" customWidth="1"/>
    <col min="13068" max="13068" width="9.625" style="411" customWidth="1"/>
    <col min="13069" max="13312" width="13.25" style="411"/>
    <col min="13313" max="13313" width="6.625" style="411" customWidth="1"/>
    <col min="13314" max="13314" width="13.625" style="411" customWidth="1"/>
    <col min="13315" max="13315" width="18.125" style="411" bestFit="1" customWidth="1"/>
    <col min="13316" max="13316" width="9.125" style="411" customWidth="1"/>
    <col min="13317" max="13317" width="13.625" style="411" customWidth="1"/>
    <col min="13318" max="13318" width="9.25" style="411" customWidth="1"/>
    <col min="13319" max="13319" width="13.625" style="411" customWidth="1"/>
    <col min="13320" max="13320" width="9.25" style="411" customWidth="1"/>
    <col min="13321" max="13322" width="12.625" style="411" customWidth="1"/>
    <col min="13323" max="13323" width="18.375" style="411" customWidth="1"/>
    <col min="13324" max="13324" width="9.625" style="411" customWidth="1"/>
    <col min="13325" max="13568" width="13.25" style="411"/>
    <col min="13569" max="13569" width="6.625" style="411" customWidth="1"/>
    <col min="13570" max="13570" width="13.625" style="411" customWidth="1"/>
    <col min="13571" max="13571" width="18.125" style="411" bestFit="1" customWidth="1"/>
    <col min="13572" max="13572" width="9.125" style="411" customWidth="1"/>
    <col min="13573" max="13573" width="13.625" style="411" customWidth="1"/>
    <col min="13574" max="13574" width="9.25" style="411" customWidth="1"/>
    <col min="13575" max="13575" width="13.625" style="411" customWidth="1"/>
    <col min="13576" max="13576" width="9.25" style="411" customWidth="1"/>
    <col min="13577" max="13578" width="12.625" style="411" customWidth="1"/>
    <col min="13579" max="13579" width="18.375" style="411" customWidth="1"/>
    <col min="13580" max="13580" width="9.625" style="411" customWidth="1"/>
    <col min="13581" max="13824" width="13.25" style="411"/>
    <col min="13825" max="13825" width="6.625" style="411" customWidth="1"/>
    <col min="13826" max="13826" width="13.625" style="411" customWidth="1"/>
    <col min="13827" max="13827" width="18.125" style="411" bestFit="1" customWidth="1"/>
    <col min="13828" max="13828" width="9.125" style="411" customWidth="1"/>
    <col min="13829" max="13829" width="13.625" style="411" customWidth="1"/>
    <col min="13830" max="13830" width="9.25" style="411" customWidth="1"/>
    <col min="13831" max="13831" width="13.625" style="411" customWidth="1"/>
    <col min="13832" max="13832" width="9.25" style="411" customWidth="1"/>
    <col min="13833" max="13834" width="12.625" style="411" customWidth="1"/>
    <col min="13835" max="13835" width="18.375" style="411" customWidth="1"/>
    <col min="13836" max="13836" width="9.625" style="411" customWidth="1"/>
    <col min="13837" max="14080" width="13.25" style="411"/>
    <col min="14081" max="14081" width="6.625" style="411" customWidth="1"/>
    <col min="14082" max="14082" width="13.625" style="411" customWidth="1"/>
    <col min="14083" max="14083" width="18.125" style="411" bestFit="1" customWidth="1"/>
    <col min="14084" max="14084" width="9.125" style="411" customWidth="1"/>
    <col min="14085" max="14085" width="13.625" style="411" customWidth="1"/>
    <col min="14086" max="14086" width="9.25" style="411" customWidth="1"/>
    <col min="14087" max="14087" width="13.625" style="411" customWidth="1"/>
    <col min="14088" max="14088" width="9.25" style="411" customWidth="1"/>
    <col min="14089" max="14090" width="12.625" style="411" customWidth="1"/>
    <col min="14091" max="14091" width="18.375" style="411" customWidth="1"/>
    <col min="14092" max="14092" width="9.625" style="411" customWidth="1"/>
    <col min="14093" max="14336" width="13.25" style="411"/>
    <col min="14337" max="14337" width="6.625" style="411" customWidth="1"/>
    <col min="14338" max="14338" width="13.625" style="411" customWidth="1"/>
    <col min="14339" max="14339" width="18.125" style="411" bestFit="1" customWidth="1"/>
    <col min="14340" max="14340" width="9.125" style="411" customWidth="1"/>
    <col min="14341" max="14341" width="13.625" style="411" customWidth="1"/>
    <col min="14342" max="14342" width="9.25" style="411" customWidth="1"/>
    <col min="14343" max="14343" width="13.625" style="411" customWidth="1"/>
    <col min="14344" max="14344" width="9.25" style="411" customWidth="1"/>
    <col min="14345" max="14346" width="12.625" style="411" customWidth="1"/>
    <col min="14347" max="14347" width="18.375" style="411" customWidth="1"/>
    <col min="14348" max="14348" width="9.625" style="411" customWidth="1"/>
    <col min="14349" max="14592" width="13.25" style="411"/>
    <col min="14593" max="14593" width="6.625" style="411" customWidth="1"/>
    <col min="14594" max="14594" width="13.625" style="411" customWidth="1"/>
    <col min="14595" max="14595" width="18.125" style="411" bestFit="1" customWidth="1"/>
    <col min="14596" max="14596" width="9.125" style="411" customWidth="1"/>
    <col min="14597" max="14597" width="13.625" style="411" customWidth="1"/>
    <col min="14598" max="14598" width="9.25" style="411" customWidth="1"/>
    <col min="14599" max="14599" width="13.625" style="411" customWidth="1"/>
    <col min="14600" max="14600" width="9.25" style="411" customWidth="1"/>
    <col min="14601" max="14602" width="12.625" style="411" customWidth="1"/>
    <col min="14603" max="14603" width="18.375" style="411" customWidth="1"/>
    <col min="14604" max="14604" width="9.625" style="411" customWidth="1"/>
    <col min="14605" max="14848" width="13.25" style="411"/>
    <col min="14849" max="14849" width="6.625" style="411" customWidth="1"/>
    <col min="14850" max="14850" width="13.625" style="411" customWidth="1"/>
    <col min="14851" max="14851" width="18.125" style="411" bestFit="1" customWidth="1"/>
    <col min="14852" max="14852" width="9.125" style="411" customWidth="1"/>
    <col min="14853" max="14853" width="13.625" style="411" customWidth="1"/>
    <col min="14854" max="14854" width="9.25" style="411" customWidth="1"/>
    <col min="14855" max="14855" width="13.625" style="411" customWidth="1"/>
    <col min="14856" max="14856" width="9.25" style="411" customWidth="1"/>
    <col min="14857" max="14858" width="12.625" style="411" customWidth="1"/>
    <col min="14859" max="14859" width="18.375" style="411" customWidth="1"/>
    <col min="14860" max="14860" width="9.625" style="411" customWidth="1"/>
    <col min="14861" max="15104" width="13.25" style="411"/>
    <col min="15105" max="15105" width="6.625" style="411" customWidth="1"/>
    <col min="15106" max="15106" width="13.625" style="411" customWidth="1"/>
    <col min="15107" max="15107" width="18.125" style="411" bestFit="1" customWidth="1"/>
    <col min="15108" max="15108" width="9.125" style="411" customWidth="1"/>
    <col min="15109" max="15109" width="13.625" style="411" customWidth="1"/>
    <col min="15110" max="15110" width="9.25" style="411" customWidth="1"/>
    <col min="15111" max="15111" width="13.625" style="411" customWidth="1"/>
    <col min="15112" max="15112" width="9.25" style="411" customWidth="1"/>
    <col min="15113" max="15114" width="12.625" style="411" customWidth="1"/>
    <col min="15115" max="15115" width="18.375" style="411" customWidth="1"/>
    <col min="15116" max="15116" width="9.625" style="411" customWidth="1"/>
    <col min="15117" max="15360" width="13.25" style="411"/>
    <col min="15361" max="15361" width="6.625" style="411" customWidth="1"/>
    <col min="15362" max="15362" width="13.625" style="411" customWidth="1"/>
    <col min="15363" max="15363" width="18.125" style="411" bestFit="1" customWidth="1"/>
    <col min="15364" max="15364" width="9.125" style="411" customWidth="1"/>
    <col min="15365" max="15365" width="13.625" style="411" customWidth="1"/>
    <col min="15366" max="15366" width="9.25" style="411" customWidth="1"/>
    <col min="15367" max="15367" width="13.625" style="411" customWidth="1"/>
    <col min="15368" max="15368" width="9.25" style="411" customWidth="1"/>
    <col min="15369" max="15370" width="12.625" style="411" customWidth="1"/>
    <col min="15371" max="15371" width="18.375" style="411" customWidth="1"/>
    <col min="15372" max="15372" width="9.625" style="411" customWidth="1"/>
    <col min="15373" max="15616" width="13.25" style="411"/>
    <col min="15617" max="15617" width="6.625" style="411" customWidth="1"/>
    <col min="15618" max="15618" width="13.625" style="411" customWidth="1"/>
    <col min="15619" max="15619" width="18.125" style="411" bestFit="1" customWidth="1"/>
    <col min="15620" max="15620" width="9.125" style="411" customWidth="1"/>
    <col min="15621" max="15621" width="13.625" style="411" customWidth="1"/>
    <col min="15622" max="15622" width="9.25" style="411" customWidth="1"/>
    <col min="15623" max="15623" width="13.625" style="411" customWidth="1"/>
    <col min="15624" max="15624" width="9.25" style="411" customWidth="1"/>
    <col min="15625" max="15626" width="12.625" style="411" customWidth="1"/>
    <col min="15627" max="15627" width="18.375" style="411" customWidth="1"/>
    <col min="15628" max="15628" width="9.625" style="411" customWidth="1"/>
    <col min="15629" max="15872" width="13.25" style="411"/>
    <col min="15873" max="15873" width="6.625" style="411" customWidth="1"/>
    <col min="15874" max="15874" width="13.625" style="411" customWidth="1"/>
    <col min="15875" max="15875" width="18.125" style="411" bestFit="1" customWidth="1"/>
    <col min="15876" max="15876" width="9.125" style="411" customWidth="1"/>
    <col min="15877" max="15877" width="13.625" style="411" customWidth="1"/>
    <col min="15878" max="15878" width="9.25" style="411" customWidth="1"/>
    <col min="15879" max="15879" width="13.625" style="411" customWidth="1"/>
    <col min="15880" max="15880" width="9.25" style="411" customWidth="1"/>
    <col min="15881" max="15882" width="12.625" style="411" customWidth="1"/>
    <col min="15883" max="15883" width="18.375" style="411" customWidth="1"/>
    <col min="15884" max="15884" width="9.625" style="411" customWidth="1"/>
    <col min="15885" max="16128" width="13.25" style="411"/>
    <col min="16129" max="16129" width="6.625" style="411" customWidth="1"/>
    <col min="16130" max="16130" width="13.625" style="411" customWidth="1"/>
    <col min="16131" max="16131" width="18.125" style="411" bestFit="1" customWidth="1"/>
    <col min="16132" max="16132" width="9.125" style="411" customWidth="1"/>
    <col min="16133" max="16133" width="13.625" style="411" customWidth="1"/>
    <col min="16134" max="16134" width="9.25" style="411" customWidth="1"/>
    <col min="16135" max="16135" width="13.625" style="411" customWidth="1"/>
    <col min="16136" max="16136" width="9.25" style="411" customWidth="1"/>
    <col min="16137" max="16138" width="12.625" style="411" customWidth="1"/>
    <col min="16139" max="16139" width="18.375" style="411" customWidth="1"/>
    <col min="16140" max="16140" width="9.625" style="411" customWidth="1"/>
    <col min="16141" max="16384" width="13.25" style="411"/>
  </cols>
  <sheetData>
    <row r="1" spans="1:11" ht="15" customHeight="1">
      <c r="A1" s="410"/>
      <c r="B1" s="410"/>
      <c r="C1" s="410"/>
      <c r="D1" s="410"/>
      <c r="E1" s="410"/>
      <c r="F1" s="410"/>
      <c r="G1" s="410"/>
      <c r="H1" s="410"/>
      <c r="I1" s="410"/>
      <c r="J1" s="410"/>
      <c r="K1" s="410"/>
    </row>
    <row r="2" spans="1:11" ht="30" customHeight="1">
      <c r="A2" s="412" t="s">
        <v>312</v>
      </c>
      <c r="B2" s="410"/>
      <c r="C2" s="410"/>
      <c r="D2" s="410"/>
      <c r="E2" s="410"/>
      <c r="F2" s="410"/>
      <c r="G2" s="410"/>
      <c r="H2" s="410"/>
      <c r="I2" s="410"/>
      <c r="J2" s="410"/>
      <c r="K2" s="410"/>
    </row>
    <row r="3" spans="1:11" ht="27.75" customHeight="1">
      <c r="A3" s="410"/>
      <c r="B3" s="410"/>
      <c r="C3" s="410"/>
      <c r="D3" s="410"/>
      <c r="E3" s="410"/>
      <c r="F3" s="410"/>
      <c r="G3" s="410"/>
      <c r="H3" s="410"/>
      <c r="I3" s="410"/>
      <c r="J3" s="410"/>
      <c r="K3" s="410"/>
    </row>
    <row r="4" spans="1:11" ht="28.5" customHeight="1">
      <c r="A4" s="413" t="s">
        <v>313</v>
      </c>
      <c r="B4" s="772" t="s">
        <v>422</v>
      </c>
      <c r="C4" s="772"/>
      <c r="D4" s="772"/>
      <c r="E4" s="772"/>
      <c r="F4" s="772"/>
      <c r="G4" s="772"/>
      <c r="H4" s="772"/>
      <c r="I4" s="772"/>
      <c r="J4" s="772"/>
      <c r="K4" s="772"/>
    </row>
    <row r="5" spans="1:11" ht="22.5" customHeight="1">
      <c r="A5" s="414"/>
      <c r="B5" s="772"/>
      <c r="C5" s="772"/>
      <c r="D5" s="772"/>
      <c r="E5" s="772"/>
      <c r="F5" s="772"/>
      <c r="G5" s="772"/>
      <c r="H5" s="772"/>
      <c r="I5" s="772"/>
      <c r="J5" s="772"/>
      <c r="K5" s="772"/>
    </row>
    <row r="6" spans="1:11" ht="24.75">
      <c r="A6" s="414"/>
      <c r="B6" s="772"/>
      <c r="C6" s="772"/>
      <c r="D6" s="772"/>
      <c r="E6" s="772"/>
      <c r="F6" s="772"/>
      <c r="G6" s="772"/>
      <c r="H6" s="772"/>
      <c r="I6" s="772"/>
      <c r="J6" s="772"/>
      <c r="K6" s="772"/>
    </row>
    <row r="7" spans="1:11" ht="20.100000000000001" customHeight="1">
      <c r="A7" s="413"/>
      <c r="B7" s="772"/>
      <c r="C7" s="772"/>
      <c r="D7" s="772"/>
      <c r="E7" s="772"/>
      <c r="F7" s="772"/>
      <c r="G7" s="772"/>
      <c r="H7" s="772"/>
      <c r="I7" s="772"/>
      <c r="J7" s="772"/>
      <c r="K7" s="772"/>
    </row>
    <row r="8" spans="1:11" ht="23.25" customHeight="1">
      <c r="A8" s="413" t="s">
        <v>418</v>
      </c>
      <c r="B8" s="772" t="s">
        <v>314</v>
      </c>
      <c r="C8" s="772"/>
      <c r="D8" s="772"/>
      <c r="E8" s="772"/>
      <c r="F8" s="772"/>
      <c r="G8" s="772"/>
      <c r="H8" s="772"/>
      <c r="I8" s="772"/>
      <c r="J8" s="772"/>
      <c r="K8" s="772"/>
    </row>
    <row r="9" spans="1:11" ht="23.25" customHeight="1">
      <c r="A9" s="413"/>
      <c r="B9" s="772"/>
      <c r="C9" s="772"/>
      <c r="D9" s="772"/>
      <c r="E9" s="772"/>
      <c r="F9" s="772"/>
      <c r="G9" s="772"/>
      <c r="H9" s="772"/>
      <c r="I9" s="772"/>
      <c r="J9" s="772"/>
      <c r="K9" s="772"/>
    </row>
    <row r="10" spans="1:11" ht="22.5" customHeight="1">
      <c r="A10" s="413"/>
      <c r="B10" s="772"/>
      <c r="C10" s="772"/>
      <c r="D10" s="772"/>
      <c r="E10" s="772"/>
      <c r="F10" s="772"/>
      <c r="G10" s="772"/>
      <c r="H10" s="772"/>
      <c r="I10" s="772"/>
      <c r="J10" s="772"/>
      <c r="K10" s="772"/>
    </row>
    <row r="11" spans="1:11" ht="27.75" customHeight="1">
      <c r="A11" s="413"/>
      <c r="B11" s="772"/>
      <c r="C11" s="772"/>
      <c r="D11" s="772"/>
      <c r="E11" s="772"/>
      <c r="F11" s="772"/>
      <c r="G11" s="772"/>
      <c r="H11" s="772"/>
      <c r="I11" s="772"/>
      <c r="J11" s="772"/>
      <c r="K11" s="772"/>
    </row>
    <row r="12" spans="1:11" ht="21.75" customHeight="1">
      <c r="A12" s="410" t="s">
        <v>315</v>
      </c>
      <c r="B12" s="772"/>
      <c r="C12" s="772"/>
      <c r="D12" s="772"/>
      <c r="E12" s="772"/>
      <c r="F12" s="772"/>
      <c r="G12" s="772"/>
      <c r="H12" s="772"/>
      <c r="I12" s="772"/>
      <c r="J12" s="772"/>
      <c r="K12" s="772"/>
    </row>
    <row r="13" spans="1:11" ht="21.75" customHeight="1">
      <c r="A13" s="415"/>
      <c r="B13" s="415"/>
      <c r="C13" s="415"/>
      <c r="D13" s="415"/>
      <c r="E13" s="415"/>
      <c r="F13" s="415"/>
      <c r="G13" s="415"/>
      <c r="H13" s="415"/>
      <c r="I13" s="415"/>
      <c r="J13" s="415"/>
      <c r="K13" s="415"/>
    </row>
    <row r="14" spans="1:11" ht="30" customHeight="1" thickBot="1">
      <c r="A14" s="416" t="s">
        <v>316</v>
      </c>
      <c r="B14" s="417"/>
      <c r="C14" s="410"/>
      <c r="D14" s="410"/>
      <c r="E14" s="410"/>
      <c r="F14" s="410"/>
      <c r="G14" s="410"/>
      <c r="H14" s="410"/>
      <c r="I14" s="410"/>
      <c r="J14" s="410"/>
      <c r="K14" s="410"/>
    </row>
    <row r="15" spans="1:11" ht="18" customHeight="1">
      <c r="A15" s="418"/>
      <c r="B15" s="419"/>
      <c r="C15" s="420"/>
      <c r="D15" s="421"/>
      <c r="E15" s="420"/>
      <c r="F15" s="421"/>
      <c r="G15" s="420"/>
      <c r="H15" s="421"/>
      <c r="I15" s="420"/>
      <c r="J15" s="421"/>
      <c r="K15" s="418"/>
    </row>
    <row r="16" spans="1:11" ht="18" customHeight="1">
      <c r="A16" s="422"/>
      <c r="B16" s="423"/>
      <c r="C16" s="424" t="s">
        <v>317</v>
      </c>
      <c r="D16" s="425"/>
      <c r="E16" s="773" t="s">
        <v>318</v>
      </c>
      <c r="F16" s="774"/>
      <c r="G16" s="773" t="s">
        <v>319</v>
      </c>
      <c r="H16" s="774"/>
      <c r="I16" s="424" t="s">
        <v>320</v>
      </c>
      <c r="J16" s="425"/>
      <c r="K16" s="426" t="s">
        <v>250</v>
      </c>
    </row>
    <row r="17" spans="1:16" ht="18" customHeight="1">
      <c r="A17" s="426"/>
      <c r="B17" s="427"/>
      <c r="C17" s="424" t="s">
        <v>321</v>
      </c>
      <c r="D17" s="425"/>
      <c r="E17" s="424" t="s">
        <v>321</v>
      </c>
      <c r="F17" s="425"/>
      <c r="G17" s="424" t="s">
        <v>321</v>
      </c>
      <c r="H17" s="425"/>
      <c r="I17" s="428"/>
      <c r="J17" s="429"/>
      <c r="K17" s="430"/>
    </row>
    <row r="18" spans="1:16" s="435" customFormat="1" ht="18" customHeight="1" thickBot="1">
      <c r="A18" s="422" t="s">
        <v>13</v>
      </c>
      <c r="B18" s="423" t="s">
        <v>322</v>
      </c>
      <c r="C18" s="431"/>
      <c r="D18" s="425"/>
      <c r="E18" s="424"/>
      <c r="F18" s="425"/>
      <c r="G18" s="424"/>
      <c r="H18" s="425"/>
      <c r="I18" s="432"/>
      <c r="J18" s="433"/>
      <c r="K18" s="434" t="s">
        <v>323</v>
      </c>
    </row>
    <row r="19" spans="1:16" s="435" customFormat="1" ht="18" customHeight="1">
      <c r="A19" s="426"/>
      <c r="B19" s="430"/>
      <c r="C19" s="427"/>
      <c r="D19" s="436"/>
      <c r="E19" s="427"/>
      <c r="F19" s="436"/>
      <c r="G19" s="427"/>
      <c r="H19" s="436"/>
      <c r="I19" s="437"/>
      <c r="J19" s="438"/>
      <c r="K19" s="426"/>
    </row>
    <row r="20" spans="1:16" ht="18" customHeight="1">
      <c r="A20" s="426"/>
      <c r="B20" s="430"/>
      <c r="C20" s="423"/>
      <c r="D20" s="439" t="s">
        <v>148</v>
      </c>
      <c r="E20" s="423"/>
      <c r="F20" s="439" t="s">
        <v>148</v>
      </c>
      <c r="G20" s="423"/>
      <c r="H20" s="439" t="s">
        <v>148</v>
      </c>
      <c r="I20" s="440" t="s">
        <v>324</v>
      </c>
      <c r="J20" s="441" t="s">
        <v>325</v>
      </c>
      <c r="K20" s="426" t="s">
        <v>326</v>
      </c>
    </row>
    <row r="21" spans="1:16" ht="18" customHeight="1" thickBot="1">
      <c r="A21" s="442"/>
      <c r="B21" s="443"/>
      <c r="C21" s="444"/>
      <c r="D21" s="445"/>
      <c r="E21" s="444"/>
      <c r="F21" s="445"/>
      <c r="G21" s="444"/>
      <c r="H21" s="445"/>
      <c r="I21" s="446"/>
      <c r="J21" s="438"/>
      <c r="K21" s="442"/>
    </row>
    <row r="22" spans="1:16" ht="18" customHeight="1">
      <c r="A22" s="447"/>
      <c r="B22" s="448"/>
      <c r="C22" s="449" t="s">
        <v>150</v>
      </c>
      <c r="D22" s="450" t="s">
        <v>327</v>
      </c>
      <c r="E22" s="449" t="s">
        <v>328</v>
      </c>
      <c r="F22" s="451" t="s">
        <v>329</v>
      </c>
      <c r="G22" s="449" t="s">
        <v>328</v>
      </c>
      <c r="H22" s="451" t="s">
        <v>329</v>
      </c>
      <c r="I22" s="452" t="s">
        <v>329</v>
      </c>
      <c r="J22" s="451" t="s">
        <v>329</v>
      </c>
      <c r="K22" s="453" t="s">
        <v>150</v>
      </c>
    </row>
    <row r="23" spans="1:16" ht="28.5" customHeight="1">
      <c r="A23" s="454"/>
      <c r="B23" s="455" t="s">
        <v>330</v>
      </c>
      <c r="C23" s="456">
        <v>47812934</v>
      </c>
      <c r="D23" s="457">
        <v>101.4</v>
      </c>
      <c r="E23" s="456">
        <v>148469</v>
      </c>
      <c r="F23" s="457">
        <v>101.4</v>
      </c>
      <c r="G23" s="456">
        <v>83661</v>
      </c>
      <c r="H23" s="458">
        <v>102.3</v>
      </c>
      <c r="I23" s="459">
        <v>92.79</v>
      </c>
      <c r="J23" s="460">
        <v>17.39</v>
      </c>
      <c r="K23" s="461">
        <v>12649087</v>
      </c>
    </row>
    <row r="24" spans="1:16" ht="28.5" customHeight="1">
      <c r="A24" s="454" t="s">
        <v>332</v>
      </c>
      <c r="B24" s="423" t="s">
        <v>331</v>
      </c>
      <c r="C24" s="456">
        <v>4681572</v>
      </c>
      <c r="D24" s="457">
        <v>99.6</v>
      </c>
      <c r="E24" s="456">
        <v>225368</v>
      </c>
      <c r="F24" s="457">
        <v>102.9</v>
      </c>
      <c r="G24" s="456">
        <v>104288</v>
      </c>
      <c r="H24" s="458">
        <v>103.2</v>
      </c>
      <c r="I24" s="459">
        <v>100</v>
      </c>
      <c r="J24" s="462" t="s">
        <v>73</v>
      </c>
      <c r="K24" s="461">
        <v>0</v>
      </c>
    </row>
    <row r="25" spans="1:16" ht="28.5" customHeight="1" thickBot="1">
      <c r="A25" s="463"/>
      <c r="B25" s="464" t="s">
        <v>419</v>
      </c>
      <c r="C25" s="465">
        <v>52494506</v>
      </c>
      <c r="D25" s="466">
        <v>101.3</v>
      </c>
      <c r="E25" s="465">
        <v>153129</v>
      </c>
      <c r="F25" s="466">
        <v>101.5</v>
      </c>
      <c r="G25" s="465">
        <v>85163</v>
      </c>
      <c r="H25" s="467">
        <v>102.3</v>
      </c>
      <c r="I25" s="468">
        <v>93.43</v>
      </c>
      <c r="J25" s="469">
        <v>17.39</v>
      </c>
      <c r="K25" s="470">
        <v>12649087</v>
      </c>
    </row>
    <row r="26" spans="1:16" ht="28.5" customHeight="1">
      <c r="A26" s="454"/>
      <c r="B26" s="455" t="s">
        <v>330</v>
      </c>
      <c r="C26" s="471">
        <v>47534035</v>
      </c>
      <c r="D26" s="457">
        <v>99.4</v>
      </c>
      <c r="E26" s="471">
        <v>147844</v>
      </c>
      <c r="F26" s="457">
        <v>99.6</v>
      </c>
      <c r="G26" s="471">
        <v>84066</v>
      </c>
      <c r="H26" s="458">
        <v>100.5</v>
      </c>
      <c r="I26" s="472">
        <v>93.27</v>
      </c>
      <c r="J26" s="473">
        <v>19.13</v>
      </c>
      <c r="K26" s="474">
        <v>11813043</v>
      </c>
    </row>
    <row r="27" spans="1:16" ht="28.5" customHeight="1">
      <c r="A27" s="454" t="s">
        <v>333</v>
      </c>
      <c r="B27" s="423" t="s">
        <v>331</v>
      </c>
      <c r="C27" s="456">
        <v>4970777</v>
      </c>
      <c r="D27" s="457">
        <v>106.2</v>
      </c>
      <c r="E27" s="456">
        <v>249650</v>
      </c>
      <c r="F27" s="457">
        <v>110.8</v>
      </c>
      <c r="G27" s="456">
        <v>114687</v>
      </c>
      <c r="H27" s="458">
        <v>110</v>
      </c>
      <c r="I27" s="459">
        <v>100</v>
      </c>
      <c r="J27" s="462" t="s">
        <v>73</v>
      </c>
      <c r="K27" s="461">
        <v>0</v>
      </c>
    </row>
    <row r="28" spans="1:16" ht="28.5" customHeight="1" thickBot="1">
      <c r="A28" s="463"/>
      <c r="B28" s="464" t="s">
        <v>419</v>
      </c>
      <c r="C28" s="465">
        <v>52504812</v>
      </c>
      <c r="D28" s="466">
        <v>100</v>
      </c>
      <c r="E28" s="465">
        <v>153781</v>
      </c>
      <c r="F28" s="466">
        <v>100.4</v>
      </c>
      <c r="G28" s="465">
        <v>86247</v>
      </c>
      <c r="H28" s="467">
        <v>101.3</v>
      </c>
      <c r="I28" s="475">
        <v>93.91</v>
      </c>
      <c r="J28" s="476">
        <v>19.13</v>
      </c>
      <c r="K28" s="470">
        <v>11813043</v>
      </c>
    </row>
    <row r="29" spans="1:16" ht="28.5" customHeight="1">
      <c r="A29" s="477"/>
      <c r="B29" s="448" t="s">
        <v>330</v>
      </c>
      <c r="C29" s="471">
        <v>47743619</v>
      </c>
      <c r="D29" s="457">
        <v>100.4</v>
      </c>
      <c r="E29" s="471">
        <v>148729</v>
      </c>
      <c r="F29" s="457">
        <v>100.6</v>
      </c>
      <c r="G29" s="471">
        <v>85388</v>
      </c>
      <c r="H29" s="458">
        <v>101.6</v>
      </c>
      <c r="I29" s="472">
        <v>93.69</v>
      </c>
      <c r="J29" s="473">
        <v>20.72</v>
      </c>
      <c r="K29" s="474">
        <v>11000232</v>
      </c>
    </row>
    <row r="30" spans="1:16" ht="28.5" customHeight="1">
      <c r="A30" s="454" t="s">
        <v>420</v>
      </c>
      <c r="B30" s="423" t="s">
        <v>331</v>
      </c>
      <c r="C30" s="456">
        <v>5394737</v>
      </c>
      <c r="D30" s="457">
        <v>108.5</v>
      </c>
      <c r="E30" s="456">
        <v>276596</v>
      </c>
      <c r="F30" s="457">
        <v>110.8</v>
      </c>
      <c r="G30" s="456">
        <v>127686</v>
      </c>
      <c r="H30" s="458">
        <v>111.3</v>
      </c>
      <c r="I30" s="459">
        <v>100</v>
      </c>
      <c r="J30" s="462" t="s">
        <v>73</v>
      </c>
      <c r="K30" s="461">
        <v>0</v>
      </c>
    </row>
    <row r="31" spans="1:16" s="435" customFormat="1" ht="28.5" customHeight="1" thickBot="1">
      <c r="A31" s="463"/>
      <c r="B31" s="464" t="s">
        <v>419</v>
      </c>
      <c r="C31" s="465">
        <v>53138355</v>
      </c>
      <c r="D31" s="466">
        <v>101.2</v>
      </c>
      <c r="E31" s="465">
        <v>156053</v>
      </c>
      <c r="F31" s="466">
        <v>101.5</v>
      </c>
      <c r="G31" s="465">
        <v>88360</v>
      </c>
      <c r="H31" s="467">
        <v>102.4</v>
      </c>
      <c r="I31" s="475">
        <v>94.33</v>
      </c>
      <c r="J31" s="476">
        <v>20.72</v>
      </c>
      <c r="K31" s="470">
        <v>11000232</v>
      </c>
      <c r="P31" s="411"/>
    </row>
    <row r="32" spans="1:16" ht="28.5" customHeight="1">
      <c r="A32" s="477"/>
      <c r="B32" s="448" t="s">
        <v>330</v>
      </c>
      <c r="C32" s="471">
        <v>46892038</v>
      </c>
      <c r="D32" s="457">
        <v>98.2</v>
      </c>
      <c r="E32" s="471">
        <v>147271</v>
      </c>
      <c r="F32" s="457">
        <v>99</v>
      </c>
      <c r="G32" s="471">
        <v>85475</v>
      </c>
      <c r="H32" s="458">
        <v>100.1</v>
      </c>
      <c r="I32" s="472">
        <v>93.98</v>
      </c>
      <c r="J32" s="473">
        <v>20.91</v>
      </c>
      <c r="K32" s="474">
        <v>10173412</v>
      </c>
    </row>
    <row r="33" spans="1:19" ht="28.5" customHeight="1">
      <c r="A33" s="454" t="s">
        <v>421</v>
      </c>
      <c r="B33" s="423" t="s">
        <v>331</v>
      </c>
      <c r="C33" s="456">
        <v>5147044</v>
      </c>
      <c r="D33" s="457">
        <v>95.4</v>
      </c>
      <c r="E33" s="456">
        <v>269493</v>
      </c>
      <c r="F33" s="457">
        <v>97.4</v>
      </c>
      <c r="G33" s="456">
        <v>125382</v>
      </c>
      <c r="H33" s="458">
        <v>98.2</v>
      </c>
      <c r="I33" s="459">
        <v>100</v>
      </c>
      <c r="J33" s="462" t="s">
        <v>73</v>
      </c>
      <c r="K33" s="461">
        <v>0</v>
      </c>
    </row>
    <row r="34" spans="1:19" ht="28.5" customHeight="1" thickBot="1">
      <c r="A34" s="463"/>
      <c r="B34" s="464" t="s">
        <v>419</v>
      </c>
      <c r="C34" s="465">
        <v>52039082</v>
      </c>
      <c r="D34" s="466">
        <v>97.9</v>
      </c>
      <c r="E34" s="465">
        <v>154188</v>
      </c>
      <c r="F34" s="466">
        <v>98.8</v>
      </c>
      <c r="G34" s="465">
        <v>88253</v>
      </c>
      <c r="H34" s="467">
        <v>99.9</v>
      </c>
      <c r="I34" s="475">
        <v>94.57</v>
      </c>
      <c r="J34" s="476">
        <v>20.91</v>
      </c>
      <c r="K34" s="470">
        <v>10173412</v>
      </c>
    </row>
    <row r="35" spans="1:19" ht="28.5" customHeight="1">
      <c r="A35" s="477"/>
      <c r="B35" s="448" t="s">
        <v>330</v>
      </c>
      <c r="C35" s="471">
        <v>46098350</v>
      </c>
      <c r="D35" s="457">
        <f>ROUND(C35/C32*100,1)</f>
        <v>98.3</v>
      </c>
      <c r="E35" s="471">
        <v>146933</v>
      </c>
      <c r="F35" s="457">
        <f>ROUND(E35/E32*100,1)</f>
        <v>99.8</v>
      </c>
      <c r="G35" s="471">
        <v>86522</v>
      </c>
      <c r="H35" s="458">
        <f>ROUND(G35/G32*100,1)</f>
        <v>101.2</v>
      </c>
      <c r="I35" s="472">
        <v>94.308912320962676</v>
      </c>
      <c r="J35" s="473">
        <v>21.42</v>
      </c>
      <c r="K35" s="474">
        <v>9534786</v>
      </c>
    </row>
    <row r="36" spans="1:19" ht="28.5" customHeight="1">
      <c r="A36" s="454" t="s">
        <v>334</v>
      </c>
      <c r="B36" s="423" t="s">
        <v>331</v>
      </c>
      <c r="C36" s="456">
        <v>5049323</v>
      </c>
      <c r="D36" s="457">
        <f>ROUND(C36/C33*100,1)</f>
        <v>98.1</v>
      </c>
      <c r="E36" s="456">
        <v>267047</v>
      </c>
      <c r="F36" s="457">
        <f>ROUND(E36/E33*100,1)</f>
        <v>99.1</v>
      </c>
      <c r="G36" s="456">
        <v>125527</v>
      </c>
      <c r="H36" s="458">
        <f>ROUND(G36/G33*100,1)</f>
        <v>100.1</v>
      </c>
      <c r="I36" s="459">
        <v>100</v>
      </c>
      <c r="J36" s="462" t="s">
        <v>73</v>
      </c>
      <c r="K36" s="461">
        <v>0</v>
      </c>
    </row>
    <row r="37" spans="1:19" ht="28.5" customHeight="1" thickBot="1">
      <c r="A37" s="463"/>
      <c r="B37" s="464" t="s">
        <v>419</v>
      </c>
      <c r="C37" s="465">
        <v>51147672</v>
      </c>
      <c r="D37" s="466">
        <f>ROUND(C37/C34*100,1)</f>
        <v>98.3</v>
      </c>
      <c r="E37" s="465">
        <v>153760</v>
      </c>
      <c r="F37" s="466">
        <f>ROUND(E37/E34*100,1)</f>
        <v>99.7</v>
      </c>
      <c r="G37" s="465">
        <v>89260</v>
      </c>
      <c r="H37" s="467">
        <f>ROUND(G37/G34*100,1)</f>
        <v>101.1</v>
      </c>
      <c r="I37" s="475">
        <v>94.87073921977823</v>
      </c>
      <c r="J37" s="476">
        <f>J35</f>
        <v>21.42</v>
      </c>
      <c r="K37" s="470">
        <f>K35</f>
        <v>9534786</v>
      </c>
    </row>
    <row r="39" spans="1:19">
      <c r="M39" s="570"/>
      <c r="N39" s="570"/>
      <c r="O39" s="570"/>
      <c r="P39" s="570"/>
      <c r="Q39" s="570"/>
      <c r="R39" s="570"/>
      <c r="S39" s="570"/>
    </row>
    <row r="40" spans="1:19" ht="18.75">
      <c r="M40" s="606"/>
      <c r="N40" s="607" t="s">
        <v>335</v>
      </c>
      <c r="O40" s="606"/>
      <c r="P40" s="606"/>
      <c r="Q40" s="606"/>
      <c r="R40" s="606"/>
      <c r="S40" s="606"/>
    </row>
    <row r="41" spans="1:19">
      <c r="M41" s="608"/>
      <c r="N41" s="771" t="s">
        <v>336</v>
      </c>
      <c r="O41" s="771" t="s">
        <v>337</v>
      </c>
      <c r="P41" s="771" t="s">
        <v>338</v>
      </c>
      <c r="Q41" s="771" t="s">
        <v>339</v>
      </c>
      <c r="R41" s="771" t="s">
        <v>340</v>
      </c>
      <c r="S41" s="606"/>
    </row>
    <row r="42" spans="1:19">
      <c r="M42" s="608"/>
      <c r="N42" s="771"/>
      <c r="O42" s="771"/>
      <c r="P42" s="771"/>
      <c r="Q42" s="771"/>
      <c r="R42" s="771"/>
      <c r="S42" s="606"/>
    </row>
    <row r="43" spans="1:19">
      <c r="M43" s="608">
        <v>23</v>
      </c>
      <c r="N43" s="609">
        <v>148469</v>
      </c>
      <c r="O43" s="609">
        <v>83661</v>
      </c>
      <c r="P43" s="610">
        <v>89666</v>
      </c>
      <c r="Q43" s="611">
        <v>92.79</v>
      </c>
      <c r="R43" s="611">
        <v>89.39</v>
      </c>
      <c r="S43" s="606"/>
    </row>
    <row r="44" spans="1:19">
      <c r="M44" s="608">
        <v>24</v>
      </c>
      <c r="N44" s="609">
        <v>147844</v>
      </c>
      <c r="O44" s="609">
        <v>84066</v>
      </c>
      <c r="P44" s="610">
        <v>90882</v>
      </c>
      <c r="Q44" s="611">
        <v>93.27</v>
      </c>
      <c r="R44" s="611">
        <v>89.86</v>
      </c>
      <c r="S44" s="606"/>
    </row>
    <row r="45" spans="1:19">
      <c r="M45" s="608">
        <v>25</v>
      </c>
      <c r="N45" s="609">
        <v>148729</v>
      </c>
      <c r="O45" s="609">
        <v>85388</v>
      </c>
      <c r="P45" s="610">
        <v>93175</v>
      </c>
      <c r="Q45" s="611">
        <v>93.69</v>
      </c>
      <c r="R45" s="611">
        <v>90.42</v>
      </c>
      <c r="S45" s="606"/>
    </row>
    <row r="46" spans="1:19">
      <c r="M46" s="608">
        <v>26</v>
      </c>
      <c r="N46" s="609">
        <v>147271</v>
      </c>
      <c r="O46" s="609">
        <v>85475</v>
      </c>
      <c r="P46" s="610">
        <v>93203</v>
      </c>
      <c r="Q46" s="611">
        <v>93.98</v>
      </c>
      <c r="R46" s="611">
        <v>90.95</v>
      </c>
      <c r="S46" s="606"/>
    </row>
    <row r="47" spans="1:19">
      <c r="M47" s="608">
        <v>27</v>
      </c>
      <c r="N47" s="609">
        <v>146933</v>
      </c>
      <c r="O47" s="609">
        <v>86522</v>
      </c>
      <c r="P47" s="610"/>
      <c r="Q47" s="611">
        <v>94.308912320962676</v>
      </c>
      <c r="R47" s="611"/>
      <c r="S47" s="606"/>
    </row>
    <row r="48" spans="1:19">
      <c r="M48" s="435"/>
      <c r="N48" s="435"/>
      <c r="O48" s="435"/>
      <c r="P48" s="435"/>
      <c r="Q48" s="435"/>
      <c r="R48" s="435"/>
      <c r="S48" s="435"/>
    </row>
    <row r="65" spans="7:7">
      <c r="G65" s="411" t="s">
        <v>341</v>
      </c>
    </row>
  </sheetData>
  <mergeCells count="9">
    <mergeCell ref="P41:P42"/>
    <mergeCell ref="Q41:Q42"/>
    <mergeCell ref="R41:R42"/>
    <mergeCell ref="B4:K7"/>
    <mergeCell ref="B8:K12"/>
    <mergeCell ref="E16:F16"/>
    <mergeCell ref="G16:H16"/>
    <mergeCell ref="N41:N42"/>
    <mergeCell ref="O41:O42"/>
  </mergeCells>
  <phoneticPr fontId="2"/>
  <printOptions horizontalCentered="1" gridLinesSet="0"/>
  <pageMargins left="0.59055118110236227" right="0.59055118110236227" top="0.78740157480314965" bottom="0.78740157480314965" header="0" footer="0"/>
  <pageSetup paperSize="9" scale="5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view="pageBreakPreview" topLeftCell="L1" zoomScaleNormal="100" zoomScaleSheetLayoutView="100" workbookViewId="0">
      <selection activeCell="N4" sqref="N4:Y10"/>
    </sheetView>
  </sheetViews>
  <sheetFormatPr defaultRowHeight="13.5"/>
  <cols>
    <col min="1" max="1" width="2.75" style="391" customWidth="1"/>
    <col min="2" max="2" width="3.5" style="391" customWidth="1"/>
    <col min="3" max="3" width="11.625" style="391" customWidth="1"/>
    <col min="4" max="4" width="5.625" style="391" customWidth="1"/>
    <col min="5" max="5" width="11.625" style="391" customWidth="1"/>
    <col min="6" max="6" width="5.625" style="391" customWidth="1"/>
    <col min="7" max="7" width="10.125" style="391" customWidth="1"/>
    <col min="8" max="9" width="5.625" style="391" customWidth="1"/>
    <col min="10" max="10" width="10.625" style="391" customWidth="1"/>
    <col min="11" max="11" width="5.625" style="391" customWidth="1"/>
    <col min="12" max="12" width="9.625" style="391" customWidth="1"/>
    <col min="13" max="13" width="1.25" style="391" customWidth="1"/>
    <col min="14" max="14" width="12.75" style="391" customWidth="1"/>
    <col min="15" max="16" width="12.5" style="391" customWidth="1"/>
    <col min="17" max="17" width="13.875" style="391" customWidth="1"/>
    <col min="18" max="18" width="13.125" style="391" customWidth="1"/>
    <col min="19" max="19" width="12.5" style="391" customWidth="1"/>
    <col min="20" max="20" width="10.25" style="391" bestFit="1" customWidth="1"/>
    <col min="21" max="21" width="15" style="391" customWidth="1"/>
    <col min="22" max="22" width="11.625" style="391" customWidth="1"/>
    <col min="23" max="23" width="10.875" style="391" customWidth="1"/>
    <col min="24" max="24" width="12.875" style="391" customWidth="1"/>
    <col min="25" max="25" width="13.75" style="391" customWidth="1"/>
    <col min="26" max="256" width="9" style="391"/>
    <col min="257" max="257" width="2.75" style="391" customWidth="1"/>
    <col min="258" max="258" width="3.5" style="391" customWidth="1"/>
    <col min="259" max="259" width="11.625" style="391" customWidth="1"/>
    <col min="260" max="260" width="5.625" style="391" customWidth="1"/>
    <col min="261" max="261" width="11.625" style="391" customWidth="1"/>
    <col min="262" max="262" width="5.625" style="391" customWidth="1"/>
    <col min="263" max="263" width="10.125" style="391" customWidth="1"/>
    <col min="264" max="265" width="5.625" style="391" customWidth="1"/>
    <col min="266" max="266" width="10.625" style="391" customWidth="1"/>
    <col min="267" max="267" width="5.625" style="391" customWidth="1"/>
    <col min="268" max="268" width="9.625" style="391" customWidth="1"/>
    <col min="269" max="269" width="1.25" style="391" customWidth="1"/>
    <col min="270" max="270" width="12.75" style="391" customWidth="1"/>
    <col min="271" max="272" width="12.5" style="391" customWidth="1"/>
    <col min="273" max="273" width="13.875" style="391" customWidth="1"/>
    <col min="274" max="274" width="13.125" style="391" customWidth="1"/>
    <col min="275" max="275" width="12.5" style="391" customWidth="1"/>
    <col min="276" max="276" width="10.25" style="391" bestFit="1" customWidth="1"/>
    <col min="277" max="277" width="15" style="391" customWidth="1"/>
    <col min="278" max="278" width="11.625" style="391" customWidth="1"/>
    <col min="279" max="279" width="10.875" style="391" customWidth="1"/>
    <col min="280" max="280" width="12.875" style="391" customWidth="1"/>
    <col min="281" max="281" width="13.75" style="391" customWidth="1"/>
    <col min="282" max="512" width="9" style="391"/>
    <col min="513" max="513" width="2.75" style="391" customWidth="1"/>
    <col min="514" max="514" width="3.5" style="391" customWidth="1"/>
    <col min="515" max="515" width="11.625" style="391" customWidth="1"/>
    <col min="516" max="516" width="5.625" style="391" customWidth="1"/>
    <col min="517" max="517" width="11.625" style="391" customWidth="1"/>
    <col min="518" max="518" width="5.625" style="391" customWidth="1"/>
    <col min="519" max="519" width="10.125" style="391" customWidth="1"/>
    <col min="520" max="521" width="5.625" style="391" customWidth="1"/>
    <col min="522" max="522" width="10.625" style="391" customWidth="1"/>
    <col min="523" max="523" width="5.625" style="391" customWidth="1"/>
    <col min="524" max="524" width="9.625" style="391" customWidth="1"/>
    <col min="525" max="525" width="1.25" style="391" customWidth="1"/>
    <col min="526" max="526" width="12.75" style="391" customWidth="1"/>
    <col min="527" max="528" width="12.5" style="391" customWidth="1"/>
    <col min="529" max="529" width="13.875" style="391" customWidth="1"/>
    <col min="530" max="530" width="13.125" style="391" customWidth="1"/>
    <col min="531" max="531" width="12.5" style="391" customWidth="1"/>
    <col min="532" max="532" width="10.25" style="391" bestFit="1" customWidth="1"/>
    <col min="533" max="533" width="15" style="391" customWidth="1"/>
    <col min="534" max="534" width="11.625" style="391" customWidth="1"/>
    <col min="535" max="535" width="10.875" style="391" customWidth="1"/>
    <col min="536" max="536" width="12.875" style="391" customWidth="1"/>
    <col min="537" max="537" width="13.75" style="391" customWidth="1"/>
    <col min="538" max="768" width="9" style="391"/>
    <col min="769" max="769" width="2.75" style="391" customWidth="1"/>
    <col min="770" max="770" width="3.5" style="391" customWidth="1"/>
    <col min="771" max="771" width="11.625" style="391" customWidth="1"/>
    <col min="772" max="772" width="5.625" style="391" customWidth="1"/>
    <col min="773" max="773" width="11.625" style="391" customWidth="1"/>
    <col min="774" max="774" width="5.625" style="391" customWidth="1"/>
    <col min="775" max="775" width="10.125" style="391" customWidth="1"/>
    <col min="776" max="777" width="5.625" style="391" customWidth="1"/>
    <col min="778" max="778" width="10.625" style="391" customWidth="1"/>
    <col min="779" max="779" width="5.625" style="391" customWidth="1"/>
    <col min="780" max="780" width="9.625" style="391" customWidth="1"/>
    <col min="781" max="781" width="1.25" style="391" customWidth="1"/>
    <col min="782" max="782" width="12.75" style="391" customWidth="1"/>
    <col min="783" max="784" width="12.5" style="391" customWidth="1"/>
    <col min="785" max="785" width="13.875" style="391" customWidth="1"/>
    <col min="786" max="786" width="13.125" style="391" customWidth="1"/>
    <col min="787" max="787" width="12.5" style="391" customWidth="1"/>
    <col min="788" max="788" width="10.25" style="391" bestFit="1" customWidth="1"/>
    <col min="789" max="789" width="15" style="391" customWidth="1"/>
    <col min="790" max="790" width="11.625" style="391" customWidth="1"/>
    <col min="791" max="791" width="10.875" style="391" customWidth="1"/>
    <col min="792" max="792" width="12.875" style="391" customWidth="1"/>
    <col min="793" max="793" width="13.75" style="391" customWidth="1"/>
    <col min="794" max="1024" width="9" style="391"/>
    <col min="1025" max="1025" width="2.75" style="391" customWidth="1"/>
    <col min="1026" max="1026" width="3.5" style="391" customWidth="1"/>
    <col min="1027" max="1027" width="11.625" style="391" customWidth="1"/>
    <col min="1028" max="1028" width="5.625" style="391" customWidth="1"/>
    <col min="1029" max="1029" width="11.625" style="391" customWidth="1"/>
    <col min="1030" max="1030" width="5.625" style="391" customWidth="1"/>
    <col min="1031" max="1031" width="10.125" style="391" customWidth="1"/>
    <col min="1032" max="1033" width="5.625" style="391" customWidth="1"/>
    <col min="1034" max="1034" width="10.625" style="391" customWidth="1"/>
    <col min="1035" max="1035" width="5.625" style="391" customWidth="1"/>
    <col min="1036" max="1036" width="9.625" style="391" customWidth="1"/>
    <col min="1037" max="1037" width="1.25" style="391" customWidth="1"/>
    <col min="1038" max="1038" width="12.75" style="391" customWidth="1"/>
    <col min="1039" max="1040" width="12.5" style="391" customWidth="1"/>
    <col min="1041" max="1041" width="13.875" style="391" customWidth="1"/>
    <col min="1042" max="1042" width="13.125" style="391" customWidth="1"/>
    <col min="1043" max="1043" width="12.5" style="391" customWidth="1"/>
    <col min="1044" max="1044" width="10.25" style="391" bestFit="1" customWidth="1"/>
    <col min="1045" max="1045" width="15" style="391" customWidth="1"/>
    <col min="1046" max="1046" width="11.625" style="391" customWidth="1"/>
    <col min="1047" max="1047" width="10.875" style="391" customWidth="1"/>
    <col min="1048" max="1048" width="12.875" style="391" customWidth="1"/>
    <col min="1049" max="1049" width="13.75" style="391" customWidth="1"/>
    <col min="1050" max="1280" width="9" style="391"/>
    <col min="1281" max="1281" width="2.75" style="391" customWidth="1"/>
    <col min="1282" max="1282" width="3.5" style="391" customWidth="1"/>
    <col min="1283" max="1283" width="11.625" style="391" customWidth="1"/>
    <col min="1284" max="1284" width="5.625" style="391" customWidth="1"/>
    <col min="1285" max="1285" width="11.625" style="391" customWidth="1"/>
    <col min="1286" max="1286" width="5.625" style="391" customWidth="1"/>
    <col min="1287" max="1287" width="10.125" style="391" customWidth="1"/>
    <col min="1288" max="1289" width="5.625" style="391" customWidth="1"/>
    <col min="1290" max="1290" width="10.625" style="391" customWidth="1"/>
    <col min="1291" max="1291" width="5.625" style="391" customWidth="1"/>
    <col min="1292" max="1292" width="9.625" style="391" customWidth="1"/>
    <col min="1293" max="1293" width="1.25" style="391" customWidth="1"/>
    <col min="1294" max="1294" width="12.75" style="391" customWidth="1"/>
    <col min="1295" max="1296" width="12.5" style="391" customWidth="1"/>
    <col min="1297" max="1297" width="13.875" style="391" customWidth="1"/>
    <col min="1298" max="1298" width="13.125" style="391" customWidth="1"/>
    <col min="1299" max="1299" width="12.5" style="391" customWidth="1"/>
    <col min="1300" max="1300" width="10.25" style="391" bestFit="1" customWidth="1"/>
    <col min="1301" max="1301" width="15" style="391" customWidth="1"/>
    <col min="1302" max="1302" width="11.625" style="391" customWidth="1"/>
    <col min="1303" max="1303" width="10.875" style="391" customWidth="1"/>
    <col min="1304" max="1304" width="12.875" style="391" customWidth="1"/>
    <col min="1305" max="1305" width="13.75" style="391" customWidth="1"/>
    <col min="1306" max="1536" width="9" style="391"/>
    <col min="1537" max="1537" width="2.75" style="391" customWidth="1"/>
    <col min="1538" max="1538" width="3.5" style="391" customWidth="1"/>
    <col min="1539" max="1539" width="11.625" style="391" customWidth="1"/>
    <col min="1540" max="1540" width="5.625" style="391" customWidth="1"/>
    <col min="1541" max="1541" width="11.625" style="391" customWidth="1"/>
    <col min="1542" max="1542" width="5.625" style="391" customWidth="1"/>
    <col min="1543" max="1543" width="10.125" style="391" customWidth="1"/>
    <col min="1544" max="1545" width="5.625" style="391" customWidth="1"/>
    <col min="1546" max="1546" width="10.625" style="391" customWidth="1"/>
    <col min="1547" max="1547" width="5.625" style="391" customWidth="1"/>
    <col min="1548" max="1548" width="9.625" style="391" customWidth="1"/>
    <col min="1549" max="1549" width="1.25" style="391" customWidth="1"/>
    <col min="1550" max="1550" width="12.75" style="391" customWidth="1"/>
    <col min="1551" max="1552" width="12.5" style="391" customWidth="1"/>
    <col min="1553" max="1553" width="13.875" style="391" customWidth="1"/>
    <col min="1554" max="1554" width="13.125" style="391" customWidth="1"/>
    <col min="1555" max="1555" width="12.5" style="391" customWidth="1"/>
    <col min="1556" max="1556" width="10.25" style="391" bestFit="1" customWidth="1"/>
    <col min="1557" max="1557" width="15" style="391" customWidth="1"/>
    <col min="1558" max="1558" width="11.625" style="391" customWidth="1"/>
    <col min="1559" max="1559" width="10.875" style="391" customWidth="1"/>
    <col min="1560" max="1560" width="12.875" style="391" customWidth="1"/>
    <col min="1561" max="1561" width="13.75" style="391" customWidth="1"/>
    <col min="1562" max="1792" width="9" style="391"/>
    <col min="1793" max="1793" width="2.75" style="391" customWidth="1"/>
    <col min="1794" max="1794" width="3.5" style="391" customWidth="1"/>
    <col min="1795" max="1795" width="11.625" style="391" customWidth="1"/>
    <col min="1796" max="1796" width="5.625" style="391" customWidth="1"/>
    <col min="1797" max="1797" width="11.625" style="391" customWidth="1"/>
    <col min="1798" max="1798" width="5.625" style="391" customWidth="1"/>
    <col min="1799" max="1799" width="10.125" style="391" customWidth="1"/>
    <col min="1800" max="1801" width="5.625" style="391" customWidth="1"/>
    <col min="1802" max="1802" width="10.625" style="391" customWidth="1"/>
    <col min="1803" max="1803" width="5.625" style="391" customWidth="1"/>
    <col min="1804" max="1804" width="9.625" style="391" customWidth="1"/>
    <col min="1805" max="1805" width="1.25" style="391" customWidth="1"/>
    <col min="1806" max="1806" width="12.75" style="391" customWidth="1"/>
    <col min="1807" max="1808" width="12.5" style="391" customWidth="1"/>
    <col min="1809" max="1809" width="13.875" style="391" customWidth="1"/>
    <col min="1810" max="1810" width="13.125" style="391" customWidth="1"/>
    <col min="1811" max="1811" width="12.5" style="391" customWidth="1"/>
    <col min="1812" max="1812" width="10.25" style="391" bestFit="1" customWidth="1"/>
    <col min="1813" max="1813" width="15" style="391" customWidth="1"/>
    <col min="1814" max="1814" width="11.625" style="391" customWidth="1"/>
    <col min="1815" max="1815" width="10.875" style="391" customWidth="1"/>
    <col min="1816" max="1816" width="12.875" style="391" customWidth="1"/>
    <col min="1817" max="1817" width="13.75" style="391" customWidth="1"/>
    <col min="1818" max="2048" width="9" style="391"/>
    <col min="2049" max="2049" width="2.75" style="391" customWidth="1"/>
    <col min="2050" max="2050" width="3.5" style="391" customWidth="1"/>
    <col min="2051" max="2051" width="11.625" style="391" customWidth="1"/>
    <col min="2052" max="2052" width="5.625" style="391" customWidth="1"/>
    <col min="2053" max="2053" width="11.625" style="391" customWidth="1"/>
    <col min="2054" max="2054" width="5.625" style="391" customWidth="1"/>
    <col min="2055" max="2055" width="10.125" style="391" customWidth="1"/>
    <col min="2056" max="2057" width="5.625" style="391" customWidth="1"/>
    <col min="2058" max="2058" width="10.625" style="391" customWidth="1"/>
    <col min="2059" max="2059" width="5.625" style="391" customWidth="1"/>
    <col min="2060" max="2060" width="9.625" style="391" customWidth="1"/>
    <col min="2061" max="2061" width="1.25" style="391" customWidth="1"/>
    <col min="2062" max="2062" width="12.75" style="391" customWidth="1"/>
    <col min="2063" max="2064" width="12.5" style="391" customWidth="1"/>
    <col min="2065" max="2065" width="13.875" style="391" customWidth="1"/>
    <col min="2066" max="2066" width="13.125" style="391" customWidth="1"/>
    <col min="2067" max="2067" width="12.5" style="391" customWidth="1"/>
    <col min="2068" max="2068" width="10.25" style="391" bestFit="1" customWidth="1"/>
    <col min="2069" max="2069" width="15" style="391" customWidth="1"/>
    <col min="2070" max="2070" width="11.625" style="391" customWidth="1"/>
    <col min="2071" max="2071" width="10.875" style="391" customWidth="1"/>
    <col min="2072" max="2072" width="12.875" style="391" customWidth="1"/>
    <col min="2073" max="2073" width="13.75" style="391" customWidth="1"/>
    <col min="2074" max="2304" width="9" style="391"/>
    <col min="2305" max="2305" width="2.75" style="391" customWidth="1"/>
    <col min="2306" max="2306" width="3.5" style="391" customWidth="1"/>
    <col min="2307" max="2307" width="11.625" style="391" customWidth="1"/>
    <col min="2308" max="2308" width="5.625" style="391" customWidth="1"/>
    <col min="2309" max="2309" width="11.625" style="391" customWidth="1"/>
    <col min="2310" max="2310" width="5.625" style="391" customWidth="1"/>
    <col min="2311" max="2311" width="10.125" style="391" customWidth="1"/>
    <col min="2312" max="2313" width="5.625" style="391" customWidth="1"/>
    <col min="2314" max="2314" width="10.625" style="391" customWidth="1"/>
    <col min="2315" max="2315" width="5.625" style="391" customWidth="1"/>
    <col min="2316" max="2316" width="9.625" style="391" customWidth="1"/>
    <col min="2317" max="2317" width="1.25" style="391" customWidth="1"/>
    <col min="2318" max="2318" width="12.75" style="391" customWidth="1"/>
    <col min="2319" max="2320" width="12.5" style="391" customWidth="1"/>
    <col min="2321" max="2321" width="13.875" style="391" customWidth="1"/>
    <col min="2322" max="2322" width="13.125" style="391" customWidth="1"/>
    <col min="2323" max="2323" width="12.5" style="391" customWidth="1"/>
    <col min="2324" max="2324" width="10.25" style="391" bestFit="1" customWidth="1"/>
    <col min="2325" max="2325" width="15" style="391" customWidth="1"/>
    <col min="2326" max="2326" width="11.625" style="391" customWidth="1"/>
    <col min="2327" max="2327" width="10.875" style="391" customWidth="1"/>
    <col min="2328" max="2328" width="12.875" style="391" customWidth="1"/>
    <col min="2329" max="2329" width="13.75" style="391" customWidth="1"/>
    <col min="2330" max="2560" width="9" style="391"/>
    <col min="2561" max="2561" width="2.75" style="391" customWidth="1"/>
    <col min="2562" max="2562" width="3.5" style="391" customWidth="1"/>
    <col min="2563" max="2563" width="11.625" style="391" customWidth="1"/>
    <col min="2564" max="2564" width="5.625" style="391" customWidth="1"/>
    <col min="2565" max="2565" width="11.625" style="391" customWidth="1"/>
    <col min="2566" max="2566" width="5.625" style="391" customWidth="1"/>
    <col min="2567" max="2567" width="10.125" style="391" customWidth="1"/>
    <col min="2568" max="2569" width="5.625" style="391" customWidth="1"/>
    <col min="2570" max="2570" width="10.625" style="391" customWidth="1"/>
    <col min="2571" max="2571" width="5.625" style="391" customWidth="1"/>
    <col min="2572" max="2572" width="9.625" style="391" customWidth="1"/>
    <col min="2573" max="2573" width="1.25" style="391" customWidth="1"/>
    <col min="2574" max="2574" width="12.75" style="391" customWidth="1"/>
    <col min="2575" max="2576" width="12.5" style="391" customWidth="1"/>
    <col min="2577" max="2577" width="13.875" style="391" customWidth="1"/>
    <col min="2578" max="2578" width="13.125" style="391" customWidth="1"/>
    <col min="2579" max="2579" width="12.5" style="391" customWidth="1"/>
    <col min="2580" max="2580" width="10.25" style="391" bestFit="1" customWidth="1"/>
    <col min="2581" max="2581" width="15" style="391" customWidth="1"/>
    <col min="2582" max="2582" width="11.625" style="391" customWidth="1"/>
    <col min="2583" max="2583" width="10.875" style="391" customWidth="1"/>
    <col min="2584" max="2584" width="12.875" style="391" customWidth="1"/>
    <col min="2585" max="2585" width="13.75" style="391" customWidth="1"/>
    <col min="2586" max="2816" width="9" style="391"/>
    <col min="2817" max="2817" width="2.75" style="391" customWidth="1"/>
    <col min="2818" max="2818" width="3.5" style="391" customWidth="1"/>
    <col min="2819" max="2819" width="11.625" style="391" customWidth="1"/>
    <col min="2820" max="2820" width="5.625" style="391" customWidth="1"/>
    <col min="2821" max="2821" width="11.625" style="391" customWidth="1"/>
    <col min="2822" max="2822" width="5.625" style="391" customWidth="1"/>
    <col min="2823" max="2823" width="10.125" style="391" customWidth="1"/>
    <col min="2824" max="2825" width="5.625" style="391" customWidth="1"/>
    <col min="2826" max="2826" width="10.625" style="391" customWidth="1"/>
    <col min="2827" max="2827" width="5.625" style="391" customWidth="1"/>
    <col min="2828" max="2828" width="9.625" style="391" customWidth="1"/>
    <col min="2829" max="2829" width="1.25" style="391" customWidth="1"/>
    <col min="2830" max="2830" width="12.75" style="391" customWidth="1"/>
    <col min="2831" max="2832" width="12.5" style="391" customWidth="1"/>
    <col min="2833" max="2833" width="13.875" style="391" customWidth="1"/>
    <col min="2834" max="2834" width="13.125" style="391" customWidth="1"/>
    <col min="2835" max="2835" width="12.5" style="391" customWidth="1"/>
    <col min="2836" max="2836" width="10.25" style="391" bestFit="1" customWidth="1"/>
    <col min="2837" max="2837" width="15" style="391" customWidth="1"/>
    <col min="2838" max="2838" width="11.625" style="391" customWidth="1"/>
    <col min="2839" max="2839" width="10.875" style="391" customWidth="1"/>
    <col min="2840" max="2840" width="12.875" style="391" customWidth="1"/>
    <col min="2841" max="2841" width="13.75" style="391" customWidth="1"/>
    <col min="2842" max="3072" width="9" style="391"/>
    <col min="3073" max="3073" width="2.75" style="391" customWidth="1"/>
    <col min="3074" max="3074" width="3.5" style="391" customWidth="1"/>
    <col min="3075" max="3075" width="11.625" style="391" customWidth="1"/>
    <col min="3076" max="3076" width="5.625" style="391" customWidth="1"/>
    <col min="3077" max="3077" width="11.625" style="391" customWidth="1"/>
    <col min="3078" max="3078" width="5.625" style="391" customWidth="1"/>
    <col min="3079" max="3079" width="10.125" style="391" customWidth="1"/>
    <col min="3080" max="3081" width="5.625" style="391" customWidth="1"/>
    <col min="3082" max="3082" width="10.625" style="391" customWidth="1"/>
    <col min="3083" max="3083" width="5.625" style="391" customWidth="1"/>
    <col min="3084" max="3084" width="9.625" style="391" customWidth="1"/>
    <col min="3085" max="3085" width="1.25" style="391" customWidth="1"/>
    <col min="3086" max="3086" width="12.75" style="391" customWidth="1"/>
    <col min="3087" max="3088" width="12.5" style="391" customWidth="1"/>
    <col min="3089" max="3089" width="13.875" style="391" customWidth="1"/>
    <col min="3090" max="3090" width="13.125" style="391" customWidth="1"/>
    <col min="3091" max="3091" width="12.5" style="391" customWidth="1"/>
    <col min="3092" max="3092" width="10.25" style="391" bestFit="1" customWidth="1"/>
    <col min="3093" max="3093" width="15" style="391" customWidth="1"/>
    <col min="3094" max="3094" width="11.625" style="391" customWidth="1"/>
    <col min="3095" max="3095" width="10.875" style="391" customWidth="1"/>
    <col min="3096" max="3096" width="12.875" style="391" customWidth="1"/>
    <col min="3097" max="3097" width="13.75" style="391" customWidth="1"/>
    <col min="3098" max="3328" width="9" style="391"/>
    <col min="3329" max="3329" width="2.75" style="391" customWidth="1"/>
    <col min="3330" max="3330" width="3.5" style="391" customWidth="1"/>
    <col min="3331" max="3331" width="11.625" style="391" customWidth="1"/>
    <col min="3332" max="3332" width="5.625" style="391" customWidth="1"/>
    <col min="3333" max="3333" width="11.625" style="391" customWidth="1"/>
    <col min="3334" max="3334" width="5.625" style="391" customWidth="1"/>
    <col min="3335" max="3335" width="10.125" style="391" customWidth="1"/>
    <col min="3336" max="3337" width="5.625" style="391" customWidth="1"/>
    <col min="3338" max="3338" width="10.625" style="391" customWidth="1"/>
    <col min="3339" max="3339" width="5.625" style="391" customWidth="1"/>
    <col min="3340" max="3340" width="9.625" style="391" customWidth="1"/>
    <col min="3341" max="3341" width="1.25" style="391" customWidth="1"/>
    <col min="3342" max="3342" width="12.75" style="391" customWidth="1"/>
    <col min="3343" max="3344" width="12.5" style="391" customWidth="1"/>
    <col min="3345" max="3345" width="13.875" style="391" customWidth="1"/>
    <col min="3346" max="3346" width="13.125" style="391" customWidth="1"/>
    <col min="3347" max="3347" width="12.5" style="391" customWidth="1"/>
    <col min="3348" max="3348" width="10.25" style="391" bestFit="1" customWidth="1"/>
    <col min="3349" max="3349" width="15" style="391" customWidth="1"/>
    <col min="3350" max="3350" width="11.625" style="391" customWidth="1"/>
    <col min="3351" max="3351" width="10.875" style="391" customWidth="1"/>
    <col min="3352" max="3352" width="12.875" style="391" customWidth="1"/>
    <col min="3353" max="3353" width="13.75" style="391" customWidth="1"/>
    <col min="3354" max="3584" width="9" style="391"/>
    <col min="3585" max="3585" width="2.75" style="391" customWidth="1"/>
    <col min="3586" max="3586" width="3.5" style="391" customWidth="1"/>
    <col min="3587" max="3587" width="11.625" style="391" customWidth="1"/>
    <col min="3588" max="3588" width="5.625" style="391" customWidth="1"/>
    <col min="3589" max="3589" width="11.625" style="391" customWidth="1"/>
    <col min="3590" max="3590" width="5.625" style="391" customWidth="1"/>
    <col min="3591" max="3591" width="10.125" style="391" customWidth="1"/>
    <col min="3592" max="3593" width="5.625" style="391" customWidth="1"/>
    <col min="3594" max="3594" width="10.625" style="391" customWidth="1"/>
    <col min="3595" max="3595" width="5.625" style="391" customWidth="1"/>
    <col min="3596" max="3596" width="9.625" style="391" customWidth="1"/>
    <col min="3597" max="3597" width="1.25" style="391" customWidth="1"/>
    <col min="3598" max="3598" width="12.75" style="391" customWidth="1"/>
    <col min="3599" max="3600" width="12.5" style="391" customWidth="1"/>
    <col min="3601" max="3601" width="13.875" style="391" customWidth="1"/>
    <col min="3602" max="3602" width="13.125" style="391" customWidth="1"/>
    <col min="3603" max="3603" width="12.5" style="391" customWidth="1"/>
    <col min="3604" max="3604" width="10.25" style="391" bestFit="1" customWidth="1"/>
    <col min="3605" max="3605" width="15" style="391" customWidth="1"/>
    <col min="3606" max="3606" width="11.625" style="391" customWidth="1"/>
    <col min="3607" max="3607" width="10.875" style="391" customWidth="1"/>
    <col min="3608" max="3608" width="12.875" style="391" customWidth="1"/>
    <col min="3609" max="3609" width="13.75" style="391" customWidth="1"/>
    <col min="3610" max="3840" width="9" style="391"/>
    <col min="3841" max="3841" width="2.75" style="391" customWidth="1"/>
    <col min="3842" max="3842" width="3.5" style="391" customWidth="1"/>
    <col min="3843" max="3843" width="11.625" style="391" customWidth="1"/>
    <col min="3844" max="3844" width="5.625" style="391" customWidth="1"/>
    <col min="3845" max="3845" width="11.625" style="391" customWidth="1"/>
    <col min="3846" max="3846" width="5.625" style="391" customWidth="1"/>
    <col min="3847" max="3847" width="10.125" style="391" customWidth="1"/>
    <col min="3848" max="3849" width="5.625" style="391" customWidth="1"/>
    <col min="3850" max="3850" width="10.625" style="391" customWidth="1"/>
    <col min="3851" max="3851" width="5.625" style="391" customWidth="1"/>
    <col min="3852" max="3852" width="9.625" style="391" customWidth="1"/>
    <col min="3853" max="3853" width="1.25" style="391" customWidth="1"/>
    <col min="3854" max="3854" width="12.75" style="391" customWidth="1"/>
    <col min="3855" max="3856" width="12.5" style="391" customWidth="1"/>
    <col min="3857" max="3857" width="13.875" style="391" customWidth="1"/>
    <col min="3858" max="3858" width="13.125" style="391" customWidth="1"/>
    <col min="3859" max="3859" width="12.5" style="391" customWidth="1"/>
    <col min="3860" max="3860" width="10.25" style="391" bestFit="1" customWidth="1"/>
    <col min="3861" max="3861" width="15" style="391" customWidth="1"/>
    <col min="3862" max="3862" width="11.625" style="391" customWidth="1"/>
    <col min="3863" max="3863" width="10.875" style="391" customWidth="1"/>
    <col min="3864" max="3864" width="12.875" style="391" customWidth="1"/>
    <col min="3865" max="3865" width="13.75" style="391" customWidth="1"/>
    <col min="3866" max="4096" width="9" style="391"/>
    <col min="4097" max="4097" width="2.75" style="391" customWidth="1"/>
    <col min="4098" max="4098" width="3.5" style="391" customWidth="1"/>
    <col min="4099" max="4099" width="11.625" style="391" customWidth="1"/>
    <col min="4100" max="4100" width="5.625" style="391" customWidth="1"/>
    <col min="4101" max="4101" width="11.625" style="391" customWidth="1"/>
    <col min="4102" max="4102" width="5.625" style="391" customWidth="1"/>
    <col min="4103" max="4103" width="10.125" style="391" customWidth="1"/>
    <col min="4104" max="4105" width="5.625" style="391" customWidth="1"/>
    <col min="4106" max="4106" width="10.625" style="391" customWidth="1"/>
    <col min="4107" max="4107" width="5.625" style="391" customWidth="1"/>
    <col min="4108" max="4108" width="9.625" style="391" customWidth="1"/>
    <col min="4109" max="4109" width="1.25" style="391" customWidth="1"/>
    <col min="4110" max="4110" width="12.75" style="391" customWidth="1"/>
    <col min="4111" max="4112" width="12.5" style="391" customWidth="1"/>
    <col min="4113" max="4113" width="13.875" style="391" customWidth="1"/>
    <col min="4114" max="4114" width="13.125" style="391" customWidth="1"/>
    <col min="4115" max="4115" width="12.5" style="391" customWidth="1"/>
    <col min="4116" max="4116" width="10.25" style="391" bestFit="1" customWidth="1"/>
    <col min="4117" max="4117" width="15" style="391" customWidth="1"/>
    <col min="4118" max="4118" width="11.625" style="391" customWidth="1"/>
    <col min="4119" max="4119" width="10.875" style="391" customWidth="1"/>
    <col min="4120" max="4120" width="12.875" style="391" customWidth="1"/>
    <col min="4121" max="4121" width="13.75" style="391" customWidth="1"/>
    <col min="4122" max="4352" width="9" style="391"/>
    <col min="4353" max="4353" width="2.75" style="391" customWidth="1"/>
    <col min="4354" max="4354" width="3.5" style="391" customWidth="1"/>
    <col min="4355" max="4355" width="11.625" style="391" customWidth="1"/>
    <col min="4356" max="4356" width="5.625" style="391" customWidth="1"/>
    <col min="4357" max="4357" width="11.625" style="391" customWidth="1"/>
    <col min="4358" max="4358" width="5.625" style="391" customWidth="1"/>
    <col min="4359" max="4359" width="10.125" style="391" customWidth="1"/>
    <col min="4360" max="4361" width="5.625" style="391" customWidth="1"/>
    <col min="4362" max="4362" width="10.625" style="391" customWidth="1"/>
    <col min="4363" max="4363" width="5.625" style="391" customWidth="1"/>
    <col min="4364" max="4364" width="9.625" style="391" customWidth="1"/>
    <col min="4365" max="4365" width="1.25" style="391" customWidth="1"/>
    <col min="4366" max="4366" width="12.75" style="391" customWidth="1"/>
    <col min="4367" max="4368" width="12.5" style="391" customWidth="1"/>
    <col min="4369" max="4369" width="13.875" style="391" customWidth="1"/>
    <col min="4370" max="4370" width="13.125" style="391" customWidth="1"/>
    <col min="4371" max="4371" width="12.5" style="391" customWidth="1"/>
    <col min="4372" max="4372" width="10.25" style="391" bestFit="1" customWidth="1"/>
    <col min="4373" max="4373" width="15" style="391" customWidth="1"/>
    <col min="4374" max="4374" width="11.625" style="391" customWidth="1"/>
    <col min="4375" max="4375" width="10.875" style="391" customWidth="1"/>
    <col min="4376" max="4376" width="12.875" style="391" customWidth="1"/>
    <col min="4377" max="4377" width="13.75" style="391" customWidth="1"/>
    <col min="4378" max="4608" width="9" style="391"/>
    <col min="4609" max="4609" width="2.75" style="391" customWidth="1"/>
    <col min="4610" max="4610" width="3.5" style="391" customWidth="1"/>
    <col min="4611" max="4611" width="11.625" style="391" customWidth="1"/>
    <col min="4612" max="4612" width="5.625" style="391" customWidth="1"/>
    <col min="4613" max="4613" width="11.625" style="391" customWidth="1"/>
    <col min="4614" max="4614" width="5.625" style="391" customWidth="1"/>
    <col min="4615" max="4615" width="10.125" style="391" customWidth="1"/>
    <col min="4616" max="4617" width="5.625" style="391" customWidth="1"/>
    <col min="4618" max="4618" width="10.625" style="391" customWidth="1"/>
    <col min="4619" max="4619" width="5.625" style="391" customWidth="1"/>
    <col min="4620" max="4620" width="9.625" style="391" customWidth="1"/>
    <col min="4621" max="4621" width="1.25" style="391" customWidth="1"/>
    <col min="4622" max="4622" width="12.75" style="391" customWidth="1"/>
    <col min="4623" max="4624" width="12.5" style="391" customWidth="1"/>
    <col min="4625" max="4625" width="13.875" style="391" customWidth="1"/>
    <col min="4626" max="4626" width="13.125" style="391" customWidth="1"/>
    <col min="4627" max="4627" width="12.5" style="391" customWidth="1"/>
    <col min="4628" max="4628" width="10.25" style="391" bestFit="1" customWidth="1"/>
    <col min="4629" max="4629" width="15" style="391" customWidth="1"/>
    <col min="4630" max="4630" width="11.625" style="391" customWidth="1"/>
    <col min="4631" max="4631" width="10.875" style="391" customWidth="1"/>
    <col min="4632" max="4632" width="12.875" style="391" customWidth="1"/>
    <col min="4633" max="4633" width="13.75" style="391" customWidth="1"/>
    <col min="4634" max="4864" width="9" style="391"/>
    <col min="4865" max="4865" width="2.75" style="391" customWidth="1"/>
    <col min="4866" max="4866" width="3.5" style="391" customWidth="1"/>
    <col min="4867" max="4867" width="11.625" style="391" customWidth="1"/>
    <col min="4868" max="4868" width="5.625" style="391" customWidth="1"/>
    <col min="4869" max="4869" width="11.625" style="391" customWidth="1"/>
    <col min="4870" max="4870" width="5.625" style="391" customWidth="1"/>
    <col min="4871" max="4871" width="10.125" style="391" customWidth="1"/>
    <col min="4872" max="4873" width="5.625" style="391" customWidth="1"/>
    <col min="4874" max="4874" width="10.625" style="391" customWidth="1"/>
    <col min="4875" max="4875" width="5.625" style="391" customWidth="1"/>
    <col min="4876" max="4876" width="9.625" style="391" customWidth="1"/>
    <col min="4877" max="4877" width="1.25" style="391" customWidth="1"/>
    <col min="4878" max="4878" width="12.75" style="391" customWidth="1"/>
    <col min="4879" max="4880" width="12.5" style="391" customWidth="1"/>
    <col min="4881" max="4881" width="13.875" style="391" customWidth="1"/>
    <col min="4882" max="4882" width="13.125" style="391" customWidth="1"/>
    <col min="4883" max="4883" width="12.5" style="391" customWidth="1"/>
    <col min="4884" max="4884" width="10.25" style="391" bestFit="1" customWidth="1"/>
    <col min="4885" max="4885" width="15" style="391" customWidth="1"/>
    <col min="4886" max="4886" width="11.625" style="391" customWidth="1"/>
    <col min="4887" max="4887" width="10.875" style="391" customWidth="1"/>
    <col min="4888" max="4888" width="12.875" style="391" customWidth="1"/>
    <col min="4889" max="4889" width="13.75" style="391" customWidth="1"/>
    <col min="4890" max="5120" width="9" style="391"/>
    <col min="5121" max="5121" width="2.75" style="391" customWidth="1"/>
    <col min="5122" max="5122" width="3.5" style="391" customWidth="1"/>
    <col min="5123" max="5123" width="11.625" style="391" customWidth="1"/>
    <col min="5124" max="5124" width="5.625" style="391" customWidth="1"/>
    <col min="5125" max="5125" width="11.625" style="391" customWidth="1"/>
    <col min="5126" max="5126" width="5.625" style="391" customWidth="1"/>
    <col min="5127" max="5127" width="10.125" style="391" customWidth="1"/>
    <col min="5128" max="5129" width="5.625" style="391" customWidth="1"/>
    <col min="5130" max="5130" width="10.625" style="391" customWidth="1"/>
    <col min="5131" max="5131" width="5.625" style="391" customWidth="1"/>
    <col min="5132" max="5132" width="9.625" style="391" customWidth="1"/>
    <col min="5133" max="5133" width="1.25" style="391" customWidth="1"/>
    <col min="5134" max="5134" width="12.75" style="391" customWidth="1"/>
    <col min="5135" max="5136" width="12.5" style="391" customWidth="1"/>
    <col min="5137" max="5137" width="13.875" style="391" customWidth="1"/>
    <col min="5138" max="5138" width="13.125" style="391" customWidth="1"/>
    <col min="5139" max="5139" width="12.5" style="391" customWidth="1"/>
    <col min="5140" max="5140" width="10.25" style="391" bestFit="1" customWidth="1"/>
    <col min="5141" max="5141" width="15" style="391" customWidth="1"/>
    <col min="5142" max="5142" width="11.625" style="391" customWidth="1"/>
    <col min="5143" max="5143" width="10.875" style="391" customWidth="1"/>
    <col min="5144" max="5144" width="12.875" style="391" customWidth="1"/>
    <col min="5145" max="5145" width="13.75" style="391" customWidth="1"/>
    <col min="5146" max="5376" width="9" style="391"/>
    <col min="5377" max="5377" width="2.75" style="391" customWidth="1"/>
    <col min="5378" max="5378" width="3.5" style="391" customWidth="1"/>
    <col min="5379" max="5379" width="11.625" style="391" customWidth="1"/>
    <col min="5380" max="5380" width="5.625" style="391" customWidth="1"/>
    <col min="5381" max="5381" width="11.625" style="391" customWidth="1"/>
    <col min="5382" max="5382" width="5.625" style="391" customWidth="1"/>
    <col min="5383" max="5383" width="10.125" style="391" customWidth="1"/>
    <col min="5384" max="5385" width="5.625" style="391" customWidth="1"/>
    <col min="5386" max="5386" width="10.625" style="391" customWidth="1"/>
    <col min="5387" max="5387" width="5.625" style="391" customWidth="1"/>
    <col min="5388" max="5388" width="9.625" style="391" customWidth="1"/>
    <col min="5389" max="5389" width="1.25" style="391" customWidth="1"/>
    <col min="5390" max="5390" width="12.75" style="391" customWidth="1"/>
    <col min="5391" max="5392" width="12.5" style="391" customWidth="1"/>
    <col min="5393" max="5393" width="13.875" style="391" customWidth="1"/>
    <col min="5394" max="5394" width="13.125" style="391" customWidth="1"/>
    <col min="5395" max="5395" width="12.5" style="391" customWidth="1"/>
    <col min="5396" max="5396" width="10.25" style="391" bestFit="1" customWidth="1"/>
    <col min="5397" max="5397" width="15" style="391" customWidth="1"/>
    <col min="5398" max="5398" width="11.625" style="391" customWidth="1"/>
    <col min="5399" max="5399" width="10.875" style="391" customWidth="1"/>
    <col min="5400" max="5400" width="12.875" style="391" customWidth="1"/>
    <col min="5401" max="5401" width="13.75" style="391" customWidth="1"/>
    <col min="5402" max="5632" width="9" style="391"/>
    <col min="5633" max="5633" width="2.75" style="391" customWidth="1"/>
    <col min="5634" max="5634" width="3.5" style="391" customWidth="1"/>
    <col min="5635" max="5635" width="11.625" style="391" customWidth="1"/>
    <col min="5636" max="5636" width="5.625" style="391" customWidth="1"/>
    <col min="5637" max="5637" width="11.625" style="391" customWidth="1"/>
    <col min="5638" max="5638" width="5.625" style="391" customWidth="1"/>
    <col min="5639" max="5639" width="10.125" style="391" customWidth="1"/>
    <col min="5640" max="5641" width="5.625" style="391" customWidth="1"/>
    <col min="5642" max="5642" width="10.625" style="391" customWidth="1"/>
    <col min="5643" max="5643" width="5.625" style="391" customWidth="1"/>
    <col min="5644" max="5644" width="9.625" style="391" customWidth="1"/>
    <col min="5645" max="5645" width="1.25" style="391" customWidth="1"/>
    <col min="5646" max="5646" width="12.75" style="391" customWidth="1"/>
    <col min="5647" max="5648" width="12.5" style="391" customWidth="1"/>
    <col min="5649" max="5649" width="13.875" style="391" customWidth="1"/>
    <col min="5650" max="5650" width="13.125" style="391" customWidth="1"/>
    <col min="5651" max="5651" width="12.5" style="391" customWidth="1"/>
    <col min="5652" max="5652" width="10.25" style="391" bestFit="1" customWidth="1"/>
    <col min="5653" max="5653" width="15" style="391" customWidth="1"/>
    <col min="5654" max="5654" width="11.625" style="391" customWidth="1"/>
    <col min="5655" max="5655" width="10.875" style="391" customWidth="1"/>
    <col min="5656" max="5656" width="12.875" style="391" customWidth="1"/>
    <col min="5657" max="5657" width="13.75" style="391" customWidth="1"/>
    <col min="5658" max="5888" width="9" style="391"/>
    <col min="5889" max="5889" width="2.75" style="391" customWidth="1"/>
    <col min="5890" max="5890" width="3.5" style="391" customWidth="1"/>
    <col min="5891" max="5891" width="11.625" style="391" customWidth="1"/>
    <col min="5892" max="5892" width="5.625" style="391" customWidth="1"/>
    <col min="5893" max="5893" width="11.625" style="391" customWidth="1"/>
    <col min="5894" max="5894" width="5.625" style="391" customWidth="1"/>
    <col min="5895" max="5895" width="10.125" style="391" customWidth="1"/>
    <col min="5896" max="5897" width="5.625" style="391" customWidth="1"/>
    <col min="5898" max="5898" width="10.625" style="391" customWidth="1"/>
    <col min="5899" max="5899" width="5.625" style="391" customWidth="1"/>
    <col min="5900" max="5900" width="9.625" style="391" customWidth="1"/>
    <col min="5901" max="5901" width="1.25" style="391" customWidth="1"/>
    <col min="5902" max="5902" width="12.75" style="391" customWidth="1"/>
    <col min="5903" max="5904" width="12.5" style="391" customWidth="1"/>
    <col min="5905" max="5905" width="13.875" style="391" customWidth="1"/>
    <col min="5906" max="5906" width="13.125" style="391" customWidth="1"/>
    <col min="5907" max="5907" width="12.5" style="391" customWidth="1"/>
    <col min="5908" max="5908" width="10.25" style="391" bestFit="1" customWidth="1"/>
    <col min="5909" max="5909" width="15" style="391" customWidth="1"/>
    <col min="5910" max="5910" width="11.625" style="391" customWidth="1"/>
    <col min="5911" max="5911" width="10.875" style="391" customWidth="1"/>
    <col min="5912" max="5912" width="12.875" style="391" customWidth="1"/>
    <col min="5913" max="5913" width="13.75" style="391" customWidth="1"/>
    <col min="5914" max="6144" width="9" style="391"/>
    <col min="6145" max="6145" width="2.75" style="391" customWidth="1"/>
    <col min="6146" max="6146" width="3.5" style="391" customWidth="1"/>
    <col min="6147" max="6147" width="11.625" style="391" customWidth="1"/>
    <col min="6148" max="6148" width="5.625" style="391" customWidth="1"/>
    <col min="6149" max="6149" width="11.625" style="391" customWidth="1"/>
    <col min="6150" max="6150" width="5.625" style="391" customWidth="1"/>
    <col min="6151" max="6151" width="10.125" style="391" customWidth="1"/>
    <col min="6152" max="6153" width="5.625" style="391" customWidth="1"/>
    <col min="6154" max="6154" width="10.625" style="391" customWidth="1"/>
    <col min="6155" max="6155" width="5.625" style="391" customWidth="1"/>
    <col min="6156" max="6156" width="9.625" style="391" customWidth="1"/>
    <col min="6157" max="6157" width="1.25" style="391" customWidth="1"/>
    <col min="6158" max="6158" width="12.75" style="391" customWidth="1"/>
    <col min="6159" max="6160" width="12.5" style="391" customWidth="1"/>
    <col min="6161" max="6161" width="13.875" style="391" customWidth="1"/>
    <col min="6162" max="6162" width="13.125" style="391" customWidth="1"/>
    <col min="6163" max="6163" width="12.5" style="391" customWidth="1"/>
    <col min="6164" max="6164" width="10.25" style="391" bestFit="1" customWidth="1"/>
    <col min="6165" max="6165" width="15" style="391" customWidth="1"/>
    <col min="6166" max="6166" width="11.625" style="391" customWidth="1"/>
    <col min="6167" max="6167" width="10.875" style="391" customWidth="1"/>
    <col min="6168" max="6168" width="12.875" style="391" customWidth="1"/>
    <col min="6169" max="6169" width="13.75" style="391" customWidth="1"/>
    <col min="6170" max="6400" width="9" style="391"/>
    <col min="6401" max="6401" width="2.75" style="391" customWidth="1"/>
    <col min="6402" max="6402" width="3.5" style="391" customWidth="1"/>
    <col min="6403" max="6403" width="11.625" style="391" customWidth="1"/>
    <col min="6404" max="6404" width="5.625" style="391" customWidth="1"/>
    <col min="6405" max="6405" width="11.625" style="391" customWidth="1"/>
    <col min="6406" max="6406" width="5.625" style="391" customWidth="1"/>
    <col min="6407" max="6407" width="10.125" style="391" customWidth="1"/>
    <col min="6408" max="6409" width="5.625" style="391" customWidth="1"/>
    <col min="6410" max="6410" width="10.625" style="391" customWidth="1"/>
    <col min="6411" max="6411" width="5.625" style="391" customWidth="1"/>
    <col min="6412" max="6412" width="9.625" style="391" customWidth="1"/>
    <col min="6413" max="6413" width="1.25" style="391" customWidth="1"/>
    <col min="6414" max="6414" width="12.75" style="391" customWidth="1"/>
    <col min="6415" max="6416" width="12.5" style="391" customWidth="1"/>
    <col min="6417" max="6417" width="13.875" style="391" customWidth="1"/>
    <col min="6418" max="6418" width="13.125" style="391" customWidth="1"/>
    <col min="6419" max="6419" width="12.5" style="391" customWidth="1"/>
    <col min="6420" max="6420" width="10.25" style="391" bestFit="1" customWidth="1"/>
    <col min="6421" max="6421" width="15" style="391" customWidth="1"/>
    <col min="6422" max="6422" width="11.625" style="391" customWidth="1"/>
    <col min="6423" max="6423" width="10.875" style="391" customWidth="1"/>
    <col min="6424" max="6424" width="12.875" style="391" customWidth="1"/>
    <col min="6425" max="6425" width="13.75" style="391" customWidth="1"/>
    <col min="6426" max="6656" width="9" style="391"/>
    <col min="6657" max="6657" width="2.75" style="391" customWidth="1"/>
    <col min="6658" max="6658" width="3.5" style="391" customWidth="1"/>
    <col min="6659" max="6659" width="11.625" style="391" customWidth="1"/>
    <col min="6660" max="6660" width="5.625" style="391" customWidth="1"/>
    <col min="6661" max="6661" width="11.625" style="391" customWidth="1"/>
    <col min="6662" max="6662" width="5.625" style="391" customWidth="1"/>
    <col min="6663" max="6663" width="10.125" style="391" customWidth="1"/>
    <col min="6664" max="6665" width="5.625" style="391" customWidth="1"/>
    <col min="6666" max="6666" width="10.625" style="391" customWidth="1"/>
    <col min="6667" max="6667" width="5.625" style="391" customWidth="1"/>
    <col min="6668" max="6668" width="9.625" style="391" customWidth="1"/>
    <col min="6669" max="6669" width="1.25" style="391" customWidth="1"/>
    <col min="6670" max="6670" width="12.75" style="391" customWidth="1"/>
    <col min="6671" max="6672" width="12.5" style="391" customWidth="1"/>
    <col min="6673" max="6673" width="13.875" style="391" customWidth="1"/>
    <col min="6674" max="6674" width="13.125" style="391" customWidth="1"/>
    <col min="6675" max="6675" width="12.5" style="391" customWidth="1"/>
    <col min="6676" max="6676" width="10.25" style="391" bestFit="1" customWidth="1"/>
    <col min="6677" max="6677" width="15" style="391" customWidth="1"/>
    <col min="6678" max="6678" width="11.625" style="391" customWidth="1"/>
    <col min="6679" max="6679" width="10.875" style="391" customWidth="1"/>
    <col min="6680" max="6680" width="12.875" style="391" customWidth="1"/>
    <col min="6681" max="6681" width="13.75" style="391" customWidth="1"/>
    <col min="6682" max="6912" width="9" style="391"/>
    <col min="6913" max="6913" width="2.75" style="391" customWidth="1"/>
    <col min="6914" max="6914" width="3.5" style="391" customWidth="1"/>
    <col min="6915" max="6915" width="11.625" style="391" customWidth="1"/>
    <col min="6916" max="6916" width="5.625" style="391" customWidth="1"/>
    <col min="6917" max="6917" width="11.625" style="391" customWidth="1"/>
    <col min="6918" max="6918" width="5.625" style="391" customWidth="1"/>
    <col min="6919" max="6919" width="10.125" style="391" customWidth="1"/>
    <col min="6920" max="6921" width="5.625" style="391" customWidth="1"/>
    <col min="6922" max="6922" width="10.625" style="391" customWidth="1"/>
    <col min="6923" max="6923" width="5.625" style="391" customWidth="1"/>
    <col min="6924" max="6924" width="9.625" style="391" customWidth="1"/>
    <col min="6925" max="6925" width="1.25" style="391" customWidth="1"/>
    <col min="6926" max="6926" width="12.75" style="391" customWidth="1"/>
    <col min="6927" max="6928" width="12.5" style="391" customWidth="1"/>
    <col min="6929" max="6929" width="13.875" style="391" customWidth="1"/>
    <col min="6930" max="6930" width="13.125" style="391" customWidth="1"/>
    <col min="6931" max="6931" width="12.5" style="391" customWidth="1"/>
    <col min="6932" max="6932" width="10.25" style="391" bestFit="1" customWidth="1"/>
    <col min="6933" max="6933" width="15" style="391" customWidth="1"/>
    <col min="6934" max="6934" width="11.625" style="391" customWidth="1"/>
    <col min="6935" max="6935" width="10.875" style="391" customWidth="1"/>
    <col min="6936" max="6936" width="12.875" style="391" customWidth="1"/>
    <col min="6937" max="6937" width="13.75" style="391" customWidth="1"/>
    <col min="6938" max="7168" width="9" style="391"/>
    <col min="7169" max="7169" width="2.75" style="391" customWidth="1"/>
    <col min="7170" max="7170" width="3.5" style="391" customWidth="1"/>
    <col min="7171" max="7171" width="11.625" style="391" customWidth="1"/>
    <col min="7172" max="7172" width="5.625" style="391" customWidth="1"/>
    <col min="7173" max="7173" width="11.625" style="391" customWidth="1"/>
    <col min="7174" max="7174" width="5.625" style="391" customWidth="1"/>
    <col min="7175" max="7175" width="10.125" style="391" customWidth="1"/>
    <col min="7176" max="7177" width="5.625" style="391" customWidth="1"/>
    <col min="7178" max="7178" width="10.625" style="391" customWidth="1"/>
    <col min="7179" max="7179" width="5.625" style="391" customWidth="1"/>
    <col min="7180" max="7180" width="9.625" style="391" customWidth="1"/>
    <col min="7181" max="7181" width="1.25" style="391" customWidth="1"/>
    <col min="7182" max="7182" width="12.75" style="391" customWidth="1"/>
    <col min="7183" max="7184" width="12.5" style="391" customWidth="1"/>
    <col min="7185" max="7185" width="13.875" style="391" customWidth="1"/>
    <col min="7186" max="7186" width="13.125" style="391" customWidth="1"/>
    <col min="7187" max="7187" width="12.5" style="391" customWidth="1"/>
    <col min="7188" max="7188" width="10.25" style="391" bestFit="1" customWidth="1"/>
    <col min="7189" max="7189" width="15" style="391" customWidth="1"/>
    <col min="7190" max="7190" width="11.625" style="391" customWidth="1"/>
    <col min="7191" max="7191" width="10.875" style="391" customWidth="1"/>
    <col min="7192" max="7192" width="12.875" style="391" customWidth="1"/>
    <col min="7193" max="7193" width="13.75" style="391" customWidth="1"/>
    <col min="7194" max="7424" width="9" style="391"/>
    <col min="7425" max="7425" width="2.75" style="391" customWidth="1"/>
    <col min="7426" max="7426" width="3.5" style="391" customWidth="1"/>
    <col min="7427" max="7427" width="11.625" style="391" customWidth="1"/>
    <col min="7428" max="7428" width="5.625" style="391" customWidth="1"/>
    <col min="7429" max="7429" width="11.625" style="391" customWidth="1"/>
    <col min="7430" max="7430" width="5.625" style="391" customWidth="1"/>
    <col min="7431" max="7431" width="10.125" style="391" customWidth="1"/>
    <col min="7432" max="7433" width="5.625" style="391" customWidth="1"/>
    <col min="7434" max="7434" width="10.625" style="391" customWidth="1"/>
    <col min="7435" max="7435" width="5.625" style="391" customWidth="1"/>
    <col min="7436" max="7436" width="9.625" style="391" customWidth="1"/>
    <col min="7437" max="7437" width="1.25" style="391" customWidth="1"/>
    <col min="7438" max="7438" width="12.75" style="391" customWidth="1"/>
    <col min="7439" max="7440" width="12.5" style="391" customWidth="1"/>
    <col min="7441" max="7441" width="13.875" style="391" customWidth="1"/>
    <col min="7442" max="7442" width="13.125" style="391" customWidth="1"/>
    <col min="7443" max="7443" width="12.5" style="391" customWidth="1"/>
    <col min="7444" max="7444" width="10.25" style="391" bestFit="1" customWidth="1"/>
    <col min="7445" max="7445" width="15" style="391" customWidth="1"/>
    <col min="7446" max="7446" width="11.625" style="391" customWidth="1"/>
    <col min="7447" max="7447" width="10.875" style="391" customWidth="1"/>
    <col min="7448" max="7448" width="12.875" style="391" customWidth="1"/>
    <col min="7449" max="7449" width="13.75" style="391" customWidth="1"/>
    <col min="7450" max="7680" width="9" style="391"/>
    <col min="7681" max="7681" width="2.75" style="391" customWidth="1"/>
    <col min="7682" max="7682" width="3.5" style="391" customWidth="1"/>
    <col min="7683" max="7683" width="11.625" style="391" customWidth="1"/>
    <col min="7684" max="7684" width="5.625" style="391" customWidth="1"/>
    <col min="7685" max="7685" width="11.625" style="391" customWidth="1"/>
    <col min="7686" max="7686" width="5.625" style="391" customWidth="1"/>
    <col min="7687" max="7687" width="10.125" style="391" customWidth="1"/>
    <col min="7688" max="7689" width="5.625" style="391" customWidth="1"/>
    <col min="7690" max="7690" width="10.625" style="391" customWidth="1"/>
    <col min="7691" max="7691" width="5.625" style="391" customWidth="1"/>
    <col min="7692" max="7692" width="9.625" style="391" customWidth="1"/>
    <col min="7693" max="7693" width="1.25" style="391" customWidth="1"/>
    <col min="7694" max="7694" width="12.75" style="391" customWidth="1"/>
    <col min="7695" max="7696" width="12.5" style="391" customWidth="1"/>
    <col min="7697" max="7697" width="13.875" style="391" customWidth="1"/>
    <col min="7698" max="7698" width="13.125" style="391" customWidth="1"/>
    <col min="7699" max="7699" width="12.5" style="391" customWidth="1"/>
    <col min="7700" max="7700" width="10.25" style="391" bestFit="1" customWidth="1"/>
    <col min="7701" max="7701" width="15" style="391" customWidth="1"/>
    <col min="7702" max="7702" width="11.625" style="391" customWidth="1"/>
    <col min="7703" max="7703" width="10.875" style="391" customWidth="1"/>
    <col min="7704" max="7704" width="12.875" style="391" customWidth="1"/>
    <col min="7705" max="7705" width="13.75" style="391" customWidth="1"/>
    <col min="7706" max="7936" width="9" style="391"/>
    <col min="7937" max="7937" width="2.75" style="391" customWidth="1"/>
    <col min="7938" max="7938" width="3.5" style="391" customWidth="1"/>
    <col min="7939" max="7939" width="11.625" style="391" customWidth="1"/>
    <col min="7940" max="7940" width="5.625" style="391" customWidth="1"/>
    <col min="7941" max="7941" width="11.625" style="391" customWidth="1"/>
    <col min="7942" max="7942" width="5.625" style="391" customWidth="1"/>
    <col min="7943" max="7943" width="10.125" style="391" customWidth="1"/>
    <col min="7944" max="7945" width="5.625" style="391" customWidth="1"/>
    <col min="7946" max="7946" width="10.625" style="391" customWidth="1"/>
    <col min="7947" max="7947" width="5.625" style="391" customWidth="1"/>
    <col min="7948" max="7948" width="9.625" style="391" customWidth="1"/>
    <col min="7949" max="7949" width="1.25" style="391" customWidth="1"/>
    <col min="7950" max="7950" width="12.75" style="391" customWidth="1"/>
    <col min="7951" max="7952" width="12.5" style="391" customWidth="1"/>
    <col min="7953" max="7953" width="13.875" style="391" customWidth="1"/>
    <col min="7954" max="7954" width="13.125" style="391" customWidth="1"/>
    <col min="7955" max="7955" width="12.5" style="391" customWidth="1"/>
    <col min="7956" max="7956" width="10.25" style="391" bestFit="1" customWidth="1"/>
    <col min="7957" max="7957" width="15" style="391" customWidth="1"/>
    <col min="7958" max="7958" width="11.625" style="391" customWidth="1"/>
    <col min="7959" max="7959" width="10.875" style="391" customWidth="1"/>
    <col min="7960" max="7960" width="12.875" style="391" customWidth="1"/>
    <col min="7961" max="7961" width="13.75" style="391" customWidth="1"/>
    <col min="7962" max="8192" width="9" style="391"/>
    <col min="8193" max="8193" width="2.75" style="391" customWidth="1"/>
    <col min="8194" max="8194" width="3.5" style="391" customWidth="1"/>
    <col min="8195" max="8195" width="11.625" style="391" customWidth="1"/>
    <col min="8196" max="8196" width="5.625" style="391" customWidth="1"/>
    <col min="8197" max="8197" width="11.625" style="391" customWidth="1"/>
    <col min="8198" max="8198" width="5.625" style="391" customWidth="1"/>
    <col min="8199" max="8199" width="10.125" style="391" customWidth="1"/>
    <col min="8200" max="8201" width="5.625" style="391" customWidth="1"/>
    <col min="8202" max="8202" width="10.625" style="391" customWidth="1"/>
    <col min="8203" max="8203" width="5.625" style="391" customWidth="1"/>
    <col min="8204" max="8204" width="9.625" style="391" customWidth="1"/>
    <col min="8205" max="8205" width="1.25" style="391" customWidth="1"/>
    <col min="8206" max="8206" width="12.75" style="391" customWidth="1"/>
    <col min="8207" max="8208" width="12.5" style="391" customWidth="1"/>
    <col min="8209" max="8209" width="13.875" style="391" customWidth="1"/>
    <col min="8210" max="8210" width="13.125" style="391" customWidth="1"/>
    <col min="8211" max="8211" width="12.5" style="391" customWidth="1"/>
    <col min="8212" max="8212" width="10.25" style="391" bestFit="1" customWidth="1"/>
    <col min="8213" max="8213" width="15" style="391" customWidth="1"/>
    <col min="8214" max="8214" width="11.625" style="391" customWidth="1"/>
    <col min="8215" max="8215" width="10.875" style="391" customWidth="1"/>
    <col min="8216" max="8216" width="12.875" style="391" customWidth="1"/>
    <col min="8217" max="8217" width="13.75" style="391" customWidth="1"/>
    <col min="8218" max="8448" width="9" style="391"/>
    <col min="8449" max="8449" width="2.75" style="391" customWidth="1"/>
    <col min="8450" max="8450" width="3.5" style="391" customWidth="1"/>
    <col min="8451" max="8451" width="11.625" style="391" customWidth="1"/>
    <col min="8452" max="8452" width="5.625" style="391" customWidth="1"/>
    <col min="8453" max="8453" width="11.625" style="391" customWidth="1"/>
    <col min="8454" max="8454" width="5.625" style="391" customWidth="1"/>
    <col min="8455" max="8455" width="10.125" style="391" customWidth="1"/>
    <col min="8456" max="8457" width="5.625" style="391" customWidth="1"/>
    <col min="8458" max="8458" width="10.625" style="391" customWidth="1"/>
    <col min="8459" max="8459" width="5.625" style="391" customWidth="1"/>
    <col min="8460" max="8460" width="9.625" style="391" customWidth="1"/>
    <col min="8461" max="8461" width="1.25" style="391" customWidth="1"/>
    <col min="8462" max="8462" width="12.75" style="391" customWidth="1"/>
    <col min="8463" max="8464" width="12.5" style="391" customWidth="1"/>
    <col min="8465" max="8465" width="13.875" style="391" customWidth="1"/>
    <col min="8466" max="8466" width="13.125" style="391" customWidth="1"/>
    <col min="8467" max="8467" width="12.5" style="391" customWidth="1"/>
    <col min="8468" max="8468" width="10.25" style="391" bestFit="1" customWidth="1"/>
    <col min="8469" max="8469" width="15" style="391" customWidth="1"/>
    <col min="8470" max="8470" width="11.625" style="391" customWidth="1"/>
    <col min="8471" max="8471" width="10.875" style="391" customWidth="1"/>
    <col min="8472" max="8472" width="12.875" style="391" customWidth="1"/>
    <col min="8473" max="8473" width="13.75" style="391" customWidth="1"/>
    <col min="8474" max="8704" width="9" style="391"/>
    <col min="8705" max="8705" width="2.75" style="391" customWidth="1"/>
    <col min="8706" max="8706" width="3.5" style="391" customWidth="1"/>
    <col min="8707" max="8707" width="11.625" style="391" customWidth="1"/>
    <col min="8708" max="8708" width="5.625" style="391" customWidth="1"/>
    <col min="8709" max="8709" width="11.625" style="391" customWidth="1"/>
    <col min="8710" max="8710" width="5.625" style="391" customWidth="1"/>
    <col min="8711" max="8711" width="10.125" style="391" customWidth="1"/>
    <col min="8712" max="8713" width="5.625" style="391" customWidth="1"/>
    <col min="8714" max="8714" width="10.625" style="391" customWidth="1"/>
    <col min="8715" max="8715" width="5.625" style="391" customWidth="1"/>
    <col min="8716" max="8716" width="9.625" style="391" customWidth="1"/>
    <col min="8717" max="8717" width="1.25" style="391" customWidth="1"/>
    <col min="8718" max="8718" width="12.75" style="391" customWidth="1"/>
    <col min="8719" max="8720" width="12.5" style="391" customWidth="1"/>
    <col min="8721" max="8721" width="13.875" style="391" customWidth="1"/>
    <col min="8722" max="8722" width="13.125" style="391" customWidth="1"/>
    <col min="8723" max="8723" width="12.5" style="391" customWidth="1"/>
    <col min="8724" max="8724" width="10.25" style="391" bestFit="1" customWidth="1"/>
    <col min="8725" max="8725" width="15" style="391" customWidth="1"/>
    <col min="8726" max="8726" width="11.625" style="391" customWidth="1"/>
    <col min="8727" max="8727" width="10.875" style="391" customWidth="1"/>
    <col min="8728" max="8728" width="12.875" style="391" customWidth="1"/>
    <col min="8729" max="8729" width="13.75" style="391" customWidth="1"/>
    <col min="8730" max="8960" width="9" style="391"/>
    <col min="8961" max="8961" width="2.75" style="391" customWidth="1"/>
    <col min="8962" max="8962" width="3.5" style="391" customWidth="1"/>
    <col min="8963" max="8963" width="11.625" style="391" customWidth="1"/>
    <col min="8964" max="8964" width="5.625" style="391" customWidth="1"/>
    <col min="8965" max="8965" width="11.625" style="391" customWidth="1"/>
    <col min="8966" max="8966" width="5.625" style="391" customWidth="1"/>
    <col min="8967" max="8967" width="10.125" style="391" customWidth="1"/>
    <col min="8968" max="8969" width="5.625" style="391" customWidth="1"/>
    <col min="8970" max="8970" width="10.625" style="391" customWidth="1"/>
    <col min="8971" max="8971" width="5.625" style="391" customWidth="1"/>
    <col min="8972" max="8972" width="9.625" style="391" customWidth="1"/>
    <col min="8973" max="8973" width="1.25" style="391" customWidth="1"/>
    <col min="8974" max="8974" width="12.75" style="391" customWidth="1"/>
    <col min="8975" max="8976" width="12.5" style="391" customWidth="1"/>
    <col min="8977" max="8977" width="13.875" style="391" customWidth="1"/>
    <col min="8978" max="8978" width="13.125" style="391" customWidth="1"/>
    <col min="8979" max="8979" width="12.5" style="391" customWidth="1"/>
    <col min="8980" max="8980" width="10.25" style="391" bestFit="1" customWidth="1"/>
    <col min="8981" max="8981" width="15" style="391" customWidth="1"/>
    <col min="8982" max="8982" width="11.625" style="391" customWidth="1"/>
    <col min="8983" max="8983" width="10.875" style="391" customWidth="1"/>
    <col min="8984" max="8984" width="12.875" style="391" customWidth="1"/>
    <col min="8985" max="8985" width="13.75" style="391" customWidth="1"/>
    <col min="8986" max="9216" width="9" style="391"/>
    <col min="9217" max="9217" width="2.75" style="391" customWidth="1"/>
    <col min="9218" max="9218" width="3.5" style="391" customWidth="1"/>
    <col min="9219" max="9219" width="11.625" style="391" customWidth="1"/>
    <col min="9220" max="9220" width="5.625" style="391" customWidth="1"/>
    <col min="9221" max="9221" width="11.625" style="391" customWidth="1"/>
    <col min="9222" max="9222" width="5.625" style="391" customWidth="1"/>
    <col min="9223" max="9223" width="10.125" style="391" customWidth="1"/>
    <col min="9224" max="9225" width="5.625" style="391" customWidth="1"/>
    <col min="9226" max="9226" width="10.625" style="391" customWidth="1"/>
    <col min="9227" max="9227" width="5.625" style="391" customWidth="1"/>
    <col min="9228" max="9228" width="9.625" style="391" customWidth="1"/>
    <col min="9229" max="9229" width="1.25" style="391" customWidth="1"/>
    <col min="9230" max="9230" width="12.75" style="391" customWidth="1"/>
    <col min="9231" max="9232" width="12.5" style="391" customWidth="1"/>
    <col min="9233" max="9233" width="13.875" style="391" customWidth="1"/>
    <col min="9234" max="9234" width="13.125" style="391" customWidth="1"/>
    <col min="9235" max="9235" width="12.5" style="391" customWidth="1"/>
    <col min="9236" max="9236" width="10.25" style="391" bestFit="1" customWidth="1"/>
    <col min="9237" max="9237" width="15" style="391" customWidth="1"/>
    <col min="9238" max="9238" width="11.625" style="391" customWidth="1"/>
    <col min="9239" max="9239" width="10.875" style="391" customWidth="1"/>
    <col min="9240" max="9240" width="12.875" style="391" customWidth="1"/>
    <col min="9241" max="9241" width="13.75" style="391" customWidth="1"/>
    <col min="9242" max="9472" width="9" style="391"/>
    <col min="9473" max="9473" width="2.75" style="391" customWidth="1"/>
    <col min="9474" max="9474" width="3.5" style="391" customWidth="1"/>
    <col min="9475" max="9475" width="11.625" style="391" customWidth="1"/>
    <col min="9476" max="9476" width="5.625" style="391" customWidth="1"/>
    <col min="9477" max="9477" width="11.625" style="391" customWidth="1"/>
    <col min="9478" max="9478" width="5.625" style="391" customWidth="1"/>
    <col min="9479" max="9479" width="10.125" style="391" customWidth="1"/>
    <col min="9480" max="9481" width="5.625" style="391" customWidth="1"/>
    <col min="9482" max="9482" width="10.625" style="391" customWidth="1"/>
    <col min="9483" max="9483" width="5.625" style="391" customWidth="1"/>
    <col min="9484" max="9484" width="9.625" style="391" customWidth="1"/>
    <col min="9485" max="9485" width="1.25" style="391" customWidth="1"/>
    <col min="9486" max="9486" width="12.75" style="391" customWidth="1"/>
    <col min="9487" max="9488" width="12.5" style="391" customWidth="1"/>
    <col min="9489" max="9489" width="13.875" style="391" customWidth="1"/>
    <col min="9490" max="9490" width="13.125" style="391" customWidth="1"/>
    <col min="9491" max="9491" width="12.5" style="391" customWidth="1"/>
    <col min="9492" max="9492" width="10.25" style="391" bestFit="1" customWidth="1"/>
    <col min="9493" max="9493" width="15" style="391" customWidth="1"/>
    <col min="9494" max="9494" width="11.625" style="391" customWidth="1"/>
    <col min="9495" max="9495" width="10.875" style="391" customWidth="1"/>
    <col min="9496" max="9496" width="12.875" style="391" customWidth="1"/>
    <col min="9497" max="9497" width="13.75" style="391" customWidth="1"/>
    <col min="9498" max="9728" width="9" style="391"/>
    <col min="9729" max="9729" width="2.75" style="391" customWidth="1"/>
    <col min="9730" max="9730" width="3.5" style="391" customWidth="1"/>
    <col min="9731" max="9731" width="11.625" style="391" customWidth="1"/>
    <col min="9732" max="9732" width="5.625" style="391" customWidth="1"/>
    <col min="9733" max="9733" width="11.625" style="391" customWidth="1"/>
    <col min="9734" max="9734" width="5.625" style="391" customWidth="1"/>
    <col min="9735" max="9735" width="10.125" style="391" customWidth="1"/>
    <col min="9736" max="9737" width="5.625" style="391" customWidth="1"/>
    <col min="9738" max="9738" width="10.625" style="391" customWidth="1"/>
    <col min="9739" max="9739" width="5.625" style="391" customWidth="1"/>
    <col min="9740" max="9740" width="9.625" style="391" customWidth="1"/>
    <col min="9741" max="9741" width="1.25" style="391" customWidth="1"/>
    <col min="9742" max="9742" width="12.75" style="391" customWidth="1"/>
    <col min="9743" max="9744" width="12.5" style="391" customWidth="1"/>
    <col min="9745" max="9745" width="13.875" style="391" customWidth="1"/>
    <col min="9746" max="9746" width="13.125" style="391" customWidth="1"/>
    <col min="9747" max="9747" width="12.5" style="391" customWidth="1"/>
    <col min="9748" max="9748" width="10.25" style="391" bestFit="1" customWidth="1"/>
    <col min="9749" max="9749" width="15" style="391" customWidth="1"/>
    <col min="9750" max="9750" width="11.625" style="391" customWidth="1"/>
    <col min="9751" max="9751" width="10.875" style="391" customWidth="1"/>
    <col min="9752" max="9752" width="12.875" style="391" customWidth="1"/>
    <col min="9753" max="9753" width="13.75" style="391" customWidth="1"/>
    <col min="9754" max="9984" width="9" style="391"/>
    <col min="9985" max="9985" width="2.75" style="391" customWidth="1"/>
    <col min="9986" max="9986" width="3.5" style="391" customWidth="1"/>
    <col min="9987" max="9987" width="11.625" style="391" customWidth="1"/>
    <col min="9988" max="9988" width="5.625" style="391" customWidth="1"/>
    <col min="9989" max="9989" width="11.625" style="391" customWidth="1"/>
    <col min="9990" max="9990" width="5.625" style="391" customWidth="1"/>
    <col min="9991" max="9991" width="10.125" style="391" customWidth="1"/>
    <col min="9992" max="9993" width="5.625" style="391" customWidth="1"/>
    <col min="9994" max="9994" width="10.625" style="391" customWidth="1"/>
    <col min="9995" max="9995" width="5.625" style="391" customWidth="1"/>
    <col min="9996" max="9996" width="9.625" style="391" customWidth="1"/>
    <col min="9997" max="9997" width="1.25" style="391" customWidth="1"/>
    <col min="9998" max="9998" width="12.75" style="391" customWidth="1"/>
    <col min="9999" max="10000" width="12.5" style="391" customWidth="1"/>
    <col min="10001" max="10001" width="13.875" style="391" customWidth="1"/>
    <col min="10002" max="10002" width="13.125" style="391" customWidth="1"/>
    <col min="10003" max="10003" width="12.5" style="391" customWidth="1"/>
    <col min="10004" max="10004" width="10.25" style="391" bestFit="1" customWidth="1"/>
    <col min="10005" max="10005" width="15" style="391" customWidth="1"/>
    <col min="10006" max="10006" width="11.625" style="391" customWidth="1"/>
    <col min="10007" max="10007" width="10.875" style="391" customWidth="1"/>
    <col min="10008" max="10008" width="12.875" style="391" customWidth="1"/>
    <col min="10009" max="10009" width="13.75" style="391" customWidth="1"/>
    <col min="10010" max="10240" width="9" style="391"/>
    <col min="10241" max="10241" width="2.75" style="391" customWidth="1"/>
    <col min="10242" max="10242" width="3.5" style="391" customWidth="1"/>
    <col min="10243" max="10243" width="11.625" style="391" customWidth="1"/>
    <col min="10244" max="10244" width="5.625" style="391" customWidth="1"/>
    <col min="10245" max="10245" width="11.625" style="391" customWidth="1"/>
    <col min="10246" max="10246" width="5.625" style="391" customWidth="1"/>
    <col min="10247" max="10247" width="10.125" style="391" customWidth="1"/>
    <col min="10248" max="10249" width="5.625" style="391" customWidth="1"/>
    <col min="10250" max="10250" width="10.625" style="391" customWidth="1"/>
    <col min="10251" max="10251" width="5.625" style="391" customWidth="1"/>
    <col min="10252" max="10252" width="9.625" style="391" customWidth="1"/>
    <col min="10253" max="10253" width="1.25" style="391" customWidth="1"/>
    <col min="10254" max="10254" width="12.75" style="391" customWidth="1"/>
    <col min="10255" max="10256" width="12.5" style="391" customWidth="1"/>
    <col min="10257" max="10257" width="13.875" style="391" customWidth="1"/>
    <col min="10258" max="10258" width="13.125" style="391" customWidth="1"/>
    <col min="10259" max="10259" width="12.5" style="391" customWidth="1"/>
    <col min="10260" max="10260" width="10.25" style="391" bestFit="1" customWidth="1"/>
    <col min="10261" max="10261" width="15" style="391" customWidth="1"/>
    <col min="10262" max="10262" width="11.625" style="391" customWidth="1"/>
    <col min="10263" max="10263" width="10.875" style="391" customWidth="1"/>
    <col min="10264" max="10264" width="12.875" style="391" customWidth="1"/>
    <col min="10265" max="10265" width="13.75" style="391" customWidth="1"/>
    <col min="10266" max="10496" width="9" style="391"/>
    <col min="10497" max="10497" width="2.75" style="391" customWidth="1"/>
    <col min="10498" max="10498" width="3.5" style="391" customWidth="1"/>
    <col min="10499" max="10499" width="11.625" style="391" customWidth="1"/>
    <col min="10500" max="10500" width="5.625" style="391" customWidth="1"/>
    <col min="10501" max="10501" width="11.625" style="391" customWidth="1"/>
    <col min="10502" max="10502" width="5.625" style="391" customWidth="1"/>
    <col min="10503" max="10503" width="10.125" style="391" customWidth="1"/>
    <col min="10504" max="10505" width="5.625" style="391" customWidth="1"/>
    <col min="10506" max="10506" width="10.625" style="391" customWidth="1"/>
    <col min="10507" max="10507" width="5.625" style="391" customWidth="1"/>
    <col min="10508" max="10508" width="9.625" style="391" customWidth="1"/>
    <col min="10509" max="10509" width="1.25" style="391" customWidth="1"/>
    <col min="10510" max="10510" width="12.75" style="391" customWidth="1"/>
    <col min="10511" max="10512" width="12.5" style="391" customWidth="1"/>
    <col min="10513" max="10513" width="13.875" style="391" customWidth="1"/>
    <col min="10514" max="10514" width="13.125" style="391" customWidth="1"/>
    <col min="10515" max="10515" width="12.5" style="391" customWidth="1"/>
    <col min="10516" max="10516" width="10.25" style="391" bestFit="1" customWidth="1"/>
    <col min="10517" max="10517" width="15" style="391" customWidth="1"/>
    <col min="10518" max="10518" width="11.625" style="391" customWidth="1"/>
    <col min="10519" max="10519" width="10.875" style="391" customWidth="1"/>
    <col min="10520" max="10520" width="12.875" style="391" customWidth="1"/>
    <col min="10521" max="10521" width="13.75" style="391" customWidth="1"/>
    <col min="10522" max="10752" width="9" style="391"/>
    <col min="10753" max="10753" width="2.75" style="391" customWidth="1"/>
    <col min="10754" max="10754" width="3.5" style="391" customWidth="1"/>
    <col min="10755" max="10755" width="11.625" style="391" customWidth="1"/>
    <col min="10756" max="10756" width="5.625" style="391" customWidth="1"/>
    <col min="10757" max="10757" width="11.625" style="391" customWidth="1"/>
    <col min="10758" max="10758" width="5.625" style="391" customWidth="1"/>
    <col min="10759" max="10759" width="10.125" style="391" customWidth="1"/>
    <col min="10760" max="10761" width="5.625" style="391" customWidth="1"/>
    <col min="10762" max="10762" width="10.625" style="391" customWidth="1"/>
    <col min="10763" max="10763" width="5.625" style="391" customWidth="1"/>
    <col min="10764" max="10764" width="9.625" style="391" customWidth="1"/>
    <col min="10765" max="10765" width="1.25" style="391" customWidth="1"/>
    <col min="10766" max="10766" width="12.75" style="391" customWidth="1"/>
    <col min="10767" max="10768" width="12.5" style="391" customWidth="1"/>
    <col min="10769" max="10769" width="13.875" style="391" customWidth="1"/>
    <col min="10770" max="10770" width="13.125" style="391" customWidth="1"/>
    <col min="10771" max="10771" width="12.5" style="391" customWidth="1"/>
    <col min="10772" max="10772" width="10.25" style="391" bestFit="1" customWidth="1"/>
    <col min="10773" max="10773" width="15" style="391" customWidth="1"/>
    <col min="10774" max="10774" width="11.625" style="391" customWidth="1"/>
    <col min="10775" max="10775" width="10.875" style="391" customWidth="1"/>
    <col min="10776" max="10776" width="12.875" style="391" customWidth="1"/>
    <col min="10777" max="10777" width="13.75" style="391" customWidth="1"/>
    <col min="10778" max="11008" width="9" style="391"/>
    <col min="11009" max="11009" width="2.75" style="391" customWidth="1"/>
    <col min="11010" max="11010" width="3.5" style="391" customWidth="1"/>
    <col min="11011" max="11011" width="11.625" style="391" customWidth="1"/>
    <col min="11012" max="11012" width="5.625" style="391" customWidth="1"/>
    <col min="11013" max="11013" width="11.625" style="391" customWidth="1"/>
    <col min="11014" max="11014" width="5.625" style="391" customWidth="1"/>
    <col min="11015" max="11015" width="10.125" style="391" customWidth="1"/>
    <col min="11016" max="11017" width="5.625" style="391" customWidth="1"/>
    <col min="11018" max="11018" width="10.625" style="391" customWidth="1"/>
    <col min="11019" max="11019" width="5.625" style="391" customWidth="1"/>
    <col min="11020" max="11020" width="9.625" style="391" customWidth="1"/>
    <col min="11021" max="11021" width="1.25" style="391" customWidth="1"/>
    <col min="11022" max="11022" width="12.75" style="391" customWidth="1"/>
    <col min="11023" max="11024" width="12.5" style="391" customWidth="1"/>
    <col min="11025" max="11025" width="13.875" style="391" customWidth="1"/>
    <col min="11026" max="11026" width="13.125" style="391" customWidth="1"/>
    <col min="11027" max="11027" width="12.5" style="391" customWidth="1"/>
    <col min="11028" max="11028" width="10.25" style="391" bestFit="1" customWidth="1"/>
    <col min="11029" max="11029" width="15" style="391" customWidth="1"/>
    <col min="11030" max="11030" width="11.625" style="391" customWidth="1"/>
    <col min="11031" max="11031" width="10.875" style="391" customWidth="1"/>
    <col min="11032" max="11032" width="12.875" style="391" customWidth="1"/>
    <col min="11033" max="11033" width="13.75" style="391" customWidth="1"/>
    <col min="11034" max="11264" width="9" style="391"/>
    <col min="11265" max="11265" width="2.75" style="391" customWidth="1"/>
    <col min="11266" max="11266" width="3.5" style="391" customWidth="1"/>
    <col min="11267" max="11267" width="11.625" style="391" customWidth="1"/>
    <col min="11268" max="11268" width="5.625" style="391" customWidth="1"/>
    <col min="11269" max="11269" width="11.625" style="391" customWidth="1"/>
    <col min="11270" max="11270" width="5.625" style="391" customWidth="1"/>
    <col min="11271" max="11271" width="10.125" style="391" customWidth="1"/>
    <col min="11272" max="11273" width="5.625" style="391" customWidth="1"/>
    <col min="11274" max="11274" width="10.625" style="391" customWidth="1"/>
    <col min="11275" max="11275" width="5.625" style="391" customWidth="1"/>
    <col min="11276" max="11276" width="9.625" style="391" customWidth="1"/>
    <col min="11277" max="11277" width="1.25" style="391" customWidth="1"/>
    <col min="11278" max="11278" width="12.75" style="391" customWidth="1"/>
    <col min="11279" max="11280" width="12.5" style="391" customWidth="1"/>
    <col min="11281" max="11281" width="13.875" style="391" customWidth="1"/>
    <col min="11282" max="11282" width="13.125" style="391" customWidth="1"/>
    <col min="11283" max="11283" width="12.5" style="391" customWidth="1"/>
    <col min="11284" max="11284" width="10.25" style="391" bestFit="1" customWidth="1"/>
    <col min="11285" max="11285" width="15" style="391" customWidth="1"/>
    <col min="11286" max="11286" width="11.625" style="391" customWidth="1"/>
    <col min="11287" max="11287" width="10.875" style="391" customWidth="1"/>
    <col min="11288" max="11288" width="12.875" style="391" customWidth="1"/>
    <col min="11289" max="11289" width="13.75" style="391" customWidth="1"/>
    <col min="11290" max="11520" width="9" style="391"/>
    <col min="11521" max="11521" width="2.75" style="391" customWidth="1"/>
    <col min="11522" max="11522" width="3.5" style="391" customWidth="1"/>
    <col min="11523" max="11523" width="11.625" style="391" customWidth="1"/>
    <col min="11524" max="11524" width="5.625" style="391" customWidth="1"/>
    <col min="11525" max="11525" width="11.625" style="391" customWidth="1"/>
    <col min="11526" max="11526" width="5.625" style="391" customWidth="1"/>
    <col min="11527" max="11527" width="10.125" style="391" customWidth="1"/>
    <col min="11528" max="11529" width="5.625" style="391" customWidth="1"/>
    <col min="11530" max="11530" width="10.625" style="391" customWidth="1"/>
    <col min="11531" max="11531" width="5.625" style="391" customWidth="1"/>
    <col min="11532" max="11532" width="9.625" style="391" customWidth="1"/>
    <col min="11533" max="11533" width="1.25" style="391" customWidth="1"/>
    <col min="11534" max="11534" width="12.75" style="391" customWidth="1"/>
    <col min="11535" max="11536" width="12.5" style="391" customWidth="1"/>
    <col min="11537" max="11537" width="13.875" style="391" customWidth="1"/>
    <col min="11538" max="11538" width="13.125" style="391" customWidth="1"/>
    <col min="11539" max="11539" width="12.5" style="391" customWidth="1"/>
    <col min="11540" max="11540" width="10.25" style="391" bestFit="1" customWidth="1"/>
    <col min="11541" max="11541" width="15" style="391" customWidth="1"/>
    <col min="11542" max="11542" width="11.625" style="391" customWidth="1"/>
    <col min="11543" max="11543" width="10.875" style="391" customWidth="1"/>
    <col min="11544" max="11544" width="12.875" style="391" customWidth="1"/>
    <col min="11545" max="11545" width="13.75" style="391" customWidth="1"/>
    <col min="11546" max="11776" width="9" style="391"/>
    <col min="11777" max="11777" width="2.75" style="391" customWidth="1"/>
    <col min="11778" max="11778" width="3.5" style="391" customWidth="1"/>
    <col min="11779" max="11779" width="11.625" style="391" customWidth="1"/>
    <col min="11780" max="11780" width="5.625" style="391" customWidth="1"/>
    <col min="11781" max="11781" width="11.625" style="391" customWidth="1"/>
    <col min="11782" max="11782" width="5.625" style="391" customWidth="1"/>
    <col min="11783" max="11783" width="10.125" style="391" customWidth="1"/>
    <col min="11784" max="11785" width="5.625" style="391" customWidth="1"/>
    <col min="11786" max="11786" width="10.625" style="391" customWidth="1"/>
    <col min="11787" max="11787" width="5.625" style="391" customWidth="1"/>
    <col min="11788" max="11788" width="9.625" style="391" customWidth="1"/>
    <col min="11789" max="11789" width="1.25" style="391" customWidth="1"/>
    <col min="11790" max="11790" width="12.75" style="391" customWidth="1"/>
    <col min="11791" max="11792" width="12.5" style="391" customWidth="1"/>
    <col min="11793" max="11793" width="13.875" style="391" customWidth="1"/>
    <col min="11794" max="11794" width="13.125" style="391" customWidth="1"/>
    <col min="11795" max="11795" width="12.5" style="391" customWidth="1"/>
    <col min="11796" max="11796" width="10.25" style="391" bestFit="1" customWidth="1"/>
    <col min="11797" max="11797" width="15" style="391" customWidth="1"/>
    <col min="11798" max="11798" width="11.625" style="391" customWidth="1"/>
    <col min="11799" max="11799" width="10.875" style="391" customWidth="1"/>
    <col min="11800" max="11800" width="12.875" style="391" customWidth="1"/>
    <col min="11801" max="11801" width="13.75" style="391" customWidth="1"/>
    <col min="11802" max="12032" width="9" style="391"/>
    <col min="12033" max="12033" width="2.75" style="391" customWidth="1"/>
    <col min="12034" max="12034" width="3.5" style="391" customWidth="1"/>
    <col min="12035" max="12035" width="11.625" style="391" customWidth="1"/>
    <col min="12036" max="12036" width="5.625" style="391" customWidth="1"/>
    <col min="12037" max="12037" width="11.625" style="391" customWidth="1"/>
    <col min="12038" max="12038" width="5.625" style="391" customWidth="1"/>
    <col min="12039" max="12039" width="10.125" style="391" customWidth="1"/>
    <col min="12040" max="12041" width="5.625" style="391" customWidth="1"/>
    <col min="12042" max="12042" width="10.625" style="391" customWidth="1"/>
    <col min="12043" max="12043" width="5.625" style="391" customWidth="1"/>
    <col min="12044" max="12044" width="9.625" style="391" customWidth="1"/>
    <col min="12045" max="12045" width="1.25" style="391" customWidth="1"/>
    <col min="12046" max="12046" width="12.75" style="391" customWidth="1"/>
    <col min="12047" max="12048" width="12.5" style="391" customWidth="1"/>
    <col min="12049" max="12049" width="13.875" style="391" customWidth="1"/>
    <col min="12050" max="12050" width="13.125" style="391" customWidth="1"/>
    <col min="12051" max="12051" width="12.5" style="391" customWidth="1"/>
    <col min="12052" max="12052" width="10.25" style="391" bestFit="1" customWidth="1"/>
    <col min="12053" max="12053" width="15" style="391" customWidth="1"/>
    <col min="12054" max="12054" width="11.625" style="391" customWidth="1"/>
    <col min="12055" max="12055" width="10.875" style="391" customWidth="1"/>
    <col min="12056" max="12056" width="12.875" style="391" customWidth="1"/>
    <col min="12057" max="12057" width="13.75" style="391" customWidth="1"/>
    <col min="12058" max="12288" width="9" style="391"/>
    <col min="12289" max="12289" width="2.75" style="391" customWidth="1"/>
    <col min="12290" max="12290" width="3.5" style="391" customWidth="1"/>
    <col min="12291" max="12291" width="11.625" style="391" customWidth="1"/>
    <col min="12292" max="12292" width="5.625" style="391" customWidth="1"/>
    <col min="12293" max="12293" width="11.625" style="391" customWidth="1"/>
    <col min="12294" max="12294" width="5.625" style="391" customWidth="1"/>
    <col min="12295" max="12295" width="10.125" style="391" customWidth="1"/>
    <col min="12296" max="12297" width="5.625" style="391" customWidth="1"/>
    <col min="12298" max="12298" width="10.625" style="391" customWidth="1"/>
    <col min="12299" max="12299" width="5.625" style="391" customWidth="1"/>
    <col min="12300" max="12300" width="9.625" style="391" customWidth="1"/>
    <col min="12301" max="12301" width="1.25" style="391" customWidth="1"/>
    <col min="12302" max="12302" width="12.75" style="391" customWidth="1"/>
    <col min="12303" max="12304" width="12.5" style="391" customWidth="1"/>
    <col min="12305" max="12305" width="13.875" style="391" customWidth="1"/>
    <col min="12306" max="12306" width="13.125" style="391" customWidth="1"/>
    <col min="12307" max="12307" width="12.5" style="391" customWidth="1"/>
    <col min="12308" max="12308" width="10.25" style="391" bestFit="1" customWidth="1"/>
    <col min="12309" max="12309" width="15" style="391" customWidth="1"/>
    <col min="12310" max="12310" width="11.625" style="391" customWidth="1"/>
    <col min="12311" max="12311" width="10.875" style="391" customWidth="1"/>
    <col min="12312" max="12312" width="12.875" style="391" customWidth="1"/>
    <col min="12313" max="12313" width="13.75" style="391" customWidth="1"/>
    <col min="12314" max="12544" width="9" style="391"/>
    <col min="12545" max="12545" width="2.75" style="391" customWidth="1"/>
    <col min="12546" max="12546" width="3.5" style="391" customWidth="1"/>
    <col min="12547" max="12547" width="11.625" style="391" customWidth="1"/>
    <col min="12548" max="12548" width="5.625" style="391" customWidth="1"/>
    <col min="12549" max="12549" width="11.625" style="391" customWidth="1"/>
    <col min="12550" max="12550" width="5.625" style="391" customWidth="1"/>
    <col min="12551" max="12551" width="10.125" style="391" customWidth="1"/>
    <col min="12552" max="12553" width="5.625" style="391" customWidth="1"/>
    <col min="12554" max="12554" width="10.625" style="391" customWidth="1"/>
    <col min="12555" max="12555" width="5.625" style="391" customWidth="1"/>
    <col min="12556" max="12556" width="9.625" style="391" customWidth="1"/>
    <col min="12557" max="12557" width="1.25" style="391" customWidth="1"/>
    <col min="12558" max="12558" width="12.75" style="391" customWidth="1"/>
    <col min="12559" max="12560" width="12.5" style="391" customWidth="1"/>
    <col min="12561" max="12561" width="13.875" style="391" customWidth="1"/>
    <col min="12562" max="12562" width="13.125" style="391" customWidth="1"/>
    <col min="12563" max="12563" width="12.5" style="391" customWidth="1"/>
    <col min="12564" max="12564" width="10.25" style="391" bestFit="1" customWidth="1"/>
    <col min="12565" max="12565" width="15" style="391" customWidth="1"/>
    <col min="12566" max="12566" width="11.625" style="391" customWidth="1"/>
    <col min="12567" max="12567" width="10.875" style="391" customWidth="1"/>
    <col min="12568" max="12568" width="12.875" style="391" customWidth="1"/>
    <col min="12569" max="12569" width="13.75" style="391" customWidth="1"/>
    <col min="12570" max="12800" width="9" style="391"/>
    <col min="12801" max="12801" width="2.75" style="391" customWidth="1"/>
    <col min="12802" max="12802" width="3.5" style="391" customWidth="1"/>
    <col min="12803" max="12803" width="11.625" style="391" customWidth="1"/>
    <col min="12804" max="12804" width="5.625" style="391" customWidth="1"/>
    <col min="12805" max="12805" width="11.625" style="391" customWidth="1"/>
    <col min="12806" max="12806" width="5.625" style="391" customWidth="1"/>
    <col min="12807" max="12807" width="10.125" style="391" customWidth="1"/>
    <col min="12808" max="12809" width="5.625" style="391" customWidth="1"/>
    <col min="12810" max="12810" width="10.625" style="391" customWidth="1"/>
    <col min="12811" max="12811" width="5.625" style="391" customWidth="1"/>
    <col min="12812" max="12812" width="9.625" style="391" customWidth="1"/>
    <col min="12813" max="12813" width="1.25" style="391" customWidth="1"/>
    <col min="12814" max="12814" width="12.75" style="391" customWidth="1"/>
    <col min="12815" max="12816" width="12.5" style="391" customWidth="1"/>
    <col min="12817" max="12817" width="13.875" style="391" customWidth="1"/>
    <col min="12818" max="12818" width="13.125" style="391" customWidth="1"/>
    <col min="12819" max="12819" width="12.5" style="391" customWidth="1"/>
    <col min="12820" max="12820" width="10.25" style="391" bestFit="1" customWidth="1"/>
    <col min="12821" max="12821" width="15" style="391" customWidth="1"/>
    <col min="12822" max="12822" width="11.625" style="391" customWidth="1"/>
    <col min="12823" max="12823" width="10.875" style="391" customWidth="1"/>
    <col min="12824" max="12824" width="12.875" style="391" customWidth="1"/>
    <col min="12825" max="12825" width="13.75" style="391" customWidth="1"/>
    <col min="12826" max="13056" width="9" style="391"/>
    <col min="13057" max="13057" width="2.75" style="391" customWidth="1"/>
    <col min="13058" max="13058" width="3.5" style="391" customWidth="1"/>
    <col min="13059" max="13059" width="11.625" style="391" customWidth="1"/>
    <col min="13060" max="13060" width="5.625" style="391" customWidth="1"/>
    <col min="13061" max="13061" width="11.625" style="391" customWidth="1"/>
    <col min="13062" max="13062" width="5.625" style="391" customWidth="1"/>
    <col min="13063" max="13063" width="10.125" style="391" customWidth="1"/>
    <col min="13064" max="13065" width="5.625" style="391" customWidth="1"/>
    <col min="13066" max="13066" width="10.625" style="391" customWidth="1"/>
    <col min="13067" max="13067" width="5.625" style="391" customWidth="1"/>
    <col min="13068" max="13068" width="9.625" style="391" customWidth="1"/>
    <col min="13069" max="13069" width="1.25" style="391" customWidth="1"/>
    <col min="13070" max="13070" width="12.75" style="391" customWidth="1"/>
    <col min="13071" max="13072" width="12.5" style="391" customWidth="1"/>
    <col min="13073" max="13073" width="13.875" style="391" customWidth="1"/>
    <col min="13074" max="13074" width="13.125" style="391" customWidth="1"/>
    <col min="13075" max="13075" width="12.5" style="391" customWidth="1"/>
    <col min="13076" max="13076" width="10.25" style="391" bestFit="1" customWidth="1"/>
    <col min="13077" max="13077" width="15" style="391" customWidth="1"/>
    <col min="13078" max="13078" width="11.625" style="391" customWidth="1"/>
    <col min="13079" max="13079" width="10.875" style="391" customWidth="1"/>
    <col min="13080" max="13080" width="12.875" style="391" customWidth="1"/>
    <col min="13081" max="13081" width="13.75" style="391" customWidth="1"/>
    <col min="13082" max="13312" width="9" style="391"/>
    <col min="13313" max="13313" width="2.75" style="391" customWidth="1"/>
    <col min="13314" max="13314" width="3.5" style="391" customWidth="1"/>
    <col min="13315" max="13315" width="11.625" style="391" customWidth="1"/>
    <col min="13316" max="13316" width="5.625" style="391" customWidth="1"/>
    <col min="13317" max="13317" width="11.625" style="391" customWidth="1"/>
    <col min="13318" max="13318" width="5.625" style="391" customWidth="1"/>
    <col min="13319" max="13319" width="10.125" style="391" customWidth="1"/>
    <col min="13320" max="13321" width="5.625" style="391" customWidth="1"/>
    <col min="13322" max="13322" width="10.625" style="391" customWidth="1"/>
    <col min="13323" max="13323" width="5.625" style="391" customWidth="1"/>
    <col min="13324" max="13324" width="9.625" style="391" customWidth="1"/>
    <col min="13325" max="13325" width="1.25" style="391" customWidth="1"/>
    <col min="13326" max="13326" width="12.75" style="391" customWidth="1"/>
    <col min="13327" max="13328" width="12.5" style="391" customWidth="1"/>
    <col min="13329" max="13329" width="13.875" style="391" customWidth="1"/>
    <col min="13330" max="13330" width="13.125" style="391" customWidth="1"/>
    <col min="13331" max="13331" width="12.5" style="391" customWidth="1"/>
    <col min="13332" max="13332" width="10.25" style="391" bestFit="1" customWidth="1"/>
    <col min="13333" max="13333" width="15" style="391" customWidth="1"/>
    <col min="13334" max="13334" width="11.625" style="391" customWidth="1"/>
    <col min="13335" max="13335" width="10.875" style="391" customWidth="1"/>
    <col min="13336" max="13336" width="12.875" style="391" customWidth="1"/>
    <col min="13337" max="13337" width="13.75" style="391" customWidth="1"/>
    <col min="13338" max="13568" width="9" style="391"/>
    <col min="13569" max="13569" width="2.75" style="391" customWidth="1"/>
    <col min="13570" max="13570" width="3.5" style="391" customWidth="1"/>
    <col min="13571" max="13571" width="11.625" style="391" customWidth="1"/>
    <col min="13572" max="13572" width="5.625" style="391" customWidth="1"/>
    <col min="13573" max="13573" width="11.625" style="391" customWidth="1"/>
    <col min="13574" max="13574" width="5.625" style="391" customWidth="1"/>
    <col min="13575" max="13575" width="10.125" style="391" customWidth="1"/>
    <col min="13576" max="13577" width="5.625" style="391" customWidth="1"/>
    <col min="13578" max="13578" width="10.625" style="391" customWidth="1"/>
    <col min="13579" max="13579" width="5.625" style="391" customWidth="1"/>
    <col min="13580" max="13580" width="9.625" style="391" customWidth="1"/>
    <col min="13581" max="13581" width="1.25" style="391" customWidth="1"/>
    <col min="13582" max="13582" width="12.75" style="391" customWidth="1"/>
    <col min="13583" max="13584" width="12.5" style="391" customWidth="1"/>
    <col min="13585" max="13585" width="13.875" style="391" customWidth="1"/>
    <col min="13586" max="13586" width="13.125" style="391" customWidth="1"/>
    <col min="13587" max="13587" width="12.5" style="391" customWidth="1"/>
    <col min="13588" max="13588" width="10.25" style="391" bestFit="1" customWidth="1"/>
    <col min="13589" max="13589" width="15" style="391" customWidth="1"/>
    <col min="13590" max="13590" width="11.625" style="391" customWidth="1"/>
    <col min="13591" max="13591" width="10.875" style="391" customWidth="1"/>
    <col min="13592" max="13592" width="12.875" style="391" customWidth="1"/>
    <col min="13593" max="13593" width="13.75" style="391" customWidth="1"/>
    <col min="13594" max="13824" width="9" style="391"/>
    <col min="13825" max="13825" width="2.75" style="391" customWidth="1"/>
    <col min="13826" max="13826" width="3.5" style="391" customWidth="1"/>
    <col min="13827" max="13827" width="11.625" style="391" customWidth="1"/>
    <col min="13828" max="13828" width="5.625" style="391" customWidth="1"/>
    <col min="13829" max="13829" width="11.625" style="391" customWidth="1"/>
    <col min="13830" max="13830" width="5.625" style="391" customWidth="1"/>
    <col min="13831" max="13831" width="10.125" style="391" customWidth="1"/>
    <col min="13832" max="13833" width="5.625" style="391" customWidth="1"/>
    <col min="13834" max="13834" width="10.625" style="391" customWidth="1"/>
    <col min="13835" max="13835" width="5.625" style="391" customWidth="1"/>
    <col min="13836" max="13836" width="9.625" style="391" customWidth="1"/>
    <col min="13837" max="13837" width="1.25" style="391" customWidth="1"/>
    <col min="13838" max="13838" width="12.75" style="391" customWidth="1"/>
    <col min="13839" max="13840" width="12.5" style="391" customWidth="1"/>
    <col min="13841" max="13841" width="13.875" style="391" customWidth="1"/>
    <col min="13842" max="13842" width="13.125" style="391" customWidth="1"/>
    <col min="13843" max="13843" width="12.5" style="391" customWidth="1"/>
    <col min="13844" max="13844" width="10.25" style="391" bestFit="1" customWidth="1"/>
    <col min="13845" max="13845" width="15" style="391" customWidth="1"/>
    <col min="13846" max="13846" width="11.625" style="391" customWidth="1"/>
    <col min="13847" max="13847" width="10.875" style="391" customWidth="1"/>
    <col min="13848" max="13848" width="12.875" style="391" customWidth="1"/>
    <col min="13849" max="13849" width="13.75" style="391" customWidth="1"/>
    <col min="13850" max="14080" width="9" style="391"/>
    <col min="14081" max="14081" width="2.75" style="391" customWidth="1"/>
    <col min="14082" max="14082" width="3.5" style="391" customWidth="1"/>
    <col min="14083" max="14083" width="11.625" style="391" customWidth="1"/>
    <col min="14084" max="14084" width="5.625" style="391" customWidth="1"/>
    <col min="14085" max="14085" width="11.625" style="391" customWidth="1"/>
    <col min="14086" max="14086" width="5.625" style="391" customWidth="1"/>
    <col min="14087" max="14087" width="10.125" style="391" customWidth="1"/>
    <col min="14088" max="14089" width="5.625" style="391" customWidth="1"/>
    <col min="14090" max="14090" width="10.625" style="391" customWidth="1"/>
    <col min="14091" max="14091" width="5.625" style="391" customWidth="1"/>
    <col min="14092" max="14092" width="9.625" style="391" customWidth="1"/>
    <col min="14093" max="14093" width="1.25" style="391" customWidth="1"/>
    <col min="14094" max="14094" width="12.75" style="391" customWidth="1"/>
    <col min="14095" max="14096" width="12.5" style="391" customWidth="1"/>
    <col min="14097" max="14097" width="13.875" style="391" customWidth="1"/>
    <col min="14098" max="14098" width="13.125" style="391" customWidth="1"/>
    <col min="14099" max="14099" width="12.5" style="391" customWidth="1"/>
    <col min="14100" max="14100" width="10.25" style="391" bestFit="1" customWidth="1"/>
    <col min="14101" max="14101" width="15" style="391" customWidth="1"/>
    <col min="14102" max="14102" width="11.625" style="391" customWidth="1"/>
    <col min="14103" max="14103" width="10.875" style="391" customWidth="1"/>
    <col min="14104" max="14104" width="12.875" style="391" customWidth="1"/>
    <col min="14105" max="14105" width="13.75" style="391" customWidth="1"/>
    <col min="14106" max="14336" width="9" style="391"/>
    <col min="14337" max="14337" width="2.75" style="391" customWidth="1"/>
    <col min="14338" max="14338" width="3.5" style="391" customWidth="1"/>
    <col min="14339" max="14339" width="11.625" style="391" customWidth="1"/>
    <col min="14340" max="14340" width="5.625" style="391" customWidth="1"/>
    <col min="14341" max="14341" width="11.625" style="391" customWidth="1"/>
    <col min="14342" max="14342" width="5.625" style="391" customWidth="1"/>
    <col min="14343" max="14343" width="10.125" style="391" customWidth="1"/>
    <col min="14344" max="14345" width="5.625" style="391" customWidth="1"/>
    <col min="14346" max="14346" width="10.625" style="391" customWidth="1"/>
    <col min="14347" max="14347" width="5.625" style="391" customWidth="1"/>
    <col min="14348" max="14348" width="9.625" style="391" customWidth="1"/>
    <col min="14349" max="14349" width="1.25" style="391" customWidth="1"/>
    <col min="14350" max="14350" width="12.75" style="391" customWidth="1"/>
    <col min="14351" max="14352" width="12.5" style="391" customWidth="1"/>
    <col min="14353" max="14353" width="13.875" style="391" customWidth="1"/>
    <col min="14354" max="14354" width="13.125" style="391" customWidth="1"/>
    <col min="14355" max="14355" width="12.5" style="391" customWidth="1"/>
    <col min="14356" max="14356" width="10.25" style="391" bestFit="1" customWidth="1"/>
    <col min="14357" max="14357" width="15" style="391" customWidth="1"/>
    <col min="14358" max="14358" width="11.625" style="391" customWidth="1"/>
    <col min="14359" max="14359" width="10.875" style="391" customWidth="1"/>
    <col min="14360" max="14360" width="12.875" style="391" customWidth="1"/>
    <col min="14361" max="14361" width="13.75" style="391" customWidth="1"/>
    <col min="14362" max="14592" width="9" style="391"/>
    <col min="14593" max="14593" width="2.75" style="391" customWidth="1"/>
    <col min="14594" max="14594" width="3.5" style="391" customWidth="1"/>
    <col min="14595" max="14595" width="11.625" style="391" customWidth="1"/>
    <col min="14596" max="14596" width="5.625" style="391" customWidth="1"/>
    <col min="14597" max="14597" width="11.625" style="391" customWidth="1"/>
    <col min="14598" max="14598" width="5.625" style="391" customWidth="1"/>
    <col min="14599" max="14599" width="10.125" style="391" customWidth="1"/>
    <col min="14600" max="14601" width="5.625" style="391" customWidth="1"/>
    <col min="14602" max="14602" width="10.625" style="391" customWidth="1"/>
    <col min="14603" max="14603" width="5.625" style="391" customWidth="1"/>
    <col min="14604" max="14604" width="9.625" style="391" customWidth="1"/>
    <col min="14605" max="14605" width="1.25" style="391" customWidth="1"/>
    <col min="14606" max="14606" width="12.75" style="391" customWidth="1"/>
    <col min="14607" max="14608" width="12.5" style="391" customWidth="1"/>
    <col min="14609" max="14609" width="13.875" style="391" customWidth="1"/>
    <col min="14610" max="14610" width="13.125" style="391" customWidth="1"/>
    <col min="14611" max="14611" width="12.5" style="391" customWidth="1"/>
    <col min="14612" max="14612" width="10.25" style="391" bestFit="1" customWidth="1"/>
    <col min="14613" max="14613" width="15" style="391" customWidth="1"/>
    <col min="14614" max="14614" width="11.625" style="391" customWidth="1"/>
    <col min="14615" max="14615" width="10.875" style="391" customWidth="1"/>
    <col min="14616" max="14616" width="12.875" style="391" customWidth="1"/>
    <col min="14617" max="14617" width="13.75" style="391" customWidth="1"/>
    <col min="14618" max="14848" width="9" style="391"/>
    <col min="14849" max="14849" width="2.75" style="391" customWidth="1"/>
    <col min="14850" max="14850" width="3.5" style="391" customWidth="1"/>
    <col min="14851" max="14851" width="11.625" style="391" customWidth="1"/>
    <col min="14852" max="14852" width="5.625" style="391" customWidth="1"/>
    <col min="14853" max="14853" width="11.625" style="391" customWidth="1"/>
    <col min="14854" max="14854" width="5.625" style="391" customWidth="1"/>
    <col min="14855" max="14855" width="10.125" style="391" customWidth="1"/>
    <col min="14856" max="14857" width="5.625" style="391" customWidth="1"/>
    <col min="14858" max="14858" width="10.625" style="391" customWidth="1"/>
    <col min="14859" max="14859" width="5.625" style="391" customWidth="1"/>
    <col min="14860" max="14860" width="9.625" style="391" customWidth="1"/>
    <col min="14861" max="14861" width="1.25" style="391" customWidth="1"/>
    <col min="14862" max="14862" width="12.75" style="391" customWidth="1"/>
    <col min="14863" max="14864" width="12.5" style="391" customWidth="1"/>
    <col min="14865" max="14865" width="13.875" style="391" customWidth="1"/>
    <col min="14866" max="14866" width="13.125" style="391" customWidth="1"/>
    <col min="14867" max="14867" width="12.5" style="391" customWidth="1"/>
    <col min="14868" max="14868" width="10.25" style="391" bestFit="1" customWidth="1"/>
    <col min="14869" max="14869" width="15" style="391" customWidth="1"/>
    <col min="14870" max="14870" width="11.625" style="391" customWidth="1"/>
    <col min="14871" max="14871" width="10.875" style="391" customWidth="1"/>
    <col min="14872" max="14872" width="12.875" style="391" customWidth="1"/>
    <col min="14873" max="14873" width="13.75" style="391" customWidth="1"/>
    <col min="14874" max="15104" width="9" style="391"/>
    <col min="15105" max="15105" width="2.75" style="391" customWidth="1"/>
    <col min="15106" max="15106" width="3.5" style="391" customWidth="1"/>
    <col min="15107" max="15107" width="11.625" style="391" customWidth="1"/>
    <col min="15108" max="15108" width="5.625" style="391" customWidth="1"/>
    <col min="15109" max="15109" width="11.625" style="391" customWidth="1"/>
    <col min="15110" max="15110" width="5.625" style="391" customWidth="1"/>
    <col min="15111" max="15111" width="10.125" style="391" customWidth="1"/>
    <col min="15112" max="15113" width="5.625" style="391" customWidth="1"/>
    <col min="15114" max="15114" width="10.625" style="391" customWidth="1"/>
    <col min="15115" max="15115" width="5.625" style="391" customWidth="1"/>
    <col min="15116" max="15116" width="9.625" style="391" customWidth="1"/>
    <col min="15117" max="15117" width="1.25" style="391" customWidth="1"/>
    <col min="15118" max="15118" width="12.75" style="391" customWidth="1"/>
    <col min="15119" max="15120" width="12.5" style="391" customWidth="1"/>
    <col min="15121" max="15121" width="13.875" style="391" customWidth="1"/>
    <col min="15122" max="15122" width="13.125" style="391" customWidth="1"/>
    <col min="15123" max="15123" width="12.5" style="391" customWidth="1"/>
    <col min="15124" max="15124" width="10.25" style="391" bestFit="1" customWidth="1"/>
    <col min="15125" max="15125" width="15" style="391" customWidth="1"/>
    <col min="15126" max="15126" width="11.625" style="391" customWidth="1"/>
    <col min="15127" max="15127" width="10.875" style="391" customWidth="1"/>
    <col min="15128" max="15128" width="12.875" style="391" customWidth="1"/>
    <col min="15129" max="15129" width="13.75" style="391" customWidth="1"/>
    <col min="15130" max="15360" width="9" style="391"/>
    <col min="15361" max="15361" width="2.75" style="391" customWidth="1"/>
    <col min="15362" max="15362" width="3.5" style="391" customWidth="1"/>
    <col min="15363" max="15363" width="11.625" style="391" customWidth="1"/>
    <col min="15364" max="15364" width="5.625" style="391" customWidth="1"/>
    <col min="15365" max="15365" width="11.625" style="391" customWidth="1"/>
    <col min="15366" max="15366" width="5.625" style="391" customWidth="1"/>
    <col min="15367" max="15367" width="10.125" style="391" customWidth="1"/>
    <col min="15368" max="15369" width="5.625" style="391" customWidth="1"/>
    <col min="15370" max="15370" width="10.625" style="391" customWidth="1"/>
    <col min="15371" max="15371" width="5.625" style="391" customWidth="1"/>
    <col min="15372" max="15372" width="9.625" style="391" customWidth="1"/>
    <col min="15373" max="15373" width="1.25" style="391" customWidth="1"/>
    <col min="15374" max="15374" width="12.75" style="391" customWidth="1"/>
    <col min="15375" max="15376" width="12.5" style="391" customWidth="1"/>
    <col min="15377" max="15377" width="13.875" style="391" customWidth="1"/>
    <col min="15378" max="15378" width="13.125" style="391" customWidth="1"/>
    <col min="15379" max="15379" width="12.5" style="391" customWidth="1"/>
    <col min="15380" max="15380" width="10.25" style="391" bestFit="1" customWidth="1"/>
    <col min="15381" max="15381" width="15" style="391" customWidth="1"/>
    <col min="15382" max="15382" width="11.625" style="391" customWidth="1"/>
    <col min="15383" max="15383" width="10.875" style="391" customWidth="1"/>
    <col min="15384" max="15384" width="12.875" style="391" customWidth="1"/>
    <col min="15385" max="15385" width="13.75" style="391" customWidth="1"/>
    <col min="15386" max="15616" width="9" style="391"/>
    <col min="15617" max="15617" width="2.75" style="391" customWidth="1"/>
    <col min="15618" max="15618" width="3.5" style="391" customWidth="1"/>
    <col min="15619" max="15619" width="11.625" style="391" customWidth="1"/>
    <col min="15620" max="15620" width="5.625" style="391" customWidth="1"/>
    <col min="15621" max="15621" width="11.625" style="391" customWidth="1"/>
    <col min="15622" max="15622" width="5.625" style="391" customWidth="1"/>
    <col min="15623" max="15623" width="10.125" style="391" customWidth="1"/>
    <col min="15624" max="15625" width="5.625" style="391" customWidth="1"/>
    <col min="15626" max="15626" width="10.625" style="391" customWidth="1"/>
    <col min="15627" max="15627" width="5.625" style="391" customWidth="1"/>
    <col min="15628" max="15628" width="9.625" style="391" customWidth="1"/>
    <col min="15629" max="15629" width="1.25" style="391" customWidth="1"/>
    <col min="15630" max="15630" width="12.75" style="391" customWidth="1"/>
    <col min="15631" max="15632" width="12.5" style="391" customWidth="1"/>
    <col min="15633" max="15633" width="13.875" style="391" customWidth="1"/>
    <col min="15634" max="15634" width="13.125" style="391" customWidth="1"/>
    <col min="15635" max="15635" width="12.5" style="391" customWidth="1"/>
    <col min="15636" max="15636" width="10.25" style="391" bestFit="1" customWidth="1"/>
    <col min="15637" max="15637" width="15" style="391" customWidth="1"/>
    <col min="15638" max="15638" width="11.625" style="391" customWidth="1"/>
    <col min="15639" max="15639" width="10.875" style="391" customWidth="1"/>
    <col min="15640" max="15640" width="12.875" style="391" customWidth="1"/>
    <col min="15641" max="15641" width="13.75" style="391" customWidth="1"/>
    <col min="15642" max="15872" width="9" style="391"/>
    <col min="15873" max="15873" width="2.75" style="391" customWidth="1"/>
    <col min="15874" max="15874" width="3.5" style="391" customWidth="1"/>
    <col min="15875" max="15875" width="11.625" style="391" customWidth="1"/>
    <col min="15876" max="15876" width="5.625" style="391" customWidth="1"/>
    <col min="15877" max="15877" width="11.625" style="391" customWidth="1"/>
    <col min="15878" max="15878" width="5.625" style="391" customWidth="1"/>
    <col min="15879" max="15879" width="10.125" style="391" customWidth="1"/>
    <col min="15880" max="15881" width="5.625" style="391" customWidth="1"/>
    <col min="15882" max="15882" width="10.625" style="391" customWidth="1"/>
    <col min="15883" max="15883" width="5.625" style="391" customWidth="1"/>
    <col min="15884" max="15884" width="9.625" style="391" customWidth="1"/>
    <col min="15885" max="15885" width="1.25" style="391" customWidth="1"/>
    <col min="15886" max="15886" width="12.75" style="391" customWidth="1"/>
    <col min="15887" max="15888" width="12.5" style="391" customWidth="1"/>
    <col min="15889" max="15889" width="13.875" style="391" customWidth="1"/>
    <col min="15890" max="15890" width="13.125" style="391" customWidth="1"/>
    <col min="15891" max="15891" width="12.5" style="391" customWidth="1"/>
    <col min="15892" max="15892" width="10.25" style="391" bestFit="1" customWidth="1"/>
    <col min="15893" max="15893" width="15" style="391" customWidth="1"/>
    <col min="15894" max="15894" width="11.625" style="391" customWidth="1"/>
    <col min="15895" max="15895" width="10.875" style="391" customWidth="1"/>
    <col min="15896" max="15896" width="12.875" style="391" customWidth="1"/>
    <col min="15897" max="15897" width="13.75" style="391" customWidth="1"/>
    <col min="15898" max="16128" width="9" style="391"/>
    <col min="16129" max="16129" width="2.75" style="391" customWidth="1"/>
    <col min="16130" max="16130" width="3.5" style="391" customWidth="1"/>
    <col min="16131" max="16131" width="11.625" style="391" customWidth="1"/>
    <col min="16132" max="16132" width="5.625" style="391" customWidth="1"/>
    <col min="16133" max="16133" width="11.625" style="391" customWidth="1"/>
    <col min="16134" max="16134" width="5.625" style="391" customWidth="1"/>
    <col min="16135" max="16135" width="10.125" style="391" customWidth="1"/>
    <col min="16136" max="16137" width="5.625" style="391" customWidth="1"/>
    <col min="16138" max="16138" width="10.625" style="391" customWidth="1"/>
    <col min="16139" max="16139" width="5.625" style="391" customWidth="1"/>
    <col min="16140" max="16140" width="9.625" style="391" customWidth="1"/>
    <col min="16141" max="16141" width="1.25" style="391" customWidth="1"/>
    <col min="16142" max="16142" width="12.75" style="391" customWidth="1"/>
    <col min="16143" max="16144" width="12.5" style="391" customWidth="1"/>
    <col min="16145" max="16145" width="13.875" style="391" customWidth="1"/>
    <col min="16146" max="16146" width="13.125" style="391" customWidth="1"/>
    <col min="16147" max="16147" width="12.5" style="391" customWidth="1"/>
    <col min="16148" max="16148" width="10.25" style="391" bestFit="1" customWidth="1"/>
    <col min="16149" max="16149" width="15" style="391" customWidth="1"/>
    <col min="16150" max="16150" width="11.625" style="391" customWidth="1"/>
    <col min="16151" max="16151" width="10.875" style="391" customWidth="1"/>
    <col min="16152" max="16152" width="12.875" style="391" customWidth="1"/>
    <col min="16153" max="16153" width="13.75" style="391" customWidth="1"/>
    <col min="16154" max="16384" width="9" style="391"/>
  </cols>
  <sheetData>
    <row r="1" spans="1:25">
      <c r="L1" s="571"/>
      <c r="M1" s="571"/>
      <c r="N1" s="571" t="s">
        <v>279</v>
      </c>
      <c r="O1" s="571"/>
      <c r="P1" s="571"/>
      <c r="Q1" s="571"/>
      <c r="R1" s="571"/>
      <c r="S1" s="571"/>
      <c r="T1" s="571"/>
      <c r="U1" s="571"/>
      <c r="V1" s="571"/>
      <c r="W1" s="571"/>
      <c r="X1" s="571"/>
      <c r="Y1" s="571"/>
    </row>
    <row r="2" spans="1:25" s="394" customFormat="1" ht="18.75">
      <c r="A2" s="392" t="s">
        <v>280</v>
      </c>
      <c r="B2" s="393"/>
      <c r="C2" s="393"/>
      <c r="D2" s="393"/>
      <c r="E2" s="393"/>
      <c r="F2" s="393"/>
      <c r="G2" s="393"/>
      <c r="H2" s="393"/>
      <c r="I2" s="393"/>
      <c r="J2" s="393"/>
      <c r="L2" s="572"/>
      <c r="M2" s="572"/>
      <c r="N2" s="572"/>
      <c r="O2" s="572"/>
      <c r="P2" s="572"/>
      <c r="Q2" s="572"/>
      <c r="R2" s="572"/>
      <c r="S2" s="573"/>
      <c r="T2" s="572"/>
      <c r="U2" s="775" t="s">
        <v>281</v>
      </c>
      <c r="V2" s="572"/>
      <c r="W2" s="572"/>
      <c r="X2" s="572"/>
      <c r="Y2" s="572"/>
    </row>
    <row r="3" spans="1:25" ht="13.5" customHeight="1">
      <c r="J3" s="395" t="s">
        <v>282</v>
      </c>
      <c r="L3" s="571"/>
      <c r="M3" s="571"/>
      <c r="N3" s="574" t="s">
        <v>283</v>
      </c>
      <c r="O3" s="575" t="s">
        <v>284</v>
      </c>
      <c r="P3" s="575" t="s">
        <v>251</v>
      </c>
      <c r="Q3" s="575" t="s">
        <v>285</v>
      </c>
      <c r="R3" s="575" t="s">
        <v>286</v>
      </c>
      <c r="S3" s="575" t="s">
        <v>287</v>
      </c>
      <c r="T3" s="575" t="s">
        <v>288</v>
      </c>
      <c r="U3" s="776"/>
      <c r="V3" s="575" t="s">
        <v>289</v>
      </c>
      <c r="W3" s="575" t="s">
        <v>290</v>
      </c>
      <c r="X3" s="573"/>
      <c r="Y3" s="571"/>
    </row>
    <row r="4" spans="1:25">
      <c r="L4" s="571"/>
      <c r="M4" s="571"/>
      <c r="N4" s="597">
        <v>259198411</v>
      </c>
      <c r="O4" s="593">
        <v>45659818</v>
      </c>
      <c r="P4" s="598">
        <v>52129921</v>
      </c>
      <c r="Q4" s="593">
        <v>60877329</v>
      </c>
      <c r="R4" s="593">
        <v>51833246</v>
      </c>
      <c r="S4" s="593">
        <v>10045379</v>
      </c>
      <c r="T4" s="593">
        <v>11639934</v>
      </c>
      <c r="U4" s="593">
        <v>7386074</v>
      </c>
      <c r="V4" s="593">
        <v>9757852</v>
      </c>
      <c r="W4" s="593">
        <v>9868858</v>
      </c>
      <c r="X4" s="599">
        <f>SUM(O4:W4)</f>
        <v>259198411</v>
      </c>
      <c r="Y4" s="600"/>
    </row>
    <row r="5" spans="1:25">
      <c r="L5" s="571"/>
      <c r="M5" s="571"/>
      <c r="N5" s="599"/>
      <c r="O5" s="576">
        <f>ROUND(O4/N4*100,1)</f>
        <v>17.600000000000001</v>
      </c>
      <c r="P5" s="576">
        <f>ROUND(P4/N4*100,1)</f>
        <v>20.100000000000001</v>
      </c>
      <c r="Q5" s="576">
        <f>ROUND(Q4/N4*100,1)</f>
        <v>23.5</v>
      </c>
      <c r="R5" s="576">
        <f>ROUND(R4/N4*100,1)</f>
        <v>20</v>
      </c>
      <c r="S5" s="576">
        <f>ROUND(S4/N4*100,1)</f>
        <v>3.9</v>
      </c>
      <c r="T5" s="577">
        <f>ROUND(T4/N4*100,1)</f>
        <v>4.5</v>
      </c>
      <c r="U5" s="576">
        <f>ROUND(U4/N4*100,1)</f>
        <v>2.8</v>
      </c>
      <c r="V5" s="576">
        <f>ROUND(V4/N4*100,1)</f>
        <v>3.8</v>
      </c>
      <c r="W5" s="578">
        <f>ROUND(W4/N4*100,1)</f>
        <v>3.8</v>
      </c>
      <c r="X5" s="601">
        <f>SUM(O5:W5)</f>
        <v>100</v>
      </c>
      <c r="Y5" s="602"/>
    </row>
    <row r="6" spans="1:25">
      <c r="L6" s="571"/>
      <c r="M6" s="571"/>
      <c r="N6" s="599"/>
      <c r="O6" s="601">
        <f>O5</f>
        <v>17.600000000000001</v>
      </c>
      <c r="P6" s="601">
        <f t="shared" ref="P6:V6" si="0">P5</f>
        <v>20.100000000000001</v>
      </c>
      <c r="Q6" s="601">
        <f t="shared" si="0"/>
        <v>23.5</v>
      </c>
      <c r="R6" s="601">
        <f t="shared" si="0"/>
        <v>20</v>
      </c>
      <c r="S6" s="601">
        <f t="shared" si="0"/>
        <v>3.9</v>
      </c>
      <c r="T6" s="601">
        <f t="shared" si="0"/>
        <v>4.5</v>
      </c>
      <c r="U6" s="601">
        <f t="shared" si="0"/>
        <v>2.8</v>
      </c>
      <c r="V6" s="601">
        <f t="shared" si="0"/>
        <v>3.8</v>
      </c>
      <c r="W6" s="603">
        <v>3.8</v>
      </c>
      <c r="X6" s="601">
        <f>SUM(O6:W6)</f>
        <v>100</v>
      </c>
      <c r="Y6" s="604"/>
    </row>
    <row r="7" spans="1:25">
      <c r="L7" s="571"/>
      <c r="M7" s="571"/>
      <c r="N7" s="599"/>
      <c r="O7" s="599">
        <v>50488</v>
      </c>
      <c r="P7" s="599">
        <v>46338</v>
      </c>
      <c r="Q7" s="599">
        <v>59047</v>
      </c>
      <c r="R7" s="599">
        <v>22493</v>
      </c>
      <c r="S7" s="599">
        <v>13761</v>
      </c>
      <c r="T7" s="599">
        <v>11417</v>
      </c>
      <c r="U7" s="599">
        <v>6522</v>
      </c>
      <c r="V7" s="599">
        <v>7052</v>
      </c>
      <c r="W7" s="599">
        <v>9961</v>
      </c>
      <c r="X7" s="599">
        <f>SUM(O7:W7)</f>
        <v>227079</v>
      </c>
      <c r="Y7" s="580"/>
    </row>
    <row r="8" spans="1:25">
      <c r="L8" s="571"/>
      <c r="M8" s="571"/>
      <c r="N8" s="589"/>
      <c r="O8" s="589"/>
      <c r="P8" s="589"/>
      <c r="Q8" s="589"/>
      <c r="R8" s="589"/>
      <c r="S8" s="589"/>
      <c r="T8" s="589"/>
      <c r="U8" s="589"/>
      <c r="V8" s="599"/>
      <c r="W8" s="599"/>
      <c r="X8" s="599"/>
      <c r="Y8" s="602"/>
    </row>
    <row r="9" spans="1:25" ht="27">
      <c r="L9" s="571"/>
      <c r="M9" s="571"/>
      <c r="N9" s="605" t="s">
        <v>291</v>
      </c>
      <c r="O9" s="590" t="s">
        <v>292</v>
      </c>
      <c r="P9" s="590" t="s">
        <v>293</v>
      </c>
      <c r="Q9" s="590" t="s">
        <v>294</v>
      </c>
      <c r="R9" s="590" t="s">
        <v>295</v>
      </c>
      <c r="S9" s="590" t="s">
        <v>296</v>
      </c>
      <c r="T9" s="590" t="s">
        <v>297</v>
      </c>
      <c r="U9" s="599"/>
      <c r="V9" s="599"/>
      <c r="W9" s="599"/>
      <c r="X9" s="602"/>
      <c r="Y9" s="602"/>
    </row>
    <row r="10" spans="1:25">
      <c r="L10" s="571"/>
      <c r="M10" s="571"/>
      <c r="N10" s="597">
        <v>254529471</v>
      </c>
      <c r="O10" s="593">
        <v>153512938</v>
      </c>
      <c r="P10" s="593">
        <v>29187905</v>
      </c>
      <c r="Q10" s="593">
        <v>51833246</v>
      </c>
      <c r="R10" s="593">
        <v>11281565</v>
      </c>
      <c r="S10" s="593">
        <v>2132347</v>
      </c>
      <c r="T10" s="593">
        <v>6581470</v>
      </c>
      <c r="U10" s="599">
        <f>SUM(O10:T10)</f>
        <v>254529471</v>
      </c>
      <c r="V10" s="599"/>
      <c r="W10" s="599"/>
      <c r="X10" s="602"/>
      <c r="Y10" s="602"/>
    </row>
    <row r="11" spans="1:25">
      <c r="L11" s="571"/>
      <c r="M11" s="571"/>
      <c r="N11" s="573"/>
      <c r="O11" s="579">
        <f>ROUND(O10/N10*100,1)</f>
        <v>60.3</v>
      </c>
      <c r="P11" s="579">
        <f>ROUND(P10/N10*100,1)</f>
        <v>11.5</v>
      </c>
      <c r="Q11" s="579">
        <f>ROUND(Q10/N10*100,1)</f>
        <v>20.399999999999999</v>
      </c>
      <c r="R11" s="579">
        <f>ROUND(R10/N10*100,1)</f>
        <v>4.4000000000000004</v>
      </c>
      <c r="S11" s="579">
        <f>ROUND(S10/N10*100,1)</f>
        <v>0.8</v>
      </c>
      <c r="T11" s="579">
        <f>ROUND(T10/N10*100,1)</f>
        <v>2.6</v>
      </c>
      <c r="U11" s="579">
        <f>SUM(O11:T11)</f>
        <v>99.999999999999986</v>
      </c>
      <c r="V11" s="572"/>
      <c r="W11" s="572"/>
      <c r="X11" s="571"/>
      <c r="Y11" s="571"/>
    </row>
    <row r="12" spans="1:25">
      <c r="L12" s="571"/>
      <c r="M12" s="571"/>
      <c r="N12" s="571"/>
      <c r="O12" s="573">
        <v>149314</v>
      </c>
      <c r="P12" s="573">
        <v>29152</v>
      </c>
      <c r="Q12" s="573">
        <v>22493</v>
      </c>
      <c r="R12" s="573">
        <v>12343</v>
      </c>
      <c r="S12" s="573">
        <v>2176</v>
      </c>
      <c r="T12" s="573">
        <v>5861</v>
      </c>
      <c r="U12" s="581">
        <f>SUM(O12:T12)</f>
        <v>221339</v>
      </c>
      <c r="V12" s="571"/>
      <c r="W12" s="571"/>
      <c r="X12" s="571"/>
      <c r="Y12" s="571"/>
    </row>
    <row r="13" spans="1:25">
      <c r="L13" s="571"/>
      <c r="M13" s="571"/>
      <c r="N13" s="571"/>
      <c r="O13" s="573"/>
      <c r="P13" s="573"/>
      <c r="Q13" s="573"/>
      <c r="R13" s="573"/>
      <c r="S13" s="573"/>
      <c r="T13" s="573"/>
      <c r="U13" s="573"/>
      <c r="V13" s="581"/>
      <c r="W13" s="571"/>
      <c r="X13" s="571"/>
      <c r="Y13" s="571"/>
    </row>
    <row r="18" spans="14:25">
      <c r="N18" s="397"/>
      <c r="O18" s="398"/>
      <c r="P18" s="398"/>
      <c r="Q18" s="398"/>
      <c r="R18" s="398"/>
      <c r="S18" s="398"/>
      <c r="T18" s="398"/>
      <c r="U18" s="398"/>
      <c r="V18" s="398"/>
      <c r="W18" s="398"/>
      <c r="X18" s="399"/>
    </row>
    <row r="19" spans="14:25">
      <c r="N19" s="400"/>
      <c r="O19" s="401"/>
      <c r="P19" s="401"/>
      <c r="Q19" s="402"/>
      <c r="R19" s="401"/>
      <c r="S19" s="401"/>
      <c r="T19" s="401"/>
      <c r="U19" s="401"/>
      <c r="V19" s="401"/>
      <c r="W19" s="402"/>
      <c r="X19" s="403"/>
    </row>
    <row r="20" spans="14:25">
      <c r="N20" s="399"/>
      <c r="O20" s="404"/>
      <c r="P20" s="405"/>
      <c r="Q20" s="404"/>
      <c r="R20" s="404"/>
      <c r="S20" s="404"/>
      <c r="T20" s="404"/>
      <c r="U20" s="404"/>
      <c r="V20" s="404"/>
      <c r="W20" s="404"/>
      <c r="X20" s="406"/>
      <c r="Y20" s="407"/>
    </row>
    <row r="21" spans="14:25">
      <c r="N21" s="396"/>
      <c r="O21" s="408"/>
      <c r="P21" s="401"/>
      <c r="Q21" s="401"/>
      <c r="R21" s="401"/>
      <c r="S21" s="401"/>
      <c r="T21" s="401"/>
      <c r="U21" s="400"/>
      <c r="V21" s="400"/>
      <c r="W21" s="401"/>
      <c r="X21" s="401"/>
      <c r="Y21" s="401"/>
    </row>
    <row r="24" spans="14:25" ht="40.5" customHeight="1"/>
    <row r="47" ht="26.25" customHeight="1"/>
  </sheetData>
  <mergeCells count="1">
    <mergeCell ref="U2:U3"/>
  </mergeCells>
  <phoneticPr fontId="2"/>
  <pageMargins left="1.0629921259842521" right="0.78740157480314965" top="0.78740157480314965" bottom="0.78740157480314965" header="0.51181102362204722" footer="0.51181102362204722"/>
  <pageSetup paperSize="9" scale="105"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view="pageBreakPreview" zoomScale="55" zoomScaleNormal="100" zoomScaleSheetLayoutView="55" workbookViewId="0">
      <selection activeCell="Y25" sqref="Y25"/>
    </sheetView>
  </sheetViews>
  <sheetFormatPr defaultRowHeight="13.5"/>
  <cols>
    <col min="1" max="10" width="9" style="394"/>
    <col min="11" max="11" width="3.625" style="394" bestFit="1" customWidth="1"/>
    <col min="12" max="12" width="9.25" style="394" customWidth="1"/>
    <col min="13" max="13" width="10.375" style="394" bestFit="1" customWidth="1"/>
    <col min="14" max="14" width="10.5" style="394" bestFit="1" customWidth="1"/>
    <col min="15" max="15" width="11.625" style="394" bestFit="1" customWidth="1"/>
    <col min="16" max="16" width="9.5" style="394" bestFit="1" customWidth="1"/>
    <col min="17" max="17" width="12.75" style="394" customWidth="1"/>
    <col min="18" max="18" width="14.125" style="394" bestFit="1" customWidth="1"/>
    <col min="19" max="19" width="11.5" style="394" customWidth="1"/>
    <col min="20" max="20" width="13.5" style="394" bestFit="1" customWidth="1"/>
    <col min="21" max="21" width="9.5" style="394" bestFit="1" customWidth="1"/>
    <col min="22" max="266" width="9" style="394"/>
    <col min="267" max="267" width="3.625" style="394" bestFit="1" customWidth="1"/>
    <col min="268" max="268" width="9.25" style="394" customWidth="1"/>
    <col min="269" max="269" width="10.375" style="394" bestFit="1" customWidth="1"/>
    <col min="270" max="270" width="10.5" style="394" bestFit="1" customWidth="1"/>
    <col min="271" max="271" width="11.625" style="394" bestFit="1" customWidth="1"/>
    <col min="272" max="272" width="9.5" style="394" bestFit="1" customWidth="1"/>
    <col min="273" max="273" width="12.75" style="394" customWidth="1"/>
    <col min="274" max="274" width="14.125" style="394" bestFit="1" customWidth="1"/>
    <col min="275" max="275" width="11.5" style="394" customWidth="1"/>
    <col min="276" max="276" width="13.5" style="394" bestFit="1" customWidth="1"/>
    <col min="277" max="277" width="9.5" style="394" bestFit="1" customWidth="1"/>
    <col min="278" max="522" width="9" style="394"/>
    <col min="523" max="523" width="3.625" style="394" bestFit="1" customWidth="1"/>
    <col min="524" max="524" width="9.25" style="394" customWidth="1"/>
    <col min="525" max="525" width="10.375" style="394" bestFit="1" customWidth="1"/>
    <col min="526" max="526" width="10.5" style="394" bestFit="1" customWidth="1"/>
    <col min="527" max="527" width="11.625" style="394" bestFit="1" customWidth="1"/>
    <col min="528" max="528" width="9.5" style="394" bestFit="1" customWidth="1"/>
    <col min="529" max="529" width="12.75" style="394" customWidth="1"/>
    <col min="530" max="530" width="14.125" style="394" bestFit="1" customWidth="1"/>
    <col min="531" max="531" width="11.5" style="394" customWidth="1"/>
    <col min="532" max="532" width="13.5" style="394" bestFit="1" customWidth="1"/>
    <col min="533" max="533" width="9.5" style="394" bestFit="1" customWidth="1"/>
    <col min="534" max="778" width="9" style="394"/>
    <col min="779" max="779" width="3.625" style="394" bestFit="1" customWidth="1"/>
    <col min="780" max="780" width="9.25" style="394" customWidth="1"/>
    <col min="781" max="781" width="10.375" style="394" bestFit="1" customWidth="1"/>
    <col min="782" max="782" width="10.5" style="394" bestFit="1" customWidth="1"/>
    <col min="783" max="783" width="11.625" style="394" bestFit="1" customWidth="1"/>
    <col min="784" max="784" width="9.5" style="394" bestFit="1" customWidth="1"/>
    <col min="785" max="785" width="12.75" style="394" customWidth="1"/>
    <col min="786" max="786" width="14.125" style="394" bestFit="1" customWidth="1"/>
    <col min="787" max="787" width="11.5" style="394" customWidth="1"/>
    <col min="788" max="788" width="13.5" style="394" bestFit="1" customWidth="1"/>
    <col min="789" max="789" width="9.5" style="394" bestFit="1" customWidth="1"/>
    <col min="790" max="1034" width="9" style="394"/>
    <col min="1035" max="1035" width="3.625" style="394" bestFit="1" customWidth="1"/>
    <col min="1036" max="1036" width="9.25" style="394" customWidth="1"/>
    <col min="1037" max="1037" width="10.375" style="394" bestFit="1" customWidth="1"/>
    <col min="1038" max="1038" width="10.5" style="394" bestFit="1" customWidth="1"/>
    <col min="1039" max="1039" width="11.625" style="394" bestFit="1" customWidth="1"/>
    <col min="1040" max="1040" width="9.5" style="394" bestFit="1" customWidth="1"/>
    <col min="1041" max="1041" width="12.75" style="394" customWidth="1"/>
    <col min="1042" max="1042" width="14.125" style="394" bestFit="1" customWidth="1"/>
    <col min="1043" max="1043" width="11.5" style="394" customWidth="1"/>
    <col min="1044" max="1044" width="13.5" style="394" bestFit="1" customWidth="1"/>
    <col min="1045" max="1045" width="9.5" style="394" bestFit="1" customWidth="1"/>
    <col min="1046" max="1290" width="9" style="394"/>
    <col min="1291" max="1291" width="3.625" style="394" bestFit="1" customWidth="1"/>
    <col min="1292" max="1292" width="9.25" style="394" customWidth="1"/>
    <col min="1293" max="1293" width="10.375" style="394" bestFit="1" customWidth="1"/>
    <col min="1294" max="1294" width="10.5" style="394" bestFit="1" customWidth="1"/>
    <col min="1295" max="1295" width="11.625" style="394" bestFit="1" customWidth="1"/>
    <col min="1296" max="1296" width="9.5" style="394" bestFit="1" customWidth="1"/>
    <col min="1297" max="1297" width="12.75" style="394" customWidth="1"/>
    <col min="1298" max="1298" width="14.125" style="394" bestFit="1" customWidth="1"/>
    <col min="1299" max="1299" width="11.5" style="394" customWidth="1"/>
    <col min="1300" max="1300" width="13.5" style="394" bestFit="1" customWidth="1"/>
    <col min="1301" max="1301" width="9.5" style="394" bestFit="1" customWidth="1"/>
    <col min="1302" max="1546" width="9" style="394"/>
    <col min="1547" max="1547" width="3.625" style="394" bestFit="1" customWidth="1"/>
    <col min="1548" max="1548" width="9.25" style="394" customWidth="1"/>
    <col min="1549" max="1549" width="10.375" style="394" bestFit="1" customWidth="1"/>
    <col min="1550" max="1550" width="10.5" style="394" bestFit="1" customWidth="1"/>
    <col min="1551" max="1551" width="11.625" style="394" bestFit="1" customWidth="1"/>
    <col min="1552" max="1552" width="9.5" style="394" bestFit="1" customWidth="1"/>
    <col min="1553" max="1553" width="12.75" style="394" customWidth="1"/>
    <col min="1554" max="1554" width="14.125" style="394" bestFit="1" customWidth="1"/>
    <col min="1555" max="1555" width="11.5" style="394" customWidth="1"/>
    <col min="1556" max="1556" width="13.5" style="394" bestFit="1" customWidth="1"/>
    <col min="1557" max="1557" width="9.5" style="394" bestFit="1" customWidth="1"/>
    <col min="1558" max="1802" width="9" style="394"/>
    <col min="1803" max="1803" width="3.625" style="394" bestFit="1" customWidth="1"/>
    <col min="1804" max="1804" width="9.25" style="394" customWidth="1"/>
    <col min="1805" max="1805" width="10.375" style="394" bestFit="1" customWidth="1"/>
    <col min="1806" max="1806" width="10.5" style="394" bestFit="1" customWidth="1"/>
    <col min="1807" max="1807" width="11.625" style="394" bestFit="1" customWidth="1"/>
    <col min="1808" max="1808" width="9.5" style="394" bestFit="1" customWidth="1"/>
    <col min="1809" max="1809" width="12.75" style="394" customWidth="1"/>
    <col min="1810" max="1810" width="14.125" style="394" bestFit="1" customWidth="1"/>
    <col min="1811" max="1811" width="11.5" style="394" customWidth="1"/>
    <col min="1812" max="1812" width="13.5" style="394" bestFit="1" customWidth="1"/>
    <col min="1813" max="1813" width="9.5" style="394" bestFit="1" customWidth="1"/>
    <col min="1814" max="2058" width="9" style="394"/>
    <col min="2059" max="2059" width="3.625" style="394" bestFit="1" customWidth="1"/>
    <col min="2060" max="2060" width="9.25" style="394" customWidth="1"/>
    <col min="2061" max="2061" width="10.375" style="394" bestFit="1" customWidth="1"/>
    <col min="2062" max="2062" width="10.5" style="394" bestFit="1" customWidth="1"/>
    <col min="2063" max="2063" width="11.625" style="394" bestFit="1" customWidth="1"/>
    <col min="2064" max="2064" width="9.5" style="394" bestFit="1" customWidth="1"/>
    <col min="2065" max="2065" width="12.75" style="394" customWidth="1"/>
    <col min="2066" max="2066" width="14.125" style="394" bestFit="1" customWidth="1"/>
    <col min="2067" max="2067" width="11.5" style="394" customWidth="1"/>
    <col min="2068" max="2068" width="13.5" style="394" bestFit="1" customWidth="1"/>
    <col min="2069" max="2069" width="9.5" style="394" bestFit="1" customWidth="1"/>
    <col min="2070" max="2314" width="9" style="394"/>
    <col min="2315" max="2315" width="3.625" style="394" bestFit="1" customWidth="1"/>
    <col min="2316" max="2316" width="9.25" style="394" customWidth="1"/>
    <col min="2317" max="2317" width="10.375" style="394" bestFit="1" customWidth="1"/>
    <col min="2318" max="2318" width="10.5" style="394" bestFit="1" customWidth="1"/>
    <col min="2319" max="2319" width="11.625" style="394" bestFit="1" customWidth="1"/>
    <col min="2320" max="2320" width="9.5" style="394" bestFit="1" customWidth="1"/>
    <col min="2321" max="2321" width="12.75" style="394" customWidth="1"/>
    <col min="2322" max="2322" width="14.125" style="394" bestFit="1" customWidth="1"/>
    <col min="2323" max="2323" width="11.5" style="394" customWidth="1"/>
    <col min="2324" max="2324" width="13.5" style="394" bestFit="1" customWidth="1"/>
    <col min="2325" max="2325" width="9.5" style="394" bestFit="1" customWidth="1"/>
    <col min="2326" max="2570" width="9" style="394"/>
    <col min="2571" max="2571" width="3.625" style="394" bestFit="1" customWidth="1"/>
    <col min="2572" max="2572" width="9.25" style="394" customWidth="1"/>
    <col min="2573" max="2573" width="10.375" style="394" bestFit="1" customWidth="1"/>
    <col min="2574" max="2574" width="10.5" style="394" bestFit="1" customWidth="1"/>
    <col min="2575" max="2575" width="11.625" style="394" bestFit="1" customWidth="1"/>
    <col min="2576" max="2576" width="9.5" style="394" bestFit="1" customWidth="1"/>
    <col min="2577" max="2577" width="12.75" style="394" customWidth="1"/>
    <col min="2578" max="2578" width="14.125" style="394" bestFit="1" customWidth="1"/>
    <col min="2579" max="2579" width="11.5" style="394" customWidth="1"/>
    <col min="2580" max="2580" width="13.5" style="394" bestFit="1" customWidth="1"/>
    <col min="2581" max="2581" width="9.5" style="394" bestFit="1" customWidth="1"/>
    <col min="2582" max="2826" width="9" style="394"/>
    <col min="2827" max="2827" width="3.625" style="394" bestFit="1" customWidth="1"/>
    <col min="2828" max="2828" width="9.25" style="394" customWidth="1"/>
    <col min="2829" max="2829" width="10.375" style="394" bestFit="1" customWidth="1"/>
    <col min="2830" max="2830" width="10.5" style="394" bestFit="1" customWidth="1"/>
    <col min="2831" max="2831" width="11.625" style="394" bestFit="1" customWidth="1"/>
    <col min="2832" max="2832" width="9.5" style="394" bestFit="1" customWidth="1"/>
    <col min="2833" max="2833" width="12.75" style="394" customWidth="1"/>
    <col min="2834" max="2834" width="14.125" style="394" bestFit="1" customWidth="1"/>
    <col min="2835" max="2835" width="11.5" style="394" customWidth="1"/>
    <col min="2836" max="2836" width="13.5" style="394" bestFit="1" customWidth="1"/>
    <col min="2837" max="2837" width="9.5" style="394" bestFit="1" customWidth="1"/>
    <col min="2838" max="3082" width="9" style="394"/>
    <col min="3083" max="3083" width="3.625" style="394" bestFit="1" customWidth="1"/>
    <col min="3084" max="3084" width="9.25" style="394" customWidth="1"/>
    <col min="3085" max="3085" width="10.375" style="394" bestFit="1" customWidth="1"/>
    <col min="3086" max="3086" width="10.5" style="394" bestFit="1" customWidth="1"/>
    <col min="3087" max="3087" width="11.625" style="394" bestFit="1" customWidth="1"/>
    <col min="3088" max="3088" width="9.5" style="394" bestFit="1" customWidth="1"/>
    <col min="3089" max="3089" width="12.75" style="394" customWidth="1"/>
    <col min="3090" max="3090" width="14.125" style="394" bestFit="1" customWidth="1"/>
    <col min="3091" max="3091" width="11.5" style="394" customWidth="1"/>
    <col min="3092" max="3092" width="13.5" style="394" bestFit="1" customWidth="1"/>
    <col min="3093" max="3093" width="9.5" style="394" bestFit="1" customWidth="1"/>
    <col min="3094" max="3338" width="9" style="394"/>
    <col min="3339" max="3339" width="3.625" style="394" bestFit="1" customWidth="1"/>
    <col min="3340" max="3340" width="9.25" style="394" customWidth="1"/>
    <col min="3341" max="3341" width="10.375" style="394" bestFit="1" customWidth="1"/>
    <col min="3342" max="3342" width="10.5" style="394" bestFit="1" customWidth="1"/>
    <col min="3343" max="3343" width="11.625" style="394" bestFit="1" customWidth="1"/>
    <col min="3344" max="3344" width="9.5" style="394" bestFit="1" customWidth="1"/>
    <col min="3345" max="3345" width="12.75" style="394" customWidth="1"/>
    <col min="3346" max="3346" width="14.125" style="394" bestFit="1" customWidth="1"/>
    <col min="3347" max="3347" width="11.5" style="394" customWidth="1"/>
    <col min="3348" max="3348" width="13.5" style="394" bestFit="1" customWidth="1"/>
    <col min="3349" max="3349" width="9.5" style="394" bestFit="1" customWidth="1"/>
    <col min="3350" max="3594" width="9" style="394"/>
    <col min="3595" max="3595" width="3.625" style="394" bestFit="1" customWidth="1"/>
    <col min="3596" max="3596" width="9.25" style="394" customWidth="1"/>
    <col min="3597" max="3597" width="10.375" style="394" bestFit="1" customWidth="1"/>
    <col min="3598" max="3598" width="10.5" style="394" bestFit="1" customWidth="1"/>
    <col min="3599" max="3599" width="11.625" style="394" bestFit="1" customWidth="1"/>
    <col min="3600" max="3600" width="9.5" style="394" bestFit="1" customWidth="1"/>
    <col min="3601" max="3601" width="12.75" style="394" customWidth="1"/>
    <col min="3602" max="3602" width="14.125" style="394" bestFit="1" customWidth="1"/>
    <col min="3603" max="3603" width="11.5" style="394" customWidth="1"/>
    <col min="3604" max="3604" width="13.5" style="394" bestFit="1" customWidth="1"/>
    <col min="3605" max="3605" width="9.5" style="394" bestFit="1" customWidth="1"/>
    <col min="3606" max="3850" width="9" style="394"/>
    <col min="3851" max="3851" width="3.625" style="394" bestFit="1" customWidth="1"/>
    <col min="3852" max="3852" width="9.25" style="394" customWidth="1"/>
    <col min="3853" max="3853" width="10.375" style="394" bestFit="1" customWidth="1"/>
    <col min="3854" max="3854" width="10.5" style="394" bestFit="1" customWidth="1"/>
    <col min="3855" max="3855" width="11.625" style="394" bestFit="1" customWidth="1"/>
    <col min="3856" max="3856" width="9.5" style="394" bestFit="1" customWidth="1"/>
    <col min="3857" max="3857" width="12.75" style="394" customWidth="1"/>
    <col min="3858" max="3858" width="14.125" style="394" bestFit="1" customWidth="1"/>
    <col min="3859" max="3859" width="11.5" style="394" customWidth="1"/>
    <col min="3860" max="3860" width="13.5" style="394" bestFit="1" customWidth="1"/>
    <col min="3861" max="3861" width="9.5" style="394" bestFit="1" customWidth="1"/>
    <col min="3862" max="4106" width="9" style="394"/>
    <col min="4107" max="4107" width="3.625" style="394" bestFit="1" customWidth="1"/>
    <col min="4108" max="4108" width="9.25" style="394" customWidth="1"/>
    <col min="4109" max="4109" width="10.375" style="394" bestFit="1" customWidth="1"/>
    <col min="4110" max="4110" width="10.5" style="394" bestFit="1" customWidth="1"/>
    <col min="4111" max="4111" width="11.625" style="394" bestFit="1" customWidth="1"/>
    <col min="4112" max="4112" width="9.5" style="394" bestFit="1" customWidth="1"/>
    <col min="4113" max="4113" width="12.75" style="394" customWidth="1"/>
    <col min="4114" max="4114" width="14.125" style="394" bestFit="1" customWidth="1"/>
    <col min="4115" max="4115" width="11.5" style="394" customWidth="1"/>
    <col min="4116" max="4116" width="13.5" style="394" bestFit="1" customWidth="1"/>
    <col min="4117" max="4117" width="9.5" style="394" bestFit="1" customWidth="1"/>
    <col min="4118" max="4362" width="9" style="394"/>
    <col min="4363" max="4363" width="3.625" style="394" bestFit="1" customWidth="1"/>
    <col min="4364" max="4364" width="9.25" style="394" customWidth="1"/>
    <col min="4365" max="4365" width="10.375" style="394" bestFit="1" customWidth="1"/>
    <col min="4366" max="4366" width="10.5" style="394" bestFit="1" customWidth="1"/>
    <col min="4367" max="4367" width="11.625" style="394" bestFit="1" customWidth="1"/>
    <col min="4368" max="4368" width="9.5" style="394" bestFit="1" customWidth="1"/>
    <col min="4369" max="4369" width="12.75" style="394" customWidth="1"/>
    <col min="4370" max="4370" width="14.125" style="394" bestFit="1" customWidth="1"/>
    <col min="4371" max="4371" width="11.5" style="394" customWidth="1"/>
    <col min="4372" max="4372" width="13.5" style="394" bestFit="1" customWidth="1"/>
    <col min="4373" max="4373" width="9.5" style="394" bestFit="1" customWidth="1"/>
    <col min="4374" max="4618" width="9" style="394"/>
    <col min="4619" max="4619" width="3.625" style="394" bestFit="1" customWidth="1"/>
    <col min="4620" max="4620" width="9.25" style="394" customWidth="1"/>
    <col min="4621" max="4621" width="10.375" style="394" bestFit="1" customWidth="1"/>
    <col min="4622" max="4622" width="10.5" style="394" bestFit="1" customWidth="1"/>
    <col min="4623" max="4623" width="11.625" style="394" bestFit="1" customWidth="1"/>
    <col min="4624" max="4624" width="9.5" style="394" bestFit="1" customWidth="1"/>
    <col min="4625" max="4625" width="12.75" style="394" customWidth="1"/>
    <col min="4626" max="4626" width="14.125" style="394" bestFit="1" customWidth="1"/>
    <col min="4627" max="4627" width="11.5" style="394" customWidth="1"/>
    <col min="4628" max="4628" width="13.5" style="394" bestFit="1" customWidth="1"/>
    <col min="4629" max="4629" width="9.5" style="394" bestFit="1" customWidth="1"/>
    <col min="4630" max="4874" width="9" style="394"/>
    <col min="4875" max="4875" width="3.625" style="394" bestFit="1" customWidth="1"/>
    <col min="4876" max="4876" width="9.25" style="394" customWidth="1"/>
    <col min="4877" max="4877" width="10.375" style="394" bestFit="1" customWidth="1"/>
    <col min="4878" max="4878" width="10.5" style="394" bestFit="1" customWidth="1"/>
    <col min="4879" max="4879" width="11.625" style="394" bestFit="1" customWidth="1"/>
    <col min="4880" max="4880" width="9.5" style="394" bestFit="1" customWidth="1"/>
    <col min="4881" max="4881" width="12.75" style="394" customWidth="1"/>
    <col min="4882" max="4882" width="14.125" style="394" bestFit="1" customWidth="1"/>
    <col min="4883" max="4883" width="11.5" style="394" customWidth="1"/>
    <col min="4884" max="4884" width="13.5" style="394" bestFit="1" customWidth="1"/>
    <col min="4885" max="4885" width="9.5" style="394" bestFit="1" customWidth="1"/>
    <col min="4886" max="5130" width="9" style="394"/>
    <col min="5131" max="5131" width="3.625" style="394" bestFit="1" customWidth="1"/>
    <col min="5132" max="5132" width="9.25" style="394" customWidth="1"/>
    <col min="5133" max="5133" width="10.375" style="394" bestFit="1" customWidth="1"/>
    <col min="5134" max="5134" width="10.5" style="394" bestFit="1" customWidth="1"/>
    <col min="5135" max="5135" width="11.625" style="394" bestFit="1" customWidth="1"/>
    <col min="5136" max="5136" width="9.5" style="394" bestFit="1" customWidth="1"/>
    <col min="5137" max="5137" width="12.75" style="394" customWidth="1"/>
    <col min="5138" max="5138" width="14.125" style="394" bestFit="1" customWidth="1"/>
    <col min="5139" max="5139" width="11.5" style="394" customWidth="1"/>
    <col min="5140" max="5140" width="13.5" style="394" bestFit="1" customWidth="1"/>
    <col min="5141" max="5141" width="9.5" style="394" bestFit="1" customWidth="1"/>
    <col min="5142" max="5386" width="9" style="394"/>
    <col min="5387" max="5387" width="3.625" style="394" bestFit="1" customWidth="1"/>
    <col min="5388" max="5388" width="9.25" style="394" customWidth="1"/>
    <col min="5389" max="5389" width="10.375" style="394" bestFit="1" customWidth="1"/>
    <col min="5390" max="5390" width="10.5" style="394" bestFit="1" customWidth="1"/>
    <col min="5391" max="5391" width="11.625" style="394" bestFit="1" customWidth="1"/>
    <col min="5392" max="5392" width="9.5" style="394" bestFit="1" customWidth="1"/>
    <col min="5393" max="5393" width="12.75" style="394" customWidth="1"/>
    <col min="5394" max="5394" width="14.125" style="394" bestFit="1" customWidth="1"/>
    <col min="5395" max="5395" width="11.5" style="394" customWidth="1"/>
    <col min="5396" max="5396" width="13.5" style="394" bestFit="1" customWidth="1"/>
    <col min="5397" max="5397" width="9.5" style="394" bestFit="1" customWidth="1"/>
    <col min="5398" max="5642" width="9" style="394"/>
    <col min="5643" max="5643" width="3.625" style="394" bestFit="1" customWidth="1"/>
    <col min="5644" max="5644" width="9.25" style="394" customWidth="1"/>
    <col min="5645" max="5645" width="10.375" style="394" bestFit="1" customWidth="1"/>
    <col min="5646" max="5646" width="10.5" style="394" bestFit="1" customWidth="1"/>
    <col min="5647" max="5647" width="11.625" style="394" bestFit="1" customWidth="1"/>
    <col min="5648" max="5648" width="9.5" style="394" bestFit="1" customWidth="1"/>
    <col min="5649" max="5649" width="12.75" style="394" customWidth="1"/>
    <col min="5650" max="5650" width="14.125" style="394" bestFit="1" customWidth="1"/>
    <col min="5651" max="5651" width="11.5" style="394" customWidth="1"/>
    <col min="5652" max="5652" width="13.5" style="394" bestFit="1" customWidth="1"/>
    <col min="5653" max="5653" width="9.5" style="394" bestFit="1" customWidth="1"/>
    <col min="5654" max="5898" width="9" style="394"/>
    <col min="5899" max="5899" width="3.625" style="394" bestFit="1" customWidth="1"/>
    <col min="5900" max="5900" width="9.25" style="394" customWidth="1"/>
    <col min="5901" max="5901" width="10.375" style="394" bestFit="1" customWidth="1"/>
    <col min="5902" max="5902" width="10.5" style="394" bestFit="1" customWidth="1"/>
    <col min="5903" max="5903" width="11.625" style="394" bestFit="1" customWidth="1"/>
    <col min="5904" max="5904" width="9.5" style="394" bestFit="1" customWidth="1"/>
    <col min="5905" max="5905" width="12.75" style="394" customWidth="1"/>
    <col min="5906" max="5906" width="14.125" style="394" bestFit="1" customWidth="1"/>
    <col min="5907" max="5907" width="11.5" style="394" customWidth="1"/>
    <col min="5908" max="5908" width="13.5" style="394" bestFit="1" customWidth="1"/>
    <col min="5909" max="5909" width="9.5" style="394" bestFit="1" customWidth="1"/>
    <col min="5910" max="6154" width="9" style="394"/>
    <col min="6155" max="6155" width="3.625" style="394" bestFit="1" customWidth="1"/>
    <col min="6156" max="6156" width="9.25" style="394" customWidth="1"/>
    <col min="6157" max="6157" width="10.375" style="394" bestFit="1" customWidth="1"/>
    <col min="6158" max="6158" width="10.5" style="394" bestFit="1" customWidth="1"/>
    <col min="6159" max="6159" width="11.625" style="394" bestFit="1" customWidth="1"/>
    <col min="6160" max="6160" width="9.5" style="394" bestFit="1" customWidth="1"/>
    <col min="6161" max="6161" width="12.75" style="394" customWidth="1"/>
    <col min="6162" max="6162" width="14.125" style="394" bestFit="1" customWidth="1"/>
    <col min="6163" max="6163" width="11.5" style="394" customWidth="1"/>
    <col min="6164" max="6164" width="13.5" style="394" bestFit="1" customWidth="1"/>
    <col min="6165" max="6165" width="9.5" style="394" bestFit="1" customWidth="1"/>
    <col min="6166" max="6410" width="9" style="394"/>
    <col min="6411" max="6411" width="3.625" style="394" bestFit="1" customWidth="1"/>
    <col min="6412" max="6412" width="9.25" style="394" customWidth="1"/>
    <col min="6413" max="6413" width="10.375" style="394" bestFit="1" customWidth="1"/>
    <col min="6414" max="6414" width="10.5" style="394" bestFit="1" customWidth="1"/>
    <col min="6415" max="6415" width="11.625" style="394" bestFit="1" customWidth="1"/>
    <col min="6416" max="6416" width="9.5" style="394" bestFit="1" customWidth="1"/>
    <col min="6417" max="6417" width="12.75" style="394" customWidth="1"/>
    <col min="6418" max="6418" width="14.125" style="394" bestFit="1" customWidth="1"/>
    <col min="6419" max="6419" width="11.5" style="394" customWidth="1"/>
    <col min="6420" max="6420" width="13.5" style="394" bestFit="1" customWidth="1"/>
    <col min="6421" max="6421" width="9.5" style="394" bestFit="1" customWidth="1"/>
    <col min="6422" max="6666" width="9" style="394"/>
    <col min="6667" max="6667" width="3.625" style="394" bestFit="1" customWidth="1"/>
    <col min="6668" max="6668" width="9.25" style="394" customWidth="1"/>
    <col min="6669" max="6669" width="10.375" style="394" bestFit="1" customWidth="1"/>
    <col min="6670" max="6670" width="10.5" style="394" bestFit="1" customWidth="1"/>
    <col min="6671" max="6671" width="11.625" style="394" bestFit="1" customWidth="1"/>
    <col min="6672" max="6672" width="9.5" style="394" bestFit="1" customWidth="1"/>
    <col min="6673" max="6673" width="12.75" style="394" customWidth="1"/>
    <col min="6674" max="6674" width="14.125" style="394" bestFit="1" customWidth="1"/>
    <col min="6675" max="6675" width="11.5" style="394" customWidth="1"/>
    <col min="6676" max="6676" width="13.5" style="394" bestFit="1" customWidth="1"/>
    <col min="6677" max="6677" width="9.5" style="394" bestFit="1" customWidth="1"/>
    <col min="6678" max="6922" width="9" style="394"/>
    <col min="6923" max="6923" width="3.625" style="394" bestFit="1" customWidth="1"/>
    <col min="6924" max="6924" width="9.25" style="394" customWidth="1"/>
    <col min="6925" max="6925" width="10.375" style="394" bestFit="1" customWidth="1"/>
    <col min="6926" max="6926" width="10.5" style="394" bestFit="1" customWidth="1"/>
    <col min="6927" max="6927" width="11.625" style="394" bestFit="1" customWidth="1"/>
    <col min="6928" max="6928" width="9.5" style="394" bestFit="1" customWidth="1"/>
    <col min="6929" max="6929" width="12.75" style="394" customWidth="1"/>
    <col min="6930" max="6930" width="14.125" style="394" bestFit="1" customWidth="1"/>
    <col min="6931" max="6931" width="11.5" style="394" customWidth="1"/>
    <col min="6932" max="6932" width="13.5" style="394" bestFit="1" customWidth="1"/>
    <col min="6933" max="6933" width="9.5" style="394" bestFit="1" customWidth="1"/>
    <col min="6934" max="7178" width="9" style="394"/>
    <col min="7179" max="7179" width="3.625" style="394" bestFit="1" customWidth="1"/>
    <col min="7180" max="7180" width="9.25" style="394" customWidth="1"/>
    <col min="7181" max="7181" width="10.375" style="394" bestFit="1" customWidth="1"/>
    <col min="7182" max="7182" width="10.5" style="394" bestFit="1" customWidth="1"/>
    <col min="7183" max="7183" width="11.625" style="394" bestFit="1" customWidth="1"/>
    <col min="7184" max="7184" width="9.5" style="394" bestFit="1" customWidth="1"/>
    <col min="7185" max="7185" width="12.75" style="394" customWidth="1"/>
    <col min="7186" max="7186" width="14.125" style="394" bestFit="1" customWidth="1"/>
    <col min="7187" max="7187" width="11.5" style="394" customWidth="1"/>
    <col min="7188" max="7188" width="13.5" style="394" bestFit="1" customWidth="1"/>
    <col min="7189" max="7189" width="9.5" style="394" bestFit="1" customWidth="1"/>
    <col min="7190" max="7434" width="9" style="394"/>
    <col min="7435" max="7435" width="3.625" style="394" bestFit="1" customWidth="1"/>
    <col min="7436" max="7436" width="9.25" style="394" customWidth="1"/>
    <col min="7437" max="7437" width="10.375" style="394" bestFit="1" customWidth="1"/>
    <col min="7438" max="7438" width="10.5" style="394" bestFit="1" customWidth="1"/>
    <col min="7439" max="7439" width="11.625" style="394" bestFit="1" customWidth="1"/>
    <col min="7440" max="7440" width="9.5" style="394" bestFit="1" customWidth="1"/>
    <col min="7441" max="7441" width="12.75" style="394" customWidth="1"/>
    <col min="7442" max="7442" width="14.125" style="394" bestFit="1" customWidth="1"/>
    <col min="7443" max="7443" width="11.5" style="394" customWidth="1"/>
    <col min="7444" max="7444" width="13.5" style="394" bestFit="1" customWidth="1"/>
    <col min="7445" max="7445" width="9.5" style="394" bestFit="1" customWidth="1"/>
    <col min="7446" max="7690" width="9" style="394"/>
    <col min="7691" max="7691" width="3.625" style="394" bestFit="1" customWidth="1"/>
    <col min="7692" max="7692" width="9.25" style="394" customWidth="1"/>
    <col min="7693" max="7693" width="10.375" style="394" bestFit="1" customWidth="1"/>
    <col min="7694" max="7694" width="10.5" style="394" bestFit="1" customWidth="1"/>
    <col min="7695" max="7695" width="11.625" style="394" bestFit="1" customWidth="1"/>
    <col min="7696" max="7696" width="9.5" style="394" bestFit="1" customWidth="1"/>
    <col min="7697" max="7697" width="12.75" style="394" customWidth="1"/>
    <col min="7698" max="7698" width="14.125" style="394" bestFit="1" customWidth="1"/>
    <col min="7699" max="7699" width="11.5" style="394" customWidth="1"/>
    <col min="7700" max="7700" width="13.5" style="394" bestFit="1" customWidth="1"/>
    <col min="7701" max="7701" width="9.5" style="394" bestFit="1" customWidth="1"/>
    <col min="7702" max="7946" width="9" style="394"/>
    <col min="7947" max="7947" width="3.625" style="394" bestFit="1" customWidth="1"/>
    <col min="7948" max="7948" width="9.25" style="394" customWidth="1"/>
    <col min="7949" max="7949" width="10.375" style="394" bestFit="1" customWidth="1"/>
    <col min="7950" max="7950" width="10.5" style="394" bestFit="1" customWidth="1"/>
    <col min="7951" max="7951" width="11.625" style="394" bestFit="1" customWidth="1"/>
    <col min="7952" max="7952" width="9.5" style="394" bestFit="1" customWidth="1"/>
    <col min="7953" max="7953" width="12.75" style="394" customWidth="1"/>
    <col min="7954" max="7954" width="14.125" style="394" bestFit="1" customWidth="1"/>
    <col min="7955" max="7955" width="11.5" style="394" customWidth="1"/>
    <col min="7956" max="7956" width="13.5" style="394" bestFit="1" customWidth="1"/>
    <col min="7957" max="7957" width="9.5" style="394" bestFit="1" customWidth="1"/>
    <col min="7958" max="8202" width="9" style="394"/>
    <col min="8203" max="8203" width="3.625" style="394" bestFit="1" customWidth="1"/>
    <col min="8204" max="8204" width="9.25" style="394" customWidth="1"/>
    <col min="8205" max="8205" width="10.375" style="394" bestFit="1" customWidth="1"/>
    <col min="8206" max="8206" width="10.5" style="394" bestFit="1" customWidth="1"/>
    <col min="8207" max="8207" width="11.625" style="394" bestFit="1" customWidth="1"/>
    <col min="8208" max="8208" width="9.5" style="394" bestFit="1" customWidth="1"/>
    <col min="8209" max="8209" width="12.75" style="394" customWidth="1"/>
    <col min="8210" max="8210" width="14.125" style="394" bestFit="1" customWidth="1"/>
    <col min="8211" max="8211" width="11.5" style="394" customWidth="1"/>
    <col min="8212" max="8212" width="13.5" style="394" bestFit="1" customWidth="1"/>
    <col min="8213" max="8213" width="9.5" style="394" bestFit="1" customWidth="1"/>
    <col min="8214" max="8458" width="9" style="394"/>
    <col min="8459" max="8459" width="3.625" style="394" bestFit="1" customWidth="1"/>
    <col min="8460" max="8460" width="9.25" style="394" customWidth="1"/>
    <col min="8461" max="8461" width="10.375" style="394" bestFit="1" customWidth="1"/>
    <col min="8462" max="8462" width="10.5" style="394" bestFit="1" customWidth="1"/>
    <col min="8463" max="8463" width="11.625" style="394" bestFit="1" customWidth="1"/>
    <col min="8464" max="8464" width="9.5" style="394" bestFit="1" customWidth="1"/>
    <col min="8465" max="8465" width="12.75" style="394" customWidth="1"/>
    <col min="8466" max="8466" width="14.125" style="394" bestFit="1" customWidth="1"/>
    <col min="8467" max="8467" width="11.5" style="394" customWidth="1"/>
    <col min="8468" max="8468" width="13.5" style="394" bestFit="1" customWidth="1"/>
    <col min="8469" max="8469" width="9.5" style="394" bestFit="1" customWidth="1"/>
    <col min="8470" max="8714" width="9" style="394"/>
    <col min="8715" max="8715" width="3.625" style="394" bestFit="1" customWidth="1"/>
    <col min="8716" max="8716" width="9.25" style="394" customWidth="1"/>
    <col min="8717" max="8717" width="10.375" style="394" bestFit="1" customWidth="1"/>
    <col min="8718" max="8718" width="10.5" style="394" bestFit="1" customWidth="1"/>
    <col min="8719" max="8719" width="11.625" style="394" bestFit="1" customWidth="1"/>
    <col min="8720" max="8720" width="9.5" style="394" bestFit="1" customWidth="1"/>
    <col min="8721" max="8721" width="12.75" style="394" customWidth="1"/>
    <col min="8722" max="8722" width="14.125" style="394" bestFit="1" customWidth="1"/>
    <col min="8723" max="8723" width="11.5" style="394" customWidth="1"/>
    <col min="8724" max="8724" width="13.5" style="394" bestFit="1" customWidth="1"/>
    <col min="8725" max="8725" width="9.5" style="394" bestFit="1" customWidth="1"/>
    <col min="8726" max="8970" width="9" style="394"/>
    <col min="8971" max="8971" width="3.625" style="394" bestFit="1" customWidth="1"/>
    <col min="8972" max="8972" width="9.25" style="394" customWidth="1"/>
    <col min="8973" max="8973" width="10.375" style="394" bestFit="1" customWidth="1"/>
    <col min="8974" max="8974" width="10.5" style="394" bestFit="1" customWidth="1"/>
    <col min="8975" max="8975" width="11.625" style="394" bestFit="1" customWidth="1"/>
    <col min="8976" max="8976" width="9.5" style="394" bestFit="1" customWidth="1"/>
    <col min="8977" max="8977" width="12.75" style="394" customWidth="1"/>
    <col min="8978" max="8978" width="14.125" style="394" bestFit="1" customWidth="1"/>
    <col min="8979" max="8979" width="11.5" style="394" customWidth="1"/>
    <col min="8980" max="8980" width="13.5" style="394" bestFit="1" customWidth="1"/>
    <col min="8981" max="8981" width="9.5" style="394" bestFit="1" customWidth="1"/>
    <col min="8982" max="9226" width="9" style="394"/>
    <col min="9227" max="9227" width="3.625" style="394" bestFit="1" customWidth="1"/>
    <col min="9228" max="9228" width="9.25" style="394" customWidth="1"/>
    <col min="9229" max="9229" width="10.375" style="394" bestFit="1" customWidth="1"/>
    <col min="9230" max="9230" width="10.5" style="394" bestFit="1" customWidth="1"/>
    <col min="9231" max="9231" width="11.625" style="394" bestFit="1" customWidth="1"/>
    <col min="9232" max="9232" width="9.5" style="394" bestFit="1" customWidth="1"/>
    <col min="9233" max="9233" width="12.75" style="394" customWidth="1"/>
    <col min="9234" max="9234" width="14.125" style="394" bestFit="1" customWidth="1"/>
    <col min="9235" max="9235" width="11.5" style="394" customWidth="1"/>
    <col min="9236" max="9236" width="13.5" style="394" bestFit="1" customWidth="1"/>
    <col min="9237" max="9237" width="9.5" style="394" bestFit="1" customWidth="1"/>
    <col min="9238" max="9482" width="9" style="394"/>
    <col min="9483" max="9483" width="3.625" style="394" bestFit="1" customWidth="1"/>
    <col min="9484" max="9484" width="9.25" style="394" customWidth="1"/>
    <col min="9485" max="9485" width="10.375" style="394" bestFit="1" customWidth="1"/>
    <col min="9486" max="9486" width="10.5" style="394" bestFit="1" customWidth="1"/>
    <col min="9487" max="9487" width="11.625" style="394" bestFit="1" customWidth="1"/>
    <col min="9488" max="9488" width="9.5" style="394" bestFit="1" customWidth="1"/>
    <col min="9489" max="9489" width="12.75" style="394" customWidth="1"/>
    <col min="9490" max="9490" width="14.125" style="394" bestFit="1" customWidth="1"/>
    <col min="9491" max="9491" width="11.5" style="394" customWidth="1"/>
    <col min="9492" max="9492" width="13.5" style="394" bestFit="1" customWidth="1"/>
    <col min="9493" max="9493" width="9.5" style="394" bestFit="1" customWidth="1"/>
    <col min="9494" max="9738" width="9" style="394"/>
    <col min="9739" max="9739" width="3.625" style="394" bestFit="1" customWidth="1"/>
    <col min="9740" max="9740" width="9.25" style="394" customWidth="1"/>
    <col min="9741" max="9741" width="10.375" style="394" bestFit="1" customWidth="1"/>
    <col min="9742" max="9742" width="10.5" style="394" bestFit="1" customWidth="1"/>
    <col min="9743" max="9743" width="11.625" style="394" bestFit="1" customWidth="1"/>
    <col min="9744" max="9744" width="9.5" style="394" bestFit="1" customWidth="1"/>
    <col min="9745" max="9745" width="12.75" style="394" customWidth="1"/>
    <col min="9746" max="9746" width="14.125" style="394" bestFit="1" customWidth="1"/>
    <col min="9747" max="9747" width="11.5" style="394" customWidth="1"/>
    <col min="9748" max="9748" width="13.5" style="394" bestFit="1" customWidth="1"/>
    <col min="9749" max="9749" width="9.5" style="394" bestFit="1" customWidth="1"/>
    <col min="9750" max="9994" width="9" style="394"/>
    <col min="9995" max="9995" width="3.625" style="394" bestFit="1" customWidth="1"/>
    <col min="9996" max="9996" width="9.25" style="394" customWidth="1"/>
    <col min="9997" max="9997" width="10.375" style="394" bestFit="1" customWidth="1"/>
    <col min="9998" max="9998" width="10.5" style="394" bestFit="1" customWidth="1"/>
    <col min="9999" max="9999" width="11.625" style="394" bestFit="1" customWidth="1"/>
    <col min="10000" max="10000" width="9.5" style="394" bestFit="1" customWidth="1"/>
    <col min="10001" max="10001" width="12.75" style="394" customWidth="1"/>
    <col min="10002" max="10002" width="14.125" style="394" bestFit="1" customWidth="1"/>
    <col min="10003" max="10003" width="11.5" style="394" customWidth="1"/>
    <col min="10004" max="10004" width="13.5" style="394" bestFit="1" customWidth="1"/>
    <col min="10005" max="10005" width="9.5" style="394" bestFit="1" customWidth="1"/>
    <col min="10006" max="10250" width="9" style="394"/>
    <col min="10251" max="10251" width="3.625" style="394" bestFit="1" customWidth="1"/>
    <col min="10252" max="10252" width="9.25" style="394" customWidth="1"/>
    <col min="10253" max="10253" width="10.375" style="394" bestFit="1" customWidth="1"/>
    <col min="10254" max="10254" width="10.5" style="394" bestFit="1" customWidth="1"/>
    <col min="10255" max="10255" width="11.625" style="394" bestFit="1" customWidth="1"/>
    <col min="10256" max="10256" width="9.5" style="394" bestFit="1" customWidth="1"/>
    <col min="10257" max="10257" width="12.75" style="394" customWidth="1"/>
    <col min="10258" max="10258" width="14.125" style="394" bestFit="1" customWidth="1"/>
    <col min="10259" max="10259" width="11.5" style="394" customWidth="1"/>
    <col min="10260" max="10260" width="13.5" style="394" bestFit="1" customWidth="1"/>
    <col min="10261" max="10261" width="9.5" style="394" bestFit="1" customWidth="1"/>
    <col min="10262" max="10506" width="9" style="394"/>
    <col min="10507" max="10507" width="3.625" style="394" bestFit="1" customWidth="1"/>
    <col min="10508" max="10508" width="9.25" style="394" customWidth="1"/>
    <col min="10509" max="10509" width="10.375" style="394" bestFit="1" customWidth="1"/>
    <col min="10510" max="10510" width="10.5" style="394" bestFit="1" customWidth="1"/>
    <col min="10511" max="10511" width="11.625" style="394" bestFit="1" customWidth="1"/>
    <col min="10512" max="10512" width="9.5" style="394" bestFit="1" customWidth="1"/>
    <col min="10513" max="10513" width="12.75" style="394" customWidth="1"/>
    <col min="10514" max="10514" width="14.125" style="394" bestFit="1" customWidth="1"/>
    <col min="10515" max="10515" width="11.5" style="394" customWidth="1"/>
    <col min="10516" max="10516" width="13.5" style="394" bestFit="1" customWidth="1"/>
    <col min="10517" max="10517" width="9.5" style="394" bestFit="1" customWidth="1"/>
    <col min="10518" max="10762" width="9" style="394"/>
    <col min="10763" max="10763" width="3.625" style="394" bestFit="1" customWidth="1"/>
    <col min="10764" max="10764" width="9.25" style="394" customWidth="1"/>
    <col min="10765" max="10765" width="10.375" style="394" bestFit="1" customWidth="1"/>
    <col min="10766" max="10766" width="10.5" style="394" bestFit="1" customWidth="1"/>
    <col min="10767" max="10767" width="11.625" style="394" bestFit="1" customWidth="1"/>
    <col min="10768" max="10768" width="9.5" style="394" bestFit="1" customWidth="1"/>
    <col min="10769" max="10769" width="12.75" style="394" customWidth="1"/>
    <col min="10770" max="10770" width="14.125" style="394" bestFit="1" customWidth="1"/>
    <col min="10771" max="10771" width="11.5" style="394" customWidth="1"/>
    <col min="10772" max="10772" width="13.5" style="394" bestFit="1" customWidth="1"/>
    <col min="10773" max="10773" width="9.5" style="394" bestFit="1" customWidth="1"/>
    <col min="10774" max="11018" width="9" style="394"/>
    <col min="11019" max="11019" width="3.625" style="394" bestFit="1" customWidth="1"/>
    <col min="11020" max="11020" width="9.25" style="394" customWidth="1"/>
    <col min="11021" max="11021" width="10.375" style="394" bestFit="1" customWidth="1"/>
    <col min="11022" max="11022" width="10.5" style="394" bestFit="1" customWidth="1"/>
    <col min="11023" max="11023" width="11.625" style="394" bestFit="1" customWidth="1"/>
    <col min="11024" max="11024" width="9.5" style="394" bestFit="1" customWidth="1"/>
    <col min="11025" max="11025" width="12.75" style="394" customWidth="1"/>
    <col min="11026" max="11026" width="14.125" style="394" bestFit="1" customWidth="1"/>
    <col min="11027" max="11027" width="11.5" style="394" customWidth="1"/>
    <col min="11028" max="11028" width="13.5" style="394" bestFit="1" customWidth="1"/>
    <col min="11029" max="11029" width="9.5" style="394" bestFit="1" customWidth="1"/>
    <col min="11030" max="11274" width="9" style="394"/>
    <col min="11275" max="11275" width="3.625" style="394" bestFit="1" customWidth="1"/>
    <col min="11276" max="11276" width="9.25" style="394" customWidth="1"/>
    <col min="11277" max="11277" width="10.375" style="394" bestFit="1" customWidth="1"/>
    <col min="11278" max="11278" width="10.5" style="394" bestFit="1" customWidth="1"/>
    <col min="11279" max="11279" width="11.625" style="394" bestFit="1" customWidth="1"/>
    <col min="11280" max="11280" width="9.5" style="394" bestFit="1" customWidth="1"/>
    <col min="11281" max="11281" width="12.75" style="394" customWidth="1"/>
    <col min="11282" max="11282" width="14.125" style="394" bestFit="1" customWidth="1"/>
    <col min="11283" max="11283" width="11.5" style="394" customWidth="1"/>
    <col min="11284" max="11284" width="13.5" style="394" bestFit="1" customWidth="1"/>
    <col min="11285" max="11285" width="9.5" style="394" bestFit="1" customWidth="1"/>
    <col min="11286" max="11530" width="9" style="394"/>
    <col min="11531" max="11531" width="3.625" style="394" bestFit="1" customWidth="1"/>
    <col min="11532" max="11532" width="9.25" style="394" customWidth="1"/>
    <col min="11533" max="11533" width="10.375" style="394" bestFit="1" customWidth="1"/>
    <col min="11534" max="11534" width="10.5" style="394" bestFit="1" customWidth="1"/>
    <col min="11535" max="11535" width="11.625" style="394" bestFit="1" customWidth="1"/>
    <col min="11536" max="11536" width="9.5" style="394" bestFit="1" customWidth="1"/>
    <col min="11537" max="11537" width="12.75" style="394" customWidth="1"/>
    <col min="11538" max="11538" width="14.125" style="394" bestFit="1" customWidth="1"/>
    <col min="11539" max="11539" width="11.5" style="394" customWidth="1"/>
    <col min="11540" max="11540" width="13.5" style="394" bestFit="1" customWidth="1"/>
    <col min="11541" max="11541" width="9.5" style="394" bestFit="1" customWidth="1"/>
    <col min="11542" max="11786" width="9" style="394"/>
    <col min="11787" max="11787" width="3.625" style="394" bestFit="1" customWidth="1"/>
    <col min="11788" max="11788" width="9.25" style="394" customWidth="1"/>
    <col min="11789" max="11789" width="10.375" style="394" bestFit="1" customWidth="1"/>
    <col min="11790" max="11790" width="10.5" style="394" bestFit="1" customWidth="1"/>
    <col min="11791" max="11791" width="11.625" style="394" bestFit="1" customWidth="1"/>
    <col min="11792" max="11792" width="9.5" style="394" bestFit="1" customWidth="1"/>
    <col min="11793" max="11793" width="12.75" style="394" customWidth="1"/>
    <col min="11794" max="11794" width="14.125" style="394" bestFit="1" customWidth="1"/>
    <col min="11795" max="11795" width="11.5" style="394" customWidth="1"/>
    <col min="11796" max="11796" width="13.5" style="394" bestFit="1" customWidth="1"/>
    <col min="11797" max="11797" width="9.5" style="394" bestFit="1" customWidth="1"/>
    <col min="11798" max="12042" width="9" style="394"/>
    <col min="12043" max="12043" width="3.625" style="394" bestFit="1" customWidth="1"/>
    <col min="12044" max="12044" width="9.25" style="394" customWidth="1"/>
    <col min="12045" max="12045" width="10.375" style="394" bestFit="1" customWidth="1"/>
    <col min="12046" max="12046" width="10.5" style="394" bestFit="1" customWidth="1"/>
    <col min="12047" max="12047" width="11.625" style="394" bestFit="1" customWidth="1"/>
    <col min="12048" max="12048" width="9.5" style="394" bestFit="1" customWidth="1"/>
    <col min="12049" max="12049" width="12.75" style="394" customWidth="1"/>
    <col min="12050" max="12050" width="14.125" style="394" bestFit="1" customWidth="1"/>
    <col min="12051" max="12051" width="11.5" style="394" customWidth="1"/>
    <col min="12052" max="12052" width="13.5" style="394" bestFit="1" customWidth="1"/>
    <col min="12053" max="12053" width="9.5" style="394" bestFit="1" customWidth="1"/>
    <col min="12054" max="12298" width="9" style="394"/>
    <col min="12299" max="12299" width="3.625" style="394" bestFit="1" customWidth="1"/>
    <col min="12300" max="12300" width="9.25" style="394" customWidth="1"/>
    <col min="12301" max="12301" width="10.375" style="394" bestFit="1" customWidth="1"/>
    <col min="12302" max="12302" width="10.5" style="394" bestFit="1" customWidth="1"/>
    <col min="12303" max="12303" width="11.625" style="394" bestFit="1" customWidth="1"/>
    <col min="12304" max="12304" width="9.5" style="394" bestFit="1" customWidth="1"/>
    <col min="12305" max="12305" width="12.75" style="394" customWidth="1"/>
    <col min="12306" max="12306" width="14.125" style="394" bestFit="1" customWidth="1"/>
    <col min="12307" max="12307" width="11.5" style="394" customWidth="1"/>
    <col min="12308" max="12308" width="13.5" style="394" bestFit="1" customWidth="1"/>
    <col min="12309" max="12309" width="9.5" style="394" bestFit="1" customWidth="1"/>
    <col min="12310" max="12554" width="9" style="394"/>
    <col min="12555" max="12555" width="3.625" style="394" bestFit="1" customWidth="1"/>
    <col min="12556" max="12556" width="9.25" style="394" customWidth="1"/>
    <col min="12557" max="12557" width="10.375" style="394" bestFit="1" customWidth="1"/>
    <col min="12558" max="12558" width="10.5" style="394" bestFit="1" customWidth="1"/>
    <col min="12559" max="12559" width="11.625" style="394" bestFit="1" customWidth="1"/>
    <col min="12560" max="12560" width="9.5" style="394" bestFit="1" customWidth="1"/>
    <col min="12561" max="12561" width="12.75" style="394" customWidth="1"/>
    <col min="12562" max="12562" width="14.125" style="394" bestFit="1" customWidth="1"/>
    <col min="12563" max="12563" width="11.5" style="394" customWidth="1"/>
    <col min="12564" max="12564" width="13.5" style="394" bestFit="1" customWidth="1"/>
    <col min="12565" max="12565" width="9.5" style="394" bestFit="1" customWidth="1"/>
    <col min="12566" max="12810" width="9" style="394"/>
    <col min="12811" max="12811" width="3.625" style="394" bestFit="1" customWidth="1"/>
    <col min="12812" max="12812" width="9.25" style="394" customWidth="1"/>
    <col min="12813" max="12813" width="10.375" style="394" bestFit="1" customWidth="1"/>
    <col min="12814" max="12814" width="10.5" style="394" bestFit="1" customWidth="1"/>
    <col min="12815" max="12815" width="11.625" style="394" bestFit="1" customWidth="1"/>
    <col min="12816" max="12816" width="9.5" style="394" bestFit="1" customWidth="1"/>
    <col min="12817" max="12817" width="12.75" style="394" customWidth="1"/>
    <col min="12818" max="12818" width="14.125" style="394" bestFit="1" customWidth="1"/>
    <col min="12819" max="12819" width="11.5" style="394" customWidth="1"/>
    <col min="12820" max="12820" width="13.5" style="394" bestFit="1" customWidth="1"/>
    <col min="12821" max="12821" width="9.5" style="394" bestFit="1" customWidth="1"/>
    <col min="12822" max="13066" width="9" style="394"/>
    <col min="13067" max="13067" width="3.625" style="394" bestFit="1" customWidth="1"/>
    <col min="13068" max="13068" width="9.25" style="394" customWidth="1"/>
    <col min="13069" max="13069" width="10.375" style="394" bestFit="1" customWidth="1"/>
    <col min="13070" max="13070" width="10.5" style="394" bestFit="1" customWidth="1"/>
    <col min="13071" max="13071" width="11.625" style="394" bestFit="1" customWidth="1"/>
    <col min="13072" max="13072" width="9.5" style="394" bestFit="1" customWidth="1"/>
    <col min="13073" max="13073" width="12.75" style="394" customWidth="1"/>
    <col min="13074" max="13074" width="14.125" style="394" bestFit="1" customWidth="1"/>
    <col min="13075" max="13075" width="11.5" style="394" customWidth="1"/>
    <col min="13076" max="13076" width="13.5" style="394" bestFit="1" customWidth="1"/>
    <col min="13077" max="13077" width="9.5" style="394" bestFit="1" customWidth="1"/>
    <col min="13078" max="13322" width="9" style="394"/>
    <col min="13323" max="13323" width="3.625" style="394" bestFit="1" customWidth="1"/>
    <col min="13324" max="13324" width="9.25" style="394" customWidth="1"/>
    <col min="13325" max="13325" width="10.375" style="394" bestFit="1" customWidth="1"/>
    <col min="13326" max="13326" width="10.5" style="394" bestFit="1" customWidth="1"/>
    <col min="13327" max="13327" width="11.625" style="394" bestFit="1" customWidth="1"/>
    <col min="13328" max="13328" width="9.5" style="394" bestFit="1" customWidth="1"/>
    <col min="13329" max="13329" width="12.75" style="394" customWidth="1"/>
    <col min="13330" max="13330" width="14.125" style="394" bestFit="1" customWidth="1"/>
    <col min="13331" max="13331" width="11.5" style="394" customWidth="1"/>
    <col min="13332" max="13332" width="13.5" style="394" bestFit="1" customWidth="1"/>
    <col min="13333" max="13333" width="9.5" style="394" bestFit="1" customWidth="1"/>
    <col min="13334" max="13578" width="9" style="394"/>
    <col min="13579" max="13579" width="3.625" style="394" bestFit="1" customWidth="1"/>
    <col min="13580" max="13580" width="9.25" style="394" customWidth="1"/>
    <col min="13581" max="13581" width="10.375" style="394" bestFit="1" customWidth="1"/>
    <col min="13582" max="13582" width="10.5" style="394" bestFit="1" customWidth="1"/>
    <col min="13583" max="13583" width="11.625" style="394" bestFit="1" customWidth="1"/>
    <col min="13584" max="13584" width="9.5" style="394" bestFit="1" customWidth="1"/>
    <col min="13585" max="13585" width="12.75" style="394" customWidth="1"/>
    <col min="13586" max="13586" width="14.125" style="394" bestFit="1" customWidth="1"/>
    <col min="13587" max="13587" width="11.5" style="394" customWidth="1"/>
    <col min="13588" max="13588" width="13.5" style="394" bestFit="1" customWidth="1"/>
    <col min="13589" max="13589" width="9.5" style="394" bestFit="1" customWidth="1"/>
    <col min="13590" max="13834" width="9" style="394"/>
    <col min="13835" max="13835" width="3.625" style="394" bestFit="1" customWidth="1"/>
    <col min="13836" max="13836" width="9.25" style="394" customWidth="1"/>
    <col min="13837" max="13837" width="10.375" style="394" bestFit="1" customWidth="1"/>
    <col min="13838" max="13838" width="10.5" style="394" bestFit="1" customWidth="1"/>
    <col min="13839" max="13839" width="11.625" style="394" bestFit="1" customWidth="1"/>
    <col min="13840" max="13840" width="9.5" style="394" bestFit="1" customWidth="1"/>
    <col min="13841" max="13841" width="12.75" style="394" customWidth="1"/>
    <col min="13842" max="13842" width="14.125" style="394" bestFit="1" customWidth="1"/>
    <col min="13843" max="13843" width="11.5" style="394" customWidth="1"/>
    <col min="13844" max="13844" width="13.5" style="394" bestFit="1" customWidth="1"/>
    <col min="13845" max="13845" width="9.5" style="394" bestFit="1" customWidth="1"/>
    <col min="13846" max="14090" width="9" style="394"/>
    <col min="14091" max="14091" width="3.625" style="394" bestFit="1" customWidth="1"/>
    <col min="14092" max="14092" width="9.25" style="394" customWidth="1"/>
    <col min="14093" max="14093" width="10.375" style="394" bestFit="1" customWidth="1"/>
    <col min="14094" max="14094" width="10.5" style="394" bestFit="1" customWidth="1"/>
    <col min="14095" max="14095" width="11.625" style="394" bestFit="1" customWidth="1"/>
    <col min="14096" max="14096" width="9.5" style="394" bestFit="1" customWidth="1"/>
    <col min="14097" max="14097" width="12.75" style="394" customWidth="1"/>
    <col min="14098" max="14098" width="14.125" style="394" bestFit="1" customWidth="1"/>
    <col min="14099" max="14099" width="11.5" style="394" customWidth="1"/>
    <col min="14100" max="14100" width="13.5" style="394" bestFit="1" customWidth="1"/>
    <col min="14101" max="14101" width="9.5" style="394" bestFit="1" customWidth="1"/>
    <col min="14102" max="14346" width="9" style="394"/>
    <col min="14347" max="14347" width="3.625" style="394" bestFit="1" customWidth="1"/>
    <col min="14348" max="14348" width="9.25" style="394" customWidth="1"/>
    <col min="14349" max="14349" width="10.375" style="394" bestFit="1" customWidth="1"/>
    <col min="14350" max="14350" width="10.5" style="394" bestFit="1" customWidth="1"/>
    <col min="14351" max="14351" width="11.625" style="394" bestFit="1" customWidth="1"/>
    <col min="14352" max="14352" width="9.5" style="394" bestFit="1" customWidth="1"/>
    <col min="14353" max="14353" width="12.75" style="394" customWidth="1"/>
    <col min="14354" max="14354" width="14.125" style="394" bestFit="1" customWidth="1"/>
    <col min="14355" max="14355" width="11.5" style="394" customWidth="1"/>
    <col min="14356" max="14356" width="13.5" style="394" bestFit="1" customWidth="1"/>
    <col min="14357" max="14357" width="9.5" style="394" bestFit="1" customWidth="1"/>
    <col min="14358" max="14602" width="9" style="394"/>
    <col min="14603" max="14603" width="3.625" style="394" bestFit="1" customWidth="1"/>
    <col min="14604" max="14604" width="9.25" style="394" customWidth="1"/>
    <col min="14605" max="14605" width="10.375" style="394" bestFit="1" customWidth="1"/>
    <col min="14606" max="14606" width="10.5" style="394" bestFit="1" customWidth="1"/>
    <col min="14607" max="14607" width="11.625" style="394" bestFit="1" customWidth="1"/>
    <col min="14608" max="14608" width="9.5" style="394" bestFit="1" customWidth="1"/>
    <col min="14609" max="14609" width="12.75" style="394" customWidth="1"/>
    <col min="14610" max="14610" width="14.125" style="394" bestFit="1" customWidth="1"/>
    <col min="14611" max="14611" width="11.5" style="394" customWidth="1"/>
    <col min="14612" max="14612" width="13.5" style="394" bestFit="1" customWidth="1"/>
    <col min="14613" max="14613" width="9.5" style="394" bestFit="1" customWidth="1"/>
    <col min="14614" max="14858" width="9" style="394"/>
    <col min="14859" max="14859" width="3.625" style="394" bestFit="1" customWidth="1"/>
    <col min="14860" max="14860" width="9.25" style="394" customWidth="1"/>
    <col min="14861" max="14861" width="10.375" style="394" bestFit="1" customWidth="1"/>
    <col min="14862" max="14862" width="10.5" style="394" bestFit="1" customWidth="1"/>
    <col min="14863" max="14863" width="11.625" style="394" bestFit="1" customWidth="1"/>
    <col min="14864" max="14864" width="9.5" style="394" bestFit="1" customWidth="1"/>
    <col min="14865" max="14865" width="12.75" style="394" customWidth="1"/>
    <col min="14866" max="14866" width="14.125" style="394" bestFit="1" customWidth="1"/>
    <col min="14867" max="14867" width="11.5" style="394" customWidth="1"/>
    <col min="14868" max="14868" width="13.5" style="394" bestFit="1" customWidth="1"/>
    <col min="14869" max="14869" width="9.5" style="394" bestFit="1" customWidth="1"/>
    <col min="14870" max="15114" width="9" style="394"/>
    <col min="15115" max="15115" width="3.625" style="394" bestFit="1" customWidth="1"/>
    <col min="15116" max="15116" width="9.25" style="394" customWidth="1"/>
    <col min="15117" max="15117" width="10.375" style="394" bestFit="1" customWidth="1"/>
    <col min="15118" max="15118" width="10.5" style="394" bestFit="1" customWidth="1"/>
    <col min="15119" max="15119" width="11.625" style="394" bestFit="1" customWidth="1"/>
    <col min="15120" max="15120" width="9.5" style="394" bestFit="1" customWidth="1"/>
    <col min="15121" max="15121" width="12.75" style="394" customWidth="1"/>
    <col min="15122" max="15122" width="14.125" style="394" bestFit="1" customWidth="1"/>
    <col min="15123" max="15123" width="11.5" style="394" customWidth="1"/>
    <col min="15124" max="15124" width="13.5" style="394" bestFit="1" customWidth="1"/>
    <col min="15125" max="15125" width="9.5" style="394" bestFit="1" customWidth="1"/>
    <col min="15126" max="15370" width="9" style="394"/>
    <col min="15371" max="15371" width="3.625" style="394" bestFit="1" customWidth="1"/>
    <col min="15372" max="15372" width="9.25" style="394" customWidth="1"/>
    <col min="15373" max="15373" width="10.375" style="394" bestFit="1" customWidth="1"/>
    <col min="15374" max="15374" width="10.5" style="394" bestFit="1" customWidth="1"/>
    <col min="15375" max="15375" width="11.625" style="394" bestFit="1" customWidth="1"/>
    <col min="15376" max="15376" width="9.5" style="394" bestFit="1" customWidth="1"/>
    <col min="15377" max="15377" width="12.75" style="394" customWidth="1"/>
    <col min="15378" max="15378" width="14.125" style="394" bestFit="1" customWidth="1"/>
    <col min="15379" max="15379" width="11.5" style="394" customWidth="1"/>
    <col min="15380" max="15380" width="13.5" style="394" bestFit="1" customWidth="1"/>
    <col min="15381" max="15381" width="9.5" style="394" bestFit="1" customWidth="1"/>
    <col min="15382" max="15626" width="9" style="394"/>
    <col min="15627" max="15627" width="3.625" style="394" bestFit="1" customWidth="1"/>
    <col min="15628" max="15628" width="9.25" style="394" customWidth="1"/>
    <col min="15629" max="15629" width="10.375" style="394" bestFit="1" customWidth="1"/>
    <col min="15630" max="15630" width="10.5" style="394" bestFit="1" customWidth="1"/>
    <col min="15631" max="15631" width="11.625" style="394" bestFit="1" customWidth="1"/>
    <col min="15632" max="15632" width="9.5" style="394" bestFit="1" customWidth="1"/>
    <col min="15633" max="15633" width="12.75" style="394" customWidth="1"/>
    <col min="15634" max="15634" width="14.125" style="394" bestFit="1" customWidth="1"/>
    <col min="15635" max="15635" width="11.5" style="394" customWidth="1"/>
    <col min="15636" max="15636" width="13.5" style="394" bestFit="1" customWidth="1"/>
    <col min="15637" max="15637" width="9.5" style="394" bestFit="1" customWidth="1"/>
    <col min="15638" max="15882" width="9" style="394"/>
    <col min="15883" max="15883" width="3.625" style="394" bestFit="1" customWidth="1"/>
    <col min="15884" max="15884" width="9.25" style="394" customWidth="1"/>
    <col min="15885" max="15885" width="10.375" style="394" bestFit="1" customWidth="1"/>
    <col min="15886" max="15886" width="10.5" style="394" bestFit="1" customWidth="1"/>
    <col min="15887" max="15887" width="11.625" style="394" bestFit="1" customWidth="1"/>
    <col min="15888" max="15888" width="9.5" style="394" bestFit="1" customWidth="1"/>
    <col min="15889" max="15889" width="12.75" style="394" customWidth="1"/>
    <col min="15890" max="15890" width="14.125" style="394" bestFit="1" customWidth="1"/>
    <col min="15891" max="15891" width="11.5" style="394" customWidth="1"/>
    <col min="15892" max="15892" width="13.5" style="394" bestFit="1" customWidth="1"/>
    <col min="15893" max="15893" width="9.5" style="394" bestFit="1" customWidth="1"/>
    <col min="15894" max="16138" width="9" style="394"/>
    <col min="16139" max="16139" width="3.625" style="394" bestFit="1" customWidth="1"/>
    <col min="16140" max="16140" width="9.25" style="394" customWidth="1"/>
    <col min="16141" max="16141" width="10.375" style="394" bestFit="1" customWidth="1"/>
    <col min="16142" max="16142" width="10.5" style="394" bestFit="1" customWidth="1"/>
    <col min="16143" max="16143" width="11.625" style="394" bestFit="1" customWidth="1"/>
    <col min="16144" max="16144" width="9.5" style="394" bestFit="1" customWidth="1"/>
    <col min="16145" max="16145" width="12.75" style="394" customWidth="1"/>
    <col min="16146" max="16146" width="14.125" style="394" bestFit="1" customWidth="1"/>
    <col min="16147" max="16147" width="11.5" style="394" customWidth="1"/>
    <col min="16148" max="16148" width="13.5" style="394" bestFit="1" customWidth="1"/>
    <col min="16149" max="16149" width="9.5" style="394" bestFit="1" customWidth="1"/>
    <col min="16150" max="16384" width="9" style="394"/>
  </cols>
  <sheetData>
    <row r="2" spans="1:22" ht="18.75">
      <c r="A2" s="409" t="s">
        <v>298</v>
      </c>
    </row>
    <row r="4" spans="1:22" ht="27" customHeight="1">
      <c r="K4" s="572"/>
      <c r="L4" s="575" t="s">
        <v>299</v>
      </c>
      <c r="M4" s="575" t="s">
        <v>300</v>
      </c>
      <c r="N4" s="575" t="s">
        <v>301</v>
      </c>
      <c r="O4" s="575" t="s">
        <v>286</v>
      </c>
      <c r="P4" s="575" t="s">
        <v>302</v>
      </c>
      <c r="Q4" s="575" t="s">
        <v>303</v>
      </c>
      <c r="R4" s="582" t="s">
        <v>285</v>
      </c>
      <c r="S4" s="575" t="s">
        <v>290</v>
      </c>
      <c r="T4" s="575" t="s">
        <v>304</v>
      </c>
      <c r="U4" s="572"/>
      <c r="V4" s="572"/>
    </row>
    <row r="5" spans="1:22" ht="13.5" customHeight="1">
      <c r="K5" s="583">
        <v>27</v>
      </c>
      <c r="L5" s="584">
        <v>45659818</v>
      </c>
      <c r="M5" s="585">
        <v>52129921</v>
      </c>
      <c r="N5" s="585">
        <v>10045379</v>
      </c>
      <c r="O5" s="585">
        <v>51833246</v>
      </c>
      <c r="P5" s="586">
        <v>17143926</v>
      </c>
      <c r="Q5" s="586">
        <v>5688103</v>
      </c>
      <c r="R5" s="587">
        <v>60877329</v>
      </c>
      <c r="S5" s="588">
        <f>T5-SUM(L5:R5)</f>
        <v>15820689</v>
      </c>
      <c r="T5" s="586">
        <v>259198411</v>
      </c>
      <c r="U5" s="589"/>
      <c r="V5" s="572"/>
    </row>
    <row r="6" spans="1:22" ht="13.5" customHeight="1">
      <c r="K6" s="583">
        <v>26</v>
      </c>
      <c r="L6" s="584">
        <v>46337649</v>
      </c>
      <c r="M6" s="585">
        <v>50488307</v>
      </c>
      <c r="N6" s="585">
        <v>13760851</v>
      </c>
      <c r="O6" s="585">
        <v>22493446</v>
      </c>
      <c r="P6" s="586">
        <v>13574010</v>
      </c>
      <c r="Q6" s="586">
        <v>6744065</v>
      </c>
      <c r="R6" s="587">
        <v>59047016</v>
      </c>
      <c r="S6" s="588">
        <f>T6-SUM(L6:R6)</f>
        <v>14633994</v>
      </c>
      <c r="T6" s="586">
        <v>227079338</v>
      </c>
      <c r="U6" s="589"/>
      <c r="V6" s="572"/>
    </row>
    <row r="7" spans="1:22" ht="13.5" customHeight="1">
      <c r="K7" s="583">
        <v>25</v>
      </c>
      <c r="L7" s="584">
        <v>47151718</v>
      </c>
      <c r="M7" s="585">
        <v>47995888</v>
      </c>
      <c r="N7" s="585">
        <v>16379093</v>
      </c>
      <c r="O7" s="585">
        <v>21474067</v>
      </c>
      <c r="P7" s="586">
        <v>12194156</v>
      </c>
      <c r="Q7" s="586">
        <v>6541422</v>
      </c>
      <c r="R7" s="587">
        <v>58887347</v>
      </c>
      <c r="S7" s="588">
        <f>T7-SUM(L7:R7)</f>
        <v>13169380</v>
      </c>
      <c r="T7" s="586">
        <v>223793071</v>
      </c>
      <c r="U7" s="589"/>
      <c r="V7" s="572"/>
    </row>
    <row r="8" spans="1:22" ht="13.5" customHeight="1">
      <c r="K8" s="583">
        <v>24</v>
      </c>
      <c r="L8" s="584">
        <v>46730870</v>
      </c>
      <c r="M8" s="585">
        <v>47769742</v>
      </c>
      <c r="N8" s="585">
        <v>16630145</v>
      </c>
      <c r="O8" s="585">
        <v>21292273</v>
      </c>
      <c r="P8" s="586">
        <v>12189203</v>
      </c>
      <c r="Q8" s="586">
        <v>6131906</v>
      </c>
      <c r="R8" s="587">
        <v>55053773</v>
      </c>
      <c r="S8" s="588">
        <f>T8-SUM(L8:R8)</f>
        <v>13131140</v>
      </c>
      <c r="T8" s="586">
        <v>218929052</v>
      </c>
      <c r="U8" s="589"/>
      <c r="V8" s="572"/>
    </row>
    <row r="9" spans="1:22">
      <c r="K9" s="583">
        <v>23</v>
      </c>
      <c r="L9" s="584">
        <v>46684903</v>
      </c>
      <c r="M9" s="585">
        <v>51581583</v>
      </c>
      <c r="N9" s="585">
        <v>15414607</v>
      </c>
      <c r="O9" s="585">
        <v>21081695</v>
      </c>
      <c r="P9" s="586">
        <v>12679761</v>
      </c>
      <c r="Q9" s="586">
        <v>5327461</v>
      </c>
      <c r="R9" s="587">
        <v>49324521</v>
      </c>
      <c r="S9" s="588">
        <f>T9-SUM(L9:R9)</f>
        <v>10873181</v>
      </c>
      <c r="T9" s="586">
        <v>212967712</v>
      </c>
      <c r="U9" s="589"/>
      <c r="V9" s="572"/>
    </row>
    <row r="10" spans="1:22">
      <c r="K10" s="589"/>
      <c r="L10" s="589"/>
      <c r="M10" s="589"/>
      <c r="N10" s="589"/>
      <c r="O10" s="589"/>
      <c r="P10" s="589"/>
      <c r="Q10" s="589"/>
      <c r="R10" s="589"/>
      <c r="S10" s="589"/>
      <c r="T10" s="589"/>
      <c r="U10" s="589"/>
      <c r="V10" s="572"/>
    </row>
    <row r="11" spans="1:22" ht="27">
      <c r="K11" s="589" t="s">
        <v>58</v>
      </c>
      <c r="L11" s="590" t="s">
        <v>305</v>
      </c>
      <c r="M11" s="590" t="s">
        <v>306</v>
      </c>
      <c r="N11" s="590" t="s">
        <v>301</v>
      </c>
      <c r="O11" s="590" t="s">
        <v>286</v>
      </c>
      <c r="P11" s="590" t="s">
        <v>302</v>
      </c>
      <c r="Q11" s="590" t="s">
        <v>303</v>
      </c>
      <c r="R11" s="591" t="s">
        <v>285</v>
      </c>
      <c r="S11" s="590" t="s">
        <v>290</v>
      </c>
      <c r="T11" s="590" t="s">
        <v>304</v>
      </c>
      <c r="U11" s="589"/>
      <c r="V11" s="572"/>
    </row>
    <row r="12" spans="1:22">
      <c r="K12" s="583">
        <v>27</v>
      </c>
      <c r="L12" s="592">
        <f>L5/$T5%</f>
        <v>17.615778516481726</v>
      </c>
      <c r="M12" s="592">
        <f t="shared" ref="L12:S16" si="0">M5/$T5%</f>
        <v>20.111975532133954</v>
      </c>
      <c r="N12" s="592">
        <f t="shared" si="0"/>
        <v>3.875555780316879</v>
      </c>
      <c r="O12" s="592">
        <f t="shared" si="0"/>
        <v>19.997516882925645</v>
      </c>
      <c r="P12" s="592">
        <f t="shared" si="0"/>
        <v>6.6142095292397451</v>
      </c>
      <c r="Q12" s="592">
        <f t="shared" si="0"/>
        <v>2.1944976352497778</v>
      </c>
      <c r="R12" s="592">
        <f t="shared" si="0"/>
        <v>23.486767825903069</v>
      </c>
      <c r="S12" s="592">
        <f>S5/$T5%</f>
        <v>6.1036982977492098</v>
      </c>
      <c r="T12" s="589">
        <f>SUM(L12:S12)</f>
        <v>100</v>
      </c>
      <c r="U12" s="589"/>
      <c r="V12" s="572"/>
    </row>
    <row r="13" spans="1:22">
      <c r="K13" s="583">
        <v>26</v>
      </c>
      <c r="L13" s="592">
        <f t="shared" si="0"/>
        <v>20.405929226374617</v>
      </c>
      <c r="M13" s="592">
        <f t="shared" si="0"/>
        <v>22.233774082959499</v>
      </c>
      <c r="N13" s="592">
        <f t="shared" si="0"/>
        <v>6.0599309127808008</v>
      </c>
      <c r="O13" s="592">
        <f t="shared" si="0"/>
        <v>9.9055449950272454</v>
      </c>
      <c r="P13" s="592">
        <f t="shared" si="0"/>
        <v>5.9776508596303906</v>
      </c>
      <c r="Q13" s="592">
        <f t="shared" si="0"/>
        <v>2.9699157393175071</v>
      </c>
      <c r="R13" s="592">
        <f t="shared" si="0"/>
        <v>26.002813166559434</v>
      </c>
      <c r="S13" s="592">
        <f t="shared" si="0"/>
        <v>6.4444410173505089</v>
      </c>
      <c r="T13" s="589">
        <f>SUM(L13:S13)</f>
        <v>100.00000000000001</v>
      </c>
      <c r="U13" s="589"/>
      <c r="V13" s="572"/>
    </row>
    <row r="14" spans="1:22">
      <c r="K14" s="583">
        <v>25</v>
      </c>
      <c r="L14" s="592">
        <f t="shared" si="0"/>
        <v>21.069337754429405</v>
      </c>
      <c r="M14" s="592">
        <f t="shared" si="0"/>
        <v>21.446547824530278</v>
      </c>
      <c r="N14" s="592">
        <f t="shared" si="0"/>
        <v>7.3188561767401641</v>
      </c>
      <c r="O14" s="592">
        <f t="shared" si="0"/>
        <v>9.5955012834155173</v>
      </c>
      <c r="P14" s="592">
        <f t="shared" si="0"/>
        <v>5.4488532399646994</v>
      </c>
      <c r="Q14" s="592">
        <f t="shared" si="0"/>
        <v>2.9229778968447153</v>
      </c>
      <c r="R14" s="592">
        <f t="shared" si="0"/>
        <v>26.313302166535799</v>
      </c>
      <c r="S14" s="592">
        <f t="shared" si="0"/>
        <v>5.8846236575394242</v>
      </c>
      <c r="T14" s="589">
        <f>SUM(L14:S14)</f>
        <v>99.999999999999986</v>
      </c>
      <c r="U14" s="589"/>
      <c r="V14" s="572"/>
    </row>
    <row r="15" spans="1:22">
      <c r="K15" s="583">
        <v>24</v>
      </c>
      <c r="L15" s="592">
        <f t="shared" si="0"/>
        <v>21.345211872565912</v>
      </c>
      <c r="M15" s="592">
        <f t="shared" si="0"/>
        <v>21.819736377426967</v>
      </c>
      <c r="N15" s="592">
        <f t="shared" si="0"/>
        <v>7.5961343860384503</v>
      </c>
      <c r="O15" s="592">
        <f t="shared" si="0"/>
        <v>9.7256498420319293</v>
      </c>
      <c r="P15" s="592">
        <f t="shared" si="0"/>
        <v>5.5676498338831708</v>
      </c>
      <c r="Q15" s="592">
        <f t="shared" si="0"/>
        <v>2.8008644553944353</v>
      </c>
      <c r="R15" s="592">
        <f t="shared" si="0"/>
        <v>25.146855795091096</v>
      </c>
      <c r="S15" s="592">
        <f t="shared" si="0"/>
        <v>5.9978974375680387</v>
      </c>
      <c r="T15" s="589">
        <f>SUM(L15:S15)</f>
        <v>100</v>
      </c>
      <c r="U15" s="589"/>
      <c r="V15" s="572"/>
    </row>
    <row r="16" spans="1:22">
      <c r="K16" s="583">
        <v>23</v>
      </c>
      <c r="L16" s="592">
        <f t="shared" si="0"/>
        <v>21.92111778897263</v>
      </c>
      <c r="M16" s="592">
        <f t="shared" si="0"/>
        <v>24.220377124584967</v>
      </c>
      <c r="N16" s="592">
        <f t="shared" si="0"/>
        <v>7.2380018807733633</v>
      </c>
      <c r="O16" s="592">
        <f t="shared" si="0"/>
        <v>9.8990099494518677</v>
      </c>
      <c r="P16" s="592">
        <f t="shared" si="0"/>
        <v>5.9538419607945077</v>
      </c>
      <c r="Q16" s="592">
        <f t="shared" si="0"/>
        <v>2.5015345988221913</v>
      </c>
      <c r="R16" s="592">
        <f t="shared" si="0"/>
        <v>23.160562949561104</v>
      </c>
      <c r="S16" s="592">
        <f t="shared" si="0"/>
        <v>5.1055537470393633</v>
      </c>
      <c r="T16" s="589">
        <f>SUM(L16:S16)</f>
        <v>99.999999999999986</v>
      </c>
      <c r="U16" s="589"/>
      <c r="V16" s="572"/>
    </row>
    <row r="17" spans="11:22">
      <c r="K17" s="589"/>
      <c r="L17" s="589"/>
      <c r="M17" s="589"/>
      <c r="N17" s="589"/>
      <c r="O17" s="589"/>
      <c r="P17" s="589"/>
      <c r="Q17" s="589"/>
      <c r="R17" s="589"/>
      <c r="S17" s="589"/>
      <c r="T17" s="589"/>
      <c r="U17" s="589"/>
      <c r="V17" s="572"/>
    </row>
    <row r="18" spans="11:22" ht="27">
      <c r="K18" s="589"/>
      <c r="L18" s="590" t="s">
        <v>307</v>
      </c>
      <c r="M18" s="590" t="s">
        <v>308</v>
      </c>
      <c r="N18" s="590" t="s">
        <v>295</v>
      </c>
      <c r="O18" s="590" t="s">
        <v>294</v>
      </c>
      <c r="P18" s="590" t="s">
        <v>309</v>
      </c>
      <c r="Q18" s="590" t="s">
        <v>293</v>
      </c>
      <c r="R18" s="590" t="s">
        <v>290</v>
      </c>
      <c r="S18" s="589" t="s">
        <v>304</v>
      </c>
      <c r="T18" s="589"/>
      <c r="U18" s="589"/>
      <c r="V18" s="572"/>
    </row>
    <row r="19" spans="11:22">
      <c r="K19" s="583">
        <v>27</v>
      </c>
      <c r="L19" s="593">
        <v>2132347</v>
      </c>
      <c r="M19" s="594">
        <v>153512938</v>
      </c>
      <c r="N19" s="595">
        <v>11281565</v>
      </c>
      <c r="O19" s="594">
        <v>51833246</v>
      </c>
      <c r="P19" s="596">
        <v>2500469</v>
      </c>
      <c r="Q19" s="595">
        <v>29187905</v>
      </c>
      <c r="R19" s="586">
        <f>S19-L19-M19-N19-O19-P19-Q19</f>
        <v>4081001</v>
      </c>
      <c r="S19" s="586">
        <v>254529471</v>
      </c>
      <c r="T19" s="589"/>
      <c r="U19" s="589"/>
      <c r="V19" s="572"/>
    </row>
    <row r="20" spans="11:22">
      <c r="K20" s="583">
        <v>26</v>
      </c>
      <c r="L20" s="595">
        <v>2175729</v>
      </c>
      <c r="M20" s="594">
        <v>149314256</v>
      </c>
      <c r="N20" s="595">
        <v>12343020</v>
      </c>
      <c r="O20" s="594">
        <v>22493087</v>
      </c>
      <c r="P20" s="596">
        <v>2448876</v>
      </c>
      <c r="Q20" s="595">
        <v>29152384</v>
      </c>
      <c r="R20" s="586">
        <f>S20-L20-M20-N20-O20-P20-Q20</f>
        <v>3411323</v>
      </c>
      <c r="S20" s="586">
        <v>221338675</v>
      </c>
      <c r="T20" s="589"/>
      <c r="U20" s="589"/>
      <c r="V20" s="572"/>
    </row>
    <row r="21" spans="11:22">
      <c r="K21" s="583">
        <v>25</v>
      </c>
      <c r="L21" s="595">
        <v>2145996</v>
      </c>
      <c r="M21" s="594">
        <v>146186518</v>
      </c>
      <c r="N21" s="595">
        <v>12233942</v>
      </c>
      <c r="O21" s="594">
        <v>21474067</v>
      </c>
      <c r="P21" s="596">
        <v>2313581</v>
      </c>
      <c r="Q21" s="595">
        <v>28953484</v>
      </c>
      <c r="R21" s="586">
        <f>S21-L21-M21-N21-O21-P21-Q21</f>
        <v>3543348</v>
      </c>
      <c r="S21" s="586">
        <v>216850936</v>
      </c>
      <c r="T21" s="589"/>
      <c r="U21" s="589"/>
      <c r="V21" s="572"/>
    </row>
    <row r="22" spans="11:22">
      <c r="K22" s="583">
        <v>24</v>
      </c>
      <c r="L22" s="595">
        <v>2059297</v>
      </c>
      <c r="M22" s="594">
        <v>142767205</v>
      </c>
      <c r="N22" s="595">
        <v>11755549</v>
      </c>
      <c r="O22" s="594">
        <v>21292273</v>
      </c>
      <c r="P22" s="596">
        <v>2263261</v>
      </c>
      <c r="Q22" s="595">
        <v>27935805</v>
      </c>
      <c r="R22" s="586">
        <f>S22-L22-M22-N22-O22-P22-Q22</f>
        <v>4097295</v>
      </c>
      <c r="S22" s="586">
        <v>212170685</v>
      </c>
      <c r="T22" s="589"/>
      <c r="U22" s="589"/>
      <c r="V22" s="572"/>
    </row>
    <row r="23" spans="11:22">
      <c r="K23" s="583">
        <v>23</v>
      </c>
      <c r="L23" s="595">
        <v>2130973</v>
      </c>
      <c r="M23" s="594">
        <v>140590275</v>
      </c>
      <c r="N23" s="595">
        <v>11162222</v>
      </c>
      <c r="O23" s="594">
        <v>21081695</v>
      </c>
      <c r="P23" s="596">
        <v>2200781</v>
      </c>
      <c r="Q23" s="595">
        <v>25824638</v>
      </c>
      <c r="R23" s="586">
        <f>S23-L23-M23-N23-O23-P23-Q23</f>
        <v>3676620</v>
      </c>
      <c r="S23" s="586">
        <v>206667204</v>
      </c>
      <c r="T23" s="589"/>
      <c r="U23" s="589"/>
      <c r="V23" s="572"/>
    </row>
    <row r="24" spans="11:22">
      <c r="K24" s="589"/>
      <c r="L24" s="589"/>
      <c r="M24" s="589"/>
      <c r="N24" s="589"/>
      <c r="O24" s="589"/>
      <c r="P24" s="589"/>
      <c r="Q24" s="589"/>
      <c r="R24" s="589"/>
      <c r="S24" s="589"/>
      <c r="T24" s="589"/>
      <c r="U24" s="589"/>
      <c r="V24" s="572"/>
    </row>
    <row r="25" spans="11:22" ht="27">
      <c r="K25" s="589" t="s">
        <v>58</v>
      </c>
      <c r="L25" s="590" t="s">
        <v>307</v>
      </c>
      <c r="M25" s="590" t="s">
        <v>310</v>
      </c>
      <c r="N25" s="590" t="s">
        <v>295</v>
      </c>
      <c r="O25" s="590" t="s">
        <v>294</v>
      </c>
      <c r="P25" s="590" t="s">
        <v>311</v>
      </c>
      <c r="Q25" s="590" t="s">
        <v>293</v>
      </c>
      <c r="R25" s="590" t="s">
        <v>290</v>
      </c>
      <c r="S25" s="589" t="s">
        <v>304</v>
      </c>
      <c r="T25" s="589"/>
      <c r="U25" s="589"/>
      <c r="V25" s="572"/>
    </row>
    <row r="26" spans="11:22">
      <c r="K26" s="583">
        <v>27</v>
      </c>
      <c r="L26" s="592">
        <f t="shared" ref="L26:S30" si="1">L19/$S19%</f>
        <v>0.83776035506709556</v>
      </c>
      <c r="M26" s="592">
        <f t="shared" si="1"/>
        <v>60.312441383261273</v>
      </c>
      <c r="N26" s="592">
        <f t="shared" si="1"/>
        <v>4.4323217094180816</v>
      </c>
      <c r="O26" s="592">
        <f t="shared" si="1"/>
        <v>20.364339656369303</v>
      </c>
      <c r="P26" s="592">
        <f t="shared" si="1"/>
        <v>0.98238879379119126</v>
      </c>
      <c r="Q26" s="592">
        <f t="shared" si="1"/>
        <v>11.467397030813771</v>
      </c>
      <c r="R26" s="592">
        <f t="shared" si="1"/>
        <v>1.6033510712792862</v>
      </c>
      <c r="S26" s="592">
        <f t="shared" si="1"/>
        <v>100</v>
      </c>
      <c r="T26" s="589"/>
      <c r="U26" s="589"/>
      <c r="V26" s="572"/>
    </row>
    <row r="27" spans="11:22">
      <c r="K27" s="583">
        <v>26</v>
      </c>
      <c r="L27" s="592">
        <f t="shared" si="1"/>
        <v>0.98298636693293662</v>
      </c>
      <c r="M27" s="592">
        <f t="shared" si="1"/>
        <v>67.45963216776282</v>
      </c>
      <c r="N27" s="592">
        <f t="shared" si="1"/>
        <v>5.576531078447994</v>
      </c>
      <c r="O27" s="592">
        <f t="shared" si="1"/>
        <v>10.162294050057</v>
      </c>
      <c r="P27" s="592">
        <f t="shared" si="1"/>
        <v>1.1063931777851295</v>
      </c>
      <c r="Q27" s="592">
        <f t="shared" si="1"/>
        <v>13.170939963384166</v>
      </c>
      <c r="R27" s="592">
        <f t="shared" si="1"/>
        <v>1.5412231956299549</v>
      </c>
      <c r="S27" s="592">
        <f t="shared" si="1"/>
        <v>100</v>
      </c>
      <c r="T27" s="589"/>
      <c r="U27" s="589"/>
      <c r="V27" s="572"/>
    </row>
    <row r="28" spans="11:22">
      <c r="K28" s="583">
        <v>25</v>
      </c>
      <c r="L28" s="592">
        <f t="shared" si="1"/>
        <v>0.98961804804015241</v>
      </c>
      <c r="M28" s="592">
        <f t="shared" si="1"/>
        <v>67.413367309606642</v>
      </c>
      <c r="N28" s="592">
        <f t="shared" si="1"/>
        <v>5.641636704763866</v>
      </c>
      <c r="O28" s="592">
        <f t="shared" si="1"/>
        <v>9.9026858708140431</v>
      </c>
      <c r="P28" s="592">
        <f t="shared" si="1"/>
        <v>1.0668992454798536</v>
      </c>
      <c r="Q28" s="592">
        <f t="shared" si="1"/>
        <v>13.351791112398059</v>
      </c>
      <c r="R28" s="592">
        <f t="shared" si="1"/>
        <v>1.6340017088973968</v>
      </c>
      <c r="S28" s="592">
        <f t="shared" si="1"/>
        <v>100</v>
      </c>
      <c r="T28" s="589"/>
      <c r="U28" s="589"/>
      <c r="V28" s="572"/>
    </row>
    <row r="29" spans="11:22">
      <c r="K29" s="583">
        <v>24</v>
      </c>
      <c r="L29" s="592">
        <f t="shared" si="1"/>
        <v>0.97058507399361038</v>
      </c>
      <c r="M29" s="592">
        <f t="shared" si="1"/>
        <v>67.288845770564393</v>
      </c>
      <c r="N29" s="592">
        <f t="shared" si="1"/>
        <v>5.5406094390466807</v>
      </c>
      <c r="O29" s="592">
        <f t="shared" si="1"/>
        <v>10.035445283121936</v>
      </c>
      <c r="P29" s="592">
        <f t="shared" si="1"/>
        <v>1.0667171103302984</v>
      </c>
      <c r="Q29" s="592">
        <f t="shared" si="1"/>
        <v>13.166665790799515</v>
      </c>
      <c r="R29" s="592">
        <f t="shared" si="1"/>
        <v>1.9311315321435663</v>
      </c>
      <c r="S29" s="592">
        <f t="shared" si="1"/>
        <v>100</v>
      </c>
      <c r="T29" s="589"/>
      <c r="U29" s="589"/>
      <c r="V29" s="572"/>
    </row>
    <row r="30" spans="11:22">
      <c r="K30" s="583">
        <v>23</v>
      </c>
      <c r="L30" s="592">
        <f t="shared" si="1"/>
        <v>1.0311132868473896</v>
      </c>
      <c r="M30" s="592">
        <f t="shared" si="1"/>
        <v>68.027375548178412</v>
      </c>
      <c r="N30" s="592">
        <f t="shared" si="1"/>
        <v>5.4010611185314144</v>
      </c>
      <c r="O30" s="592">
        <f t="shared" si="1"/>
        <v>10.200793639226861</v>
      </c>
      <c r="P30" s="592">
        <f t="shared" si="1"/>
        <v>1.0648912635407792</v>
      </c>
      <c r="Q30" s="592">
        <f t="shared" si="1"/>
        <v>12.495760091668922</v>
      </c>
      <c r="R30" s="592">
        <f t="shared" si="1"/>
        <v>1.7790050520062195</v>
      </c>
      <c r="S30" s="592">
        <f t="shared" si="1"/>
        <v>100</v>
      </c>
      <c r="T30" s="589"/>
      <c r="U30" s="589"/>
      <c r="V30" s="572"/>
    </row>
    <row r="31" spans="11:22">
      <c r="K31" s="572"/>
      <c r="L31" s="572"/>
      <c r="M31" s="572"/>
      <c r="N31" s="572"/>
      <c r="O31" s="572"/>
      <c r="P31" s="572"/>
      <c r="Q31" s="572"/>
      <c r="R31" s="572"/>
      <c r="S31" s="572"/>
      <c r="T31" s="572"/>
      <c r="U31" s="572"/>
      <c r="V31" s="572"/>
    </row>
    <row r="32" spans="11:22">
      <c r="K32" s="572"/>
      <c r="L32" s="572"/>
      <c r="M32" s="572"/>
      <c r="N32" s="572"/>
      <c r="O32" s="572"/>
      <c r="P32" s="572"/>
      <c r="Q32" s="572"/>
      <c r="R32" s="572"/>
      <c r="S32" s="572"/>
      <c r="T32" s="572"/>
      <c r="U32" s="572"/>
      <c r="V32" s="572"/>
    </row>
    <row r="33" spans="11:22">
      <c r="K33" s="572"/>
      <c r="L33" s="572"/>
      <c r="M33" s="572"/>
      <c r="N33" s="572"/>
      <c r="O33" s="572"/>
      <c r="P33" s="572"/>
      <c r="Q33" s="572"/>
      <c r="R33" s="572"/>
      <c r="S33" s="572"/>
      <c r="T33" s="572"/>
      <c r="U33" s="572"/>
      <c r="V33" s="572"/>
    </row>
    <row r="34" spans="11:22">
      <c r="K34" s="572"/>
      <c r="L34" s="572"/>
      <c r="M34" s="572"/>
      <c r="N34" s="572"/>
      <c r="O34" s="572"/>
      <c r="P34" s="572"/>
      <c r="Q34" s="572"/>
      <c r="R34" s="572"/>
      <c r="S34" s="572"/>
      <c r="T34" s="572"/>
      <c r="U34" s="572"/>
      <c r="V34" s="572"/>
    </row>
    <row r="35" spans="11:22">
      <c r="K35" s="572"/>
      <c r="L35" s="572"/>
      <c r="M35" s="572"/>
      <c r="N35" s="572"/>
      <c r="O35" s="572"/>
      <c r="P35" s="572"/>
      <c r="Q35" s="572"/>
      <c r="R35" s="572"/>
      <c r="S35" s="572"/>
      <c r="T35" s="572"/>
      <c r="U35" s="572"/>
      <c r="V35" s="572"/>
    </row>
    <row r="36" spans="11:22">
      <c r="K36" s="572"/>
      <c r="L36" s="572"/>
      <c r="M36" s="572"/>
      <c r="N36" s="572"/>
      <c r="O36" s="572"/>
      <c r="P36" s="572"/>
      <c r="Q36" s="572"/>
      <c r="R36" s="572"/>
      <c r="S36" s="572"/>
      <c r="T36" s="572"/>
      <c r="U36" s="572"/>
      <c r="V36" s="572"/>
    </row>
  </sheetData>
  <phoneticPr fontId="2"/>
  <pageMargins left="1.0629921259842521" right="0.78740157480314965" top="0.78740157480314965" bottom="0.78740157480314965" header="0.51181102362204722" footer="0.51181102362204722"/>
  <pageSetup paperSize="9" scale="92" orientation="portrait" r:id="rId1"/>
  <headerFooter alignWithMargins="0"/>
  <colBreaks count="1" manualBreakCount="1">
    <brk id="1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topLeftCell="E1" zoomScaleNormal="100" zoomScaleSheetLayoutView="100" workbookViewId="0">
      <selection activeCell="J39" sqref="J39"/>
    </sheetView>
  </sheetViews>
  <sheetFormatPr defaultColWidth="8.75" defaultRowHeight="17.25" customHeight="1"/>
  <cols>
    <col min="1" max="1" width="1" style="45" customWidth="1"/>
    <col min="2" max="2" width="4.375" style="45" customWidth="1"/>
    <col min="3" max="3" width="13.75" style="45" customWidth="1"/>
    <col min="4" max="4" width="7.5" style="45" customWidth="1"/>
    <col min="5" max="5" width="13.75" style="45" customWidth="1"/>
    <col min="6" max="6" width="7.5" style="45" customWidth="1"/>
    <col min="7" max="7" width="13.75" style="45" customWidth="1"/>
    <col min="8" max="8" width="7.5" style="45" customWidth="1"/>
    <col min="9" max="9" width="13.75" style="45" customWidth="1"/>
    <col min="10" max="10" width="7.5" style="45" customWidth="1"/>
    <col min="11" max="11" width="1.5" style="45" customWidth="1"/>
    <col min="12" max="12" width="4.5" style="45" customWidth="1"/>
    <col min="13" max="13" width="3.5" style="45" bestFit="1" customWidth="1"/>
    <col min="14" max="256" width="8.75" style="45"/>
    <col min="257" max="257" width="1" style="45" customWidth="1"/>
    <col min="258" max="258" width="4.375" style="45" customWidth="1"/>
    <col min="259" max="259" width="13.75" style="45" customWidth="1"/>
    <col min="260" max="260" width="7.5" style="45" customWidth="1"/>
    <col min="261" max="261" width="13.75" style="45" customWidth="1"/>
    <col min="262" max="262" width="7.5" style="45" customWidth="1"/>
    <col min="263" max="263" width="13.75" style="45" customWidth="1"/>
    <col min="264" max="264" width="7.5" style="45" customWidth="1"/>
    <col min="265" max="265" width="13.75" style="45" customWidth="1"/>
    <col min="266" max="266" width="7.5" style="45" customWidth="1"/>
    <col min="267" max="267" width="1.5" style="45" customWidth="1"/>
    <col min="268" max="268" width="4.5" style="45" customWidth="1"/>
    <col min="269" max="269" width="3.5" style="45" bestFit="1" customWidth="1"/>
    <col min="270" max="512" width="8.75" style="45"/>
    <col min="513" max="513" width="1" style="45" customWidth="1"/>
    <col min="514" max="514" width="4.375" style="45" customWidth="1"/>
    <col min="515" max="515" width="13.75" style="45" customWidth="1"/>
    <col min="516" max="516" width="7.5" style="45" customWidth="1"/>
    <col min="517" max="517" width="13.75" style="45" customWidth="1"/>
    <col min="518" max="518" width="7.5" style="45" customWidth="1"/>
    <col min="519" max="519" width="13.75" style="45" customWidth="1"/>
    <col min="520" max="520" width="7.5" style="45" customWidth="1"/>
    <col min="521" max="521" width="13.75" style="45" customWidth="1"/>
    <col min="522" max="522" width="7.5" style="45" customWidth="1"/>
    <col min="523" max="523" width="1.5" style="45" customWidth="1"/>
    <col min="524" max="524" width="4.5" style="45" customWidth="1"/>
    <col min="525" max="525" width="3.5" style="45" bestFit="1" customWidth="1"/>
    <col min="526" max="768" width="8.75" style="45"/>
    <col min="769" max="769" width="1" style="45" customWidth="1"/>
    <col min="770" max="770" width="4.375" style="45" customWidth="1"/>
    <col min="771" max="771" width="13.75" style="45" customWidth="1"/>
    <col min="772" max="772" width="7.5" style="45" customWidth="1"/>
    <col min="773" max="773" width="13.75" style="45" customWidth="1"/>
    <col min="774" max="774" width="7.5" style="45" customWidth="1"/>
    <col min="775" max="775" width="13.75" style="45" customWidth="1"/>
    <col min="776" max="776" width="7.5" style="45" customWidth="1"/>
    <col min="777" max="777" width="13.75" style="45" customWidth="1"/>
    <col min="778" max="778" width="7.5" style="45" customWidth="1"/>
    <col min="779" max="779" width="1.5" style="45" customWidth="1"/>
    <col min="780" max="780" width="4.5" style="45" customWidth="1"/>
    <col min="781" max="781" width="3.5" style="45" bestFit="1" customWidth="1"/>
    <col min="782" max="1024" width="8.75" style="45"/>
    <col min="1025" max="1025" width="1" style="45" customWidth="1"/>
    <col min="1026" max="1026" width="4.375" style="45" customWidth="1"/>
    <col min="1027" max="1027" width="13.75" style="45" customWidth="1"/>
    <col min="1028" max="1028" width="7.5" style="45" customWidth="1"/>
    <col min="1029" max="1029" width="13.75" style="45" customWidth="1"/>
    <col min="1030" max="1030" width="7.5" style="45" customWidth="1"/>
    <col min="1031" max="1031" width="13.75" style="45" customWidth="1"/>
    <col min="1032" max="1032" width="7.5" style="45" customWidth="1"/>
    <col min="1033" max="1033" width="13.75" style="45" customWidth="1"/>
    <col min="1034" max="1034" width="7.5" style="45" customWidth="1"/>
    <col min="1035" max="1035" width="1.5" style="45" customWidth="1"/>
    <col min="1036" max="1036" width="4.5" style="45" customWidth="1"/>
    <col min="1037" max="1037" width="3.5" style="45" bestFit="1" customWidth="1"/>
    <col min="1038" max="1280" width="8.75" style="45"/>
    <col min="1281" max="1281" width="1" style="45" customWidth="1"/>
    <col min="1282" max="1282" width="4.375" style="45" customWidth="1"/>
    <col min="1283" max="1283" width="13.75" style="45" customWidth="1"/>
    <col min="1284" max="1284" width="7.5" style="45" customWidth="1"/>
    <col min="1285" max="1285" width="13.75" style="45" customWidth="1"/>
    <col min="1286" max="1286" width="7.5" style="45" customWidth="1"/>
    <col min="1287" max="1287" width="13.75" style="45" customWidth="1"/>
    <col min="1288" max="1288" width="7.5" style="45" customWidth="1"/>
    <col min="1289" max="1289" width="13.75" style="45" customWidth="1"/>
    <col min="1290" max="1290" width="7.5" style="45" customWidth="1"/>
    <col min="1291" max="1291" width="1.5" style="45" customWidth="1"/>
    <col min="1292" max="1292" width="4.5" style="45" customWidth="1"/>
    <col min="1293" max="1293" width="3.5" style="45" bestFit="1" customWidth="1"/>
    <col min="1294" max="1536" width="8.75" style="45"/>
    <col min="1537" max="1537" width="1" style="45" customWidth="1"/>
    <col min="1538" max="1538" width="4.375" style="45" customWidth="1"/>
    <col min="1539" max="1539" width="13.75" style="45" customWidth="1"/>
    <col min="1540" max="1540" width="7.5" style="45" customWidth="1"/>
    <col min="1541" max="1541" width="13.75" style="45" customWidth="1"/>
    <col min="1542" max="1542" width="7.5" style="45" customWidth="1"/>
    <col min="1543" max="1543" width="13.75" style="45" customWidth="1"/>
    <col min="1544" max="1544" width="7.5" style="45" customWidth="1"/>
    <col min="1545" max="1545" width="13.75" style="45" customWidth="1"/>
    <col min="1546" max="1546" width="7.5" style="45" customWidth="1"/>
    <col min="1547" max="1547" width="1.5" style="45" customWidth="1"/>
    <col min="1548" max="1548" width="4.5" style="45" customWidth="1"/>
    <col min="1549" max="1549" width="3.5" style="45" bestFit="1" customWidth="1"/>
    <col min="1550" max="1792" width="8.75" style="45"/>
    <col min="1793" max="1793" width="1" style="45" customWidth="1"/>
    <col min="1794" max="1794" width="4.375" style="45" customWidth="1"/>
    <col min="1795" max="1795" width="13.75" style="45" customWidth="1"/>
    <col min="1796" max="1796" width="7.5" style="45" customWidth="1"/>
    <col min="1797" max="1797" width="13.75" style="45" customWidth="1"/>
    <col min="1798" max="1798" width="7.5" style="45" customWidth="1"/>
    <col min="1799" max="1799" width="13.75" style="45" customWidth="1"/>
    <col min="1800" max="1800" width="7.5" style="45" customWidth="1"/>
    <col min="1801" max="1801" width="13.75" style="45" customWidth="1"/>
    <col min="1802" max="1802" width="7.5" style="45" customWidth="1"/>
    <col min="1803" max="1803" width="1.5" style="45" customWidth="1"/>
    <col min="1804" max="1804" width="4.5" style="45" customWidth="1"/>
    <col min="1805" max="1805" width="3.5" style="45" bestFit="1" customWidth="1"/>
    <col min="1806" max="2048" width="8.75" style="45"/>
    <col min="2049" max="2049" width="1" style="45" customWidth="1"/>
    <col min="2050" max="2050" width="4.375" style="45" customWidth="1"/>
    <col min="2051" max="2051" width="13.75" style="45" customWidth="1"/>
    <col min="2052" max="2052" width="7.5" style="45" customWidth="1"/>
    <col min="2053" max="2053" width="13.75" style="45" customWidth="1"/>
    <col min="2054" max="2054" width="7.5" style="45" customWidth="1"/>
    <col min="2055" max="2055" width="13.75" style="45" customWidth="1"/>
    <col min="2056" max="2056" width="7.5" style="45" customWidth="1"/>
    <col min="2057" max="2057" width="13.75" style="45" customWidth="1"/>
    <col min="2058" max="2058" width="7.5" style="45" customWidth="1"/>
    <col min="2059" max="2059" width="1.5" style="45" customWidth="1"/>
    <col min="2060" max="2060" width="4.5" style="45" customWidth="1"/>
    <col min="2061" max="2061" width="3.5" style="45" bestFit="1" customWidth="1"/>
    <col min="2062" max="2304" width="8.75" style="45"/>
    <col min="2305" max="2305" width="1" style="45" customWidth="1"/>
    <col min="2306" max="2306" width="4.375" style="45" customWidth="1"/>
    <col min="2307" max="2307" width="13.75" style="45" customWidth="1"/>
    <col min="2308" max="2308" width="7.5" style="45" customWidth="1"/>
    <col min="2309" max="2309" width="13.75" style="45" customWidth="1"/>
    <col min="2310" max="2310" width="7.5" style="45" customWidth="1"/>
    <col min="2311" max="2311" width="13.75" style="45" customWidth="1"/>
    <col min="2312" max="2312" width="7.5" style="45" customWidth="1"/>
    <col min="2313" max="2313" width="13.75" style="45" customWidth="1"/>
    <col min="2314" max="2314" width="7.5" style="45" customWidth="1"/>
    <col min="2315" max="2315" width="1.5" style="45" customWidth="1"/>
    <col min="2316" max="2316" width="4.5" style="45" customWidth="1"/>
    <col min="2317" max="2317" width="3.5" style="45" bestFit="1" customWidth="1"/>
    <col min="2318" max="2560" width="8.75" style="45"/>
    <col min="2561" max="2561" width="1" style="45" customWidth="1"/>
    <col min="2562" max="2562" width="4.375" style="45" customWidth="1"/>
    <col min="2563" max="2563" width="13.75" style="45" customWidth="1"/>
    <col min="2564" max="2564" width="7.5" style="45" customWidth="1"/>
    <col min="2565" max="2565" width="13.75" style="45" customWidth="1"/>
    <col min="2566" max="2566" width="7.5" style="45" customWidth="1"/>
    <col min="2567" max="2567" width="13.75" style="45" customWidth="1"/>
    <col min="2568" max="2568" width="7.5" style="45" customWidth="1"/>
    <col min="2569" max="2569" width="13.75" style="45" customWidth="1"/>
    <col min="2570" max="2570" width="7.5" style="45" customWidth="1"/>
    <col min="2571" max="2571" width="1.5" style="45" customWidth="1"/>
    <col min="2572" max="2572" width="4.5" style="45" customWidth="1"/>
    <col min="2573" max="2573" width="3.5" style="45" bestFit="1" customWidth="1"/>
    <col min="2574" max="2816" width="8.75" style="45"/>
    <col min="2817" max="2817" width="1" style="45" customWidth="1"/>
    <col min="2818" max="2818" width="4.375" style="45" customWidth="1"/>
    <col min="2819" max="2819" width="13.75" style="45" customWidth="1"/>
    <col min="2820" max="2820" width="7.5" style="45" customWidth="1"/>
    <col min="2821" max="2821" width="13.75" style="45" customWidth="1"/>
    <col min="2822" max="2822" width="7.5" style="45" customWidth="1"/>
    <col min="2823" max="2823" width="13.75" style="45" customWidth="1"/>
    <col min="2824" max="2824" width="7.5" style="45" customWidth="1"/>
    <col min="2825" max="2825" width="13.75" style="45" customWidth="1"/>
    <col min="2826" max="2826" width="7.5" style="45" customWidth="1"/>
    <col min="2827" max="2827" width="1.5" style="45" customWidth="1"/>
    <col min="2828" max="2828" width="4.5" style="45" customWidth="1"/>
    <col min="2829" max="2829" width="3.5" style="45" bestFit="1" customWidth="1"/>
    <col min="2830" max="3072" width="8.75" style="45"/>
    <col min="3073" max="3073" width="1" style="45" customWidth="1"/>
    <col min="3074" max="3074" width="4.375" style="45" customWidth="1"/>
    <col min="3075" max="3075" width="13.75" style="45" customWidth="1"/>
    <col min="3076" max="3076" width="7.5" style="45" customWidth="1"/>
    <col min="3077" max="3077" width="13.75" style="45" customWidth="1"/>
    <col min="3078" max="3078" width="7.5" style="45" customWidth="1"/>
    <col min="3079" max="3079" width="13.75" style="45" customWidth="1"/>
    <col min="3080" max="3080" width="7.5" style="45" customWidth="1"/>
    <col min="3081" max="3081" width="13.75" style="45" customWidth="1"/>
    <col min="3082" max="3082" width="7.5" style="45" customWidth="1"/>
    <col min="3083" max="3083" width="1.5" style="45" customWidth="1"/>
    <col min="3084" max="3084" width="4.5" style="45" customWidth="1"/>
    <col min="3085" max="3085" width="3.5" style="45" bestFit="1" customWidth="1"/>
    <col min="3086" max="3328" width="8.75" style="45"/>
    <col min="3329" max="3329" width="1" style="45" customWidth="1"/>
    <col min="3330" max="3330" width="4.375" style="45" customWidth="1"/>
    <col min="3331" max="3331" width="13.75" style="45" customWidth="1"/>
    <col min="3332" max="3332" width="7.5" style="45" customWidth="1"/>
    <col min="3333" max="3333" width="13.75" style="45" customWidth="1"/>
    <col min="3334" max="3334" width="7.5" style="45" customWidth="1"/>
    <col min="3335" max="3335" width="13.75" style="45" customWidth="1"/>
    <col min="3336" max="3336" width="7.5" style="45" customWidth="1"/>
    <col min="3337" max="3337" width="13.75" style="45" customWidth="1"/>
    <col min="3338" max="3338" width="7.5" style="45" customWidth="1"/>
    <col min="3339" max="3339" width="1.5" style="45" customWidth="1"/>
    <col min="3340" max="3340" width="4.5" style="45" customWidth="1"/>
    <col min="3341" max="3341" width="3.5" style="45" bestFit="1" customWidth="1"/>
    <col min="3342" max="3584" width="8.75" style="45"/>
    <col min="3585" max="3585" width="1" style="45" customWidth="1"/>
    <col min="3586" max="3586" width="4.375" style="45" customWidth="1"/>
    <col min="3587" max="3587" width="13.75" style="45" customWidth="1"/>
    <col min="3588" max="3588" width="7.5" style="45" customWidth="1"/>
    <col min="3589" max="3589" width="13.75" style="45" customWidth="1"/>
    <col min="3590" max="3590" width="7.5" style="45" customWidth="1"/>
    <col min="3591" max="3591" width="13.75" style="45" customWidth="1"/>
    <col min="3592" max="3592" width="7.5" style="45" customWidth="1"/>
    <col min="3593" max="3593" width="13.75" style="45" customWidth="1"/>
    <col min="3594" max="3594" width="7.5" style="45" customWidth="1"/>
    <col min="3595" max="3595" width="1.5" style="45" customWidth="1"/>
    <col min="3596" max="3596" width="4.5" style="45" customWidth="1"/>
    <col min="3597" max="3597" width="3.5" style="45" bestFit="1" customWidth="1"/>
    <col min="3598" max="3840" width="8.75" style="45"/>
    <col min="3841" max="3841" width="1" style="45" customWidth="1"/>
    <col min="3842" max="3842" width="4.375" style="45" customWidth="1"/>
    <col min="3843" max="3843" width="13.75" style="45" customWidth="1"/>
    <col min="3844" max="3844" width="7.5" style="45" customWidth="1"/>
    <col min="3845" max="3845" width="13.75" style="45" customWidth="1"/>
    <col min="3846" max="3846" width="7.5" style="45" customWidth="1"/>
    <col min="3847" max="3847" width="13.75" style="45" customWidth="1"/>
    <col min="3848" max="3848" width="7.5" style="45" customWidth="1"/>
    <col min="3849" max="3849" width="13.75" style="45" customWidth="1"/>
    <col min="3850" max="3850" width="7.5" style="45" customWidth="1"/>
    <col min="3851" max="3851" width="1.5" style="45" customWidth="1"/>
    <col min="3852" max="3852" width="4.5" style="45" customWidth="1"/>
    <col min="3853" max="3853" width="3.5" style="45" bestFit="1" customWidth="1"/>
    <col min="3854" max="4096" width="8.75" style="45"/>
    <col min="4097" max="4097" width="1" style="45" customWidth="1"/>
    <col min="4098" max="4098" width="4.375" style="45" customWidth="1"/>
    <col min="4099" max="4099" width="13.75" style="45" customWidth="1"/>
    <col min="4100" max="4100" width="7.5" style="45" customWidth="1"/>
    <col min="4101" max="4101" width="13.75" style="45" customWidth="1"/>
    <col min="4102" max="4102" width="7.5" style="45" customWidth="1"/>
    <col min="4103" max="4103" width="13.75" style="45" customWidth="1"/>
    <col min="4104" max="4104" width="7.5" style="45" customWidth="1"/>
    <col min="4105" max="4105" width="13.75" style="45" customWidth="1"/>
    <col min="4106" max="4106" width="7.5" style="45" customWidth="1"/>
    <col min="4107" max="4107" width="1.5" style="45" customWidth="1"/>
    <col min="4108" max="4108" width="4.5" style="45" customWidth="1"/>
    <col min="4109" max="4109" width="3.5" style="45" bestFit="1" customWidth="1"/>
    <col min="4110" max="4352" width="8.75" style="45"/>
    <col min="4353" max="4353" width="1" style="45" customWidth="1"/>
    <col min="4354" max="4354" width="4.375" style="45" customWidth="1"/>
    <col min="4355" max="4355" width="13.75" style="45" customWidth="1"/>
    <col min="4356" max="4356" width="7.5" style="45" customWidth="1"/>
    <col min="4357" max="4357" width="13.75" style="45" customWidth="1"/>
    <col min="4358" max="4358" width="7.5" style="45" customWidth="1"/>
    <col min="4359" max="4359" width="13.75" style="45" customWidth="1"/>
    <col min="4360" max="4360" width="7.5" style="45" customWidth="1"/>
    <col min="4361" max="4361" width="13.75" style="45" customWidth="1"/>
    <col min="4362" max="4362" width="7.5" style="45" customWidth="1"/>
    <col min="4363" max="4363" width="1.5" style="45" customWidth="1"/>
    <col min="4364" max="4364" width="4.5" style="45" customWidth="1"/>
    <col min="4365" max="4365" width="3.5" style="45" bestFit="1" customWidth="1"/>
    <col min="4366" max="4608" width="8.75" style="45"/>
    <col min="4609" max="4609" width="1" style="45" customWidth="1"/>
    <col min="4610" max="4610" width="4.375" style="45" customWidth="1"/>
    <col min="4611" max="4611" width="13.75" style="45" customWidth="1"/>
    <col min="4612" max="4612" width="7.5" style="45" customWidth="1"/>
    <col min="4613" max="4613" width="13.75" style="45" customWidth="1"/>
    <col min="4614" max="4614" width="7.5" style="45" customWidth="1"/>
    <col min="4615" max="4615" width="13.75" style="45" customWidth="1"/>
    <col min="4616" max="4616" width="7.5" style="45" customWidth="1"/>
    <col min="4617" max="4617" width="13.75" style="45" customWidth="1"/>
    <col min="4618" max="4618" width="7.5" style="45" customWidth="1"/>
    <col min="4619" max="4619" width="1.5" style="45" customWidth="1"/>
    <col min="4620" max="4620" width="4.5" style="45" customWidth="1"/>
    <col min="4621" max="4621" width="3.5" style="45" bestFit="1" customWidth="1"/>
    <col min="4622" max="4864" width="8.75" style="45"/>
    <col min="4865" max="4865" width="1" style="45" customWidth="1"/>
    <col min="4866" max="4866" width="4.375" style="45" customWidth="1"/>
    <col min="4867" max="4867" width="13.75" style="45" customWidth="1"/>
    <col min="4868" max="4868" width="7.5" style="45" customWidth="1"/>
    <col min="4869" max="4869" width="13.75" style="45" customWidth="1"/>
    <col min="4870" max="4870" width="7.5" style="45" customWidth="1"/>
    <col min="4871" max="4871" width="13.75" style="45" customWidth="1"/>
    <col min="4872" max="4872" width="7.5" style="45" customWidth="1"/>
    <col min="4873" max="4873" width="13.75" style="45" customWidth="1"/>
    <col min="4874" max="4874" width="7.5" style="45" customWidth="1"/>
    <col min="4875" max="4875" width="1.5" style="45" customWidth="1"/>
    <col min="4876" max="4876" width="4.5" style="45" customWidth="1"/>
    <col min="4877" max="4877" width="3.5" style="45" bestFit="1" customWidth="1"/>
    <col min="4878" max="5120" width="8.75" style="45"/>
    <col min="5121" max="5121" width="1" style="45" customWidth="1"/>
    <col min="5122" max="5122" width="4.375" style="45" customWidth="1"/>
    <col min="5123" max="5123" width="13.75" style="45" customWidth="1"/>
    <col min="5124" max="5124" width="7.5" style="45" customWidth="1"/>
    <col min="5125" max="5125" width="13.75" style="45" customWidth="1"/>
    <col min="5126" max="5126" width="7.5" style="45" customWidth="1"/>
    <col min="5127" max="5127" width="13.75" style="45" customWidth="1"/>
    <col min="5128" max="5128" width="7.5" style="45" customWidth="1"/>
    <col min="5129" max="5129" width="13.75" style="45" customWidth="1"/>
    <col min="5130" max="5130" width="7.5" style="45" customWidth="1"/>
    <col min="5131" max="5131" width="1.5" style="45" customWidth="1"/>
    <col min="5132" max="5132" width="4.5" style="45" customWidth="1"/>
    <col min="5133" max="5133" width="3.5" style="45" bestFit="1" customWidth="1"/>
    <col min="5134" max="5376" width="8.75" style="45"/>
    <col min="5377" max="5377" width="1" style="45" customWidth="1"/>
    <col min="5378" max="5378" width="4.375" style="45" customWidth="1"/>
    <col min="5379" max="5379" width="13.75" style="45" customWidth="1"/>
    <col min="5380" max="5380" width="7.5" style="45" customWidth="1"/>
    <col min="5381" max="5381" width="13.75" style="45" customWidth="1"/>
    <col min="5382" max="5382" width="7.5" style="45" customWidth="1"/>
    <col min="5383" max="5383" width="13.75" style="45" customWidth="1"/>
    <col min="5384" max="5384" width="7.5" style="45" customWidth="1"/>
    <col min="5385" max="5385" width="13.75" style="45" customWidth="1"/>
    <col min="5386" max="5386" width="7.5" style="45" customWidth="1"/>
    <col min="5387" max="5387" width="1.5" style="45" customWidth="1"/>
    <col min="5388" max="5388" width="4.5" style="45" customWidth="1"/>
    <col min="5389" max="5389" width="3.5" style="45" bestFit="1" customWidth="1"/>
    <col min="5390" max="5632" width="8.75" style="45"/>
    <col min="5633" max="5633" width="1" style="45" customWidth="1"/>
    <col min="5634" max="5634" width="4.375" style="45" customWidth="1"/>
    <col min="5635" max="5635" width="13.75" style="45" customWidth="1"/>
    <col min="5636" max="5636" width="7.5" style="45" customWidth="1"/>
    <col min="5637" max="5637" width="13.75" style="45" customWidth="1"/>
    <col min="5638" max="5638" width="7.5" style="45" customWidth="1"/>
    <col min="5639" max="5639" width="13.75" style="45" customWidth="1"/>
    <col min="5640" max="5640" width="7.5" style="45" customWidth="1"/>
    <col min="5641" max="5641" width="13.75" style="45" customWidth="1"/>
    <col min="5642" max="5642" width="7.5" style="45" customWidth="1"/>
    <col min="5643" max="5643" width="1.5" style="45" customWidth="1"/>
    <col min="5644" max="5644" width="4.5" style="45" customWidth="1"/>
    <col min="5645" max="5645" width="3.5" style="45" bestFit="1" customWidth="1"/>
    <col min="5646" max="5888" width="8.75" style="45"/>
    <col min="5889" max="5889" width="1" style="45" customWidth="1"/>
    <col min="5890" max="5890" width="4.375" style="45" customWidth="1"/>
    <col min="5891" max="5891" width="13.75" style="45" customWidth="1"/>
    <col min="5892" max="5892" width="7.5" style="45" customWidth="1"/>
    <col min="5893" max="5893" width="13.75" style="45" customWidth="1"/>
    <col min="5894" max="5894" width="7.5" style="45" customWidth="1"/>
    <col min="5895" max="5895" width="13.75" style="45" customWidth="1"/>
    <col min="5896" max="5896" width="7.5" style="45" customWidth="1"/>
    <col min="5897" max="5897" width="13.75" style="45" customWidth="1"/>
    <col min="5898" max="5898" width="7.5" style="45" customWidth="1"/>
    <col min="5899" max="5899" width="1.5" style="45" customWidth="1"/>
    <col min="5900" max="5900" width="4.5" style="45" customWidth="1"/>
    <col min="5901" max="5901" width="3.5" style="45" bestFit="1" customWidth="1"/>
    <col min="5902" max="6144" width="8.75" style="45"/>
    <col min="6145" max="6145" width="1" style="45" customWidth="1"/>
    <col min="6146" max="6146" width="4.375" style="45" customWidth="1"/>
    <col min="6147" max="6147" width="13.75" style="45" customWidth="1"/>
    <col min="6148" max="6148" width="7.5" style="45" customWidth="1"/>
    <col min="6149" max="6149" width="13.75" style="45" customWidth="1"/>
    <col min="6150" max="6150" width="7.5" style="45" customWidth="1"/>
    <col min="6151" max="6151" width="13.75" style="45" customWidth="1"/>
    <col min="6152" max="6152" width="7.5" style="45" customWidth="1"/>
    <col min="6153" max="6153" width="13.75" style="45" customWidth="1"/>
    <col min="6154" max="6154" width="7.5" style="45" customWidth="1"/>
    <col min="6155" max="6155" width="1.5" style="45" customWidth="1"/>
    <col min="6156" max="6156" width="4.5" style="45" customWidth="1"/>
    <col min="6157" max="6157" width="3.5" style="45" bestFit="1" customWidth="1"/>
    <col min="6158" max="6400" width="8.75" style="45"/>
    <col min="6401" max="6401" width="1" style="45" customWidth="1"/>
    <col min="6402" max="6402" width="4.375" style="45" customWidth="1"/>
    <col min="6403" max="6403" width="13.75" style="45" customWidth="1"/>
    <col min="6404" max="6404" width="7.5" style="45" customWidth="1"/>
    <col min="6405" max="6405" width="13.75" style="45" customWidth="1"/>
    <col min="6406" max="6406" width="7.5" style="45" customWidth="1"/>
    <col min="6407" max="6407" width="13.75" style="45" customWidth="1"/>
    <col min="6408" max="6408" width="7.5" style="45" customWidth="1"/>
    <col min="6409" max="6409" width="13.75" style="45" customWidth="1"/>
    <col min="6410" max="6410" width="7.5" style="45" customWidth="1"/>
    <col min="6411" max="6411" width="1.5" style="45" customWidth="1"/>
    <col min="6412" max="6412" width="4.5" style="45" customWidth="1"/>
    <col min="6413" max="6413" width="3.5" style="45" bestFit="1" customWidth="1"/>
    <col min="6414" max="6656" width="8.75" style="45"/>
    <col min="6657" max="6657" width="1" style="45" customWidth="1"/>
    <col min="6658" max="6658" width="4.375" style="45" customWidth="1"/>
    <col min="6659" max="6659" width="13.75" style="45" customWidth="1"/>
    <col min="6660" max="6660" width="7.5" style="45" customWidth="1"/>
    <col min="6661" max="6661" width="13.75" style="45" customWidth="1"/>
    <col min="6662" max="6662" width="7.5" style="45" customWidth="1"/>
    <col min="6663" max="6663" width="13.75" style="45" customWidth="1"/>
    <col min="6664" max="6664" width="7.5" style="45" customWidth="1"/>
    <col min="6665" max="6665" width="13.75" style="45" customWidth="1"/>
    <col min="6666" max="6666" width="7.5" style="45" customWidth="1"/>
    <col min="6667" max="6667" width="1.5" style="45" customWidth="1"/>
    <col min="6668" max="6668" width="4.5" style="45" customWidth="1"/>
    <col min="6669" max="6669" width="3.5" style="45" bestFit="1" customWidth="1"/>
    <col min="6670" max="6912" width="8.75" style="45"/>
    <col min="6913" max="6913" width="1" style="45" customWidth="1"/>
    <col min="6914" max="6914" width="4.375" style="45" customWidth="1"/>
    <col min="6915" max="6915" width="13.75" style="45" customWidth="1"/>
    <col min="6916" max="6916" width="7.5" style="45" customWidth="1"/>
    <col min="6917" max="6917" width="13.75" style="45" customWidth="1"/>
    <col min="6918" max="6918" width="7.5" style="45" customWidth="1"/>
    <col min="6919" max="6919" width="13.75" style="45" customWidth="1"/>
    <col min="6920" max="6920" width="7.5" style="45" customWidth="1"/>
    <col min="6921" max="6921" width="13.75" style="45" customWidth="1"/>
    <col min="6922" max="6922" width="7.5" style="45" customWidth="1"/>
    <col min="6923" max="6923" width="1.5" style="45" customWidth="1"/>
    <col min="6924" max="6924" width="4.5" style="45" customWidth="1"/>
    <col min="6925" max="6925" width="3.5" style="45" bestFit="1" customWidth="1"/>
    <col min="6926" max="7168" width="8.75" style="45"/>
    <col min="7169" max="7169" width="1" style="45" customWidth="1"/>
    <col min="7170" max="7170" width="4.375" style="45" customWidth="1"/>
    <col min="7171" max="7171" width="13.75" style="45" customWidth="1"/>
    <col min="7172" max="7172" width="7.5" style="45" customWidth="1"/>
    <col min="7173" max="7173" width="13.75" style="45" customWidth="1"/>
    <col min="7174" max="7174" width="7.5" style="45" customWidth="1"/>
    <col min="7175" max="7175" width="13.75" style="45" customWidth="1"/>
    <col min="7176" max="7176" width="7.5" style="45" customWidth="1"/>
    <col min="7177" max="7177" width="13.75" style="45" customWidth="1"/>
    <col min="7178" max="7178" width="7.5" style="45" customWidth="1"/>
    <col min="7179" max="7179" width="1.5" style="45" customWidth="1"/>
    <col min="7180" max="7180" width="4.5" style="45" customWidth="1"/>
    <col min="7181" max="7181" width="3.5" style="45" bestFit="1" customWidth="1"/>
    <col min="7182" max="7424" width="8.75" style="45"/>
    <col min="7425" max="7425" width="1" style="45" customWidth="1"/>
    <col min="7426" max="7426" width="4.375" style="45" customWidth="1"/>
    <col min="7427" max="7427" width="13.75" style="45" customWidth="1"/>
    <col min="7428" max="7428" width="7.5" style="45" customWidth="1"/>
    <col min="7429" max="7429" width="13.75" style="45" customWidth="1"/>
    <col min="7430" max="7430" width="7.5" style="45" customWidth="1"/>
    <col min="7431" max="7431" width="13.75" style="45" customWidth="1"/>
    <col min="7432" max="7432" width="7.5" style="45" customWidth="1"/>
    <col min="7433" max="7433" width="13.75" style="45" customWidth="1"/>
    <col min="7434" max="7434" width="7.5" style="45" customWidth="1"/>
    <col min="7435" max="7435" width="1.5" style="45" customWidth="1"/>
    <col min="7436" max="7436" width="4.5" style="45" customWidth="1"/>
    <col min="7437" max="7437" width="3.5" style="45" bestFit="1" customWidth="1"/>
    <col min="7438" max="7680" width="8.75" style="45"/>
    <col min="7681" max="7681" width="1" style="45" customWidth="1"/>
    <col min="7682" max="7682" width="4.375" style="45" customWidth="1"/>
    <col min="7683" max="7683" width="13.75" style="45" customWidth="1"/>
    <col min="7684" max="7684" width="7.5" style="45" customWidth="1"/>
    <col min="7685" max="7685" width="13.75" style="45" customWidth="1"/>
    <col min="7686" max="7686" width="7.5" style="45" customWidth="1"/>
    <col min="7687" max="7687" width="13.75" style="45" customWidth="1"/>
    <col min="7688" max="7688" width="7.5" style="45" customWidth="1"/>
    <col min="7689" max="7689" width="13.75" style="45" customWidth="1"/>
    <col min="7690" max="7690" width="7.5" style="45" customWidth="1"/>
    <col min="7691" max="7691" width="1.5" style="45" customWidth="1"/>
    <col min="7692" max="7692" width="4.5" style="45" customWidth="1"/>
    <col min="7693" max="7693" width="3.5" style="45" bestFit="1" customWidth="1"/>
    <col min="7694" max="7936" width="8.75" style="45"/>
    <col min="7937" max="7937" width="1" style="45" customWidth="1"/>
    <col min="7938" max="7938" width="4.375" style="45" customWidth="1"/>
    <col min="7939" max="7939" width="13.75" style="45" customWidth="1"/>
    <col min="7940" max="7940" width="7.5" style="45" customWidth="1"/>
    <col min="7941" max="7941" width="13.75" style="45" customWidth="1"/>
    <col min="7942" max="7942" width="7.5" style="45" customWidth="1"/>
    <col min="7943" max="7943" width="13.75" style="45" customWidth="1"/>
    <col min="7944" max="7944" width="7.5" style="45" customWidth="1"/>
    <col min="7945" max="7945" width="13.75" style="45" customWidth="1"/>
    <col min="7946" max="7946" width="7.5" style="45" customWidth="1"/>
    <col min="7947" max="7947" width="1.5" style="45" customWidth="1"/>
    <col min="7948" max="7948" width="4.5" style="45" customWidth="1"/>
    <col min="7949" max="7949" width="3.5" style="45" bestFit="1" customWidth="1"/>
    <col min="7950" max="8192" width="8.75" style="45"/>
    <col min="8193" max="8193" width="1" style="45" customWidth="1"/>
    <col min="8194" max="8194" width="4.375" style="45" customWidth="1"/>
    <col min="8195" max="8195" width="13.75" style="45" customWidth="1"/>
    <col min="8196" max="8196" width="7.5" style="45" customWidth="1"/>
    <col min="8197" max="8197" width="13.75" style="45" customWidth="1"/>
    <col min="8198" max="8198" width="7.5" style="45" customWidth="1"/>
    <col min="8199" max="8199" width="13.75" style="45" customWidth="1"/>
    <col min="8200" max="8200" width="7.5" style="45" customWidth="1"/>
    <col min="8201" max="8201" width="13.75" style="45" customWidth="1"/>
    <col min="8202" max="8202" width="7.5" style="45" customWidth="1"/>
    <col min="8203" max="8203" width="1.5" style="45" customWidth="1"/>
    <col min="8204" max="8204" width="4.5" style="45" customWidth="1"/>
    <col min="8205" max="8205" width="3.5" style="45" bestFit="1" customWidth="1"/>
    <col min="8206" max="8448" width="8.75" style="45"/>
    <col min="8449" max="8449" width="1" style="45" customWidth="1"/>
    <col min="8450" max="8450" width="4.375" style="45" customWidth="1"/>
    <col min="8451" max="8451" width="13.75" style="45" customWidth="1"/>
    <col min="8452" max="8452" width="7.5" style="45" customWidth="1"/>
    <col min="8453" max="8453" width="13.75" style="45" customWidth="1"/>
    <col min="8454" max="8454" width="7.5" style="45" customWidth="1"/>
    <col min="8455" max="8455" width="13.75" style="45" customWidth="1"/>
    <col min="8456" max="8456" width="7.5" style="45" customWidth="1"/>
    <col min="8457" max="8457" width="13.75" style="45" customWidth="1"/>
    <col min="8458" max="8458" width="7.5" style="45" customWidth="1"/>
    <col min="8459" max="8459" width="1.5" style="45" customWidth="1"/>
    <col min="8460" max="8460" width="4.5" style="45" customWidth="1"/>
    <col min="8461" max="8461" width="3.5" style="45" bestFit="1" customWidth="1"/>
    <col min="8462" max="8704" width="8.75" style="45"/>
    <col min="8705" max="8705" width="1" style="45" customWidth="1"/>
    <col min="8706" max="8706" width="4.375" style="45" customWidth="1"/>
    <col min="8707" max="8707" width="13.75" style="45" customWidth="1"/>
    <col min="8708" max="8708" width="7.5" style="45" customWidth="1"/>
    <col min="8709" max="8709" width="13.75" style="45" customWidth="1"/>
    <col min="8710" max="8710" width="7.5" style="45" customWidth="1"/>
    <col min="8711" max="8711" width="13.75" style="45" customWidth="1"/>
    <col min="8712" max="8712" width="7.5" style="45" customWidth="1"/>
    <col min="8713" max="8713" width="13.75" style="45" customWidth="1"/>
    <col min="8714" max="8714" width="7.5" style="45" customWidth="1"/>
    <col min="8715" max="8715" width="1.5" style="45" customWidth="1"/>
    <col min="8716" max="8716" width="4.5" style="45" customWidth="1"/>
    <col min="8717" max="8717" width="3.5" style="45" bestFit="1" customWidth="1"/>
    <col min="8718" max="8960" width="8.75" style="45"/>
    <col min="8961" max="8961" width="1" style="45" customWidth="1"/>
    <col min="8962" max="8962" width="4.375" style="45" customWidth="1"/>
    <col min="8963" max="8963" width="13.75" style="45" customWidth="1"/>
    <col min="8964" max="8964" width="7.5" style="45" customWidth="1"/>
    <col min="8965" max="8965" width="13.75" style="45" customWidth="1"/>
    <col min="8966" max="8966" width="7.5" style="45" customWidth="1"/>
    <col min="8967" max="8967" width="13.75" style="45" customWidth="1"/>
    <col min="8968" max="8968" width="7.5" style="45" customWidth="1"/>
    <col min="8969" max="8969" width="13.75" style="45" customWidth="1"/>
    <col min="8970" max="8970" width="7.5" style="45" customWidth="1"/>
    <col min="8971" max="8971" width="1.5" style="45" customWidth="1"/>
    <col min="8972" max="8972" width="4.5" style="45" customWidth="1"/>
    <col min="8973" max="8973" width="3.5" style="45" bestFit="1" customWidth="1"/>
    <col min="8974" max="9216" width="8.75" style="45"/>
    <col min="9217" max="9217" width="1" style="45" customWidth="1"/>
    <col min="9218" max="9218" width="4.375" style="45" customWidth="1"/>
    <col min="9219" max="9219" width="13.75" style="45" customWidth="1"/>
    <col min="9220" max="9220" width="7.5" style="45" customWidth="1"/>
    <col min="9221" max="9221" width="13.75" style="45" customWidth="1"/>
    <col min="9222" max="9222" width="7.5" style="45" customWidth="1"/>
    <col min="9223" max="9223" width="13.75" style="45" customWidth="1"/>
    <col min="9224" max="9224" width="7.5" style="45" customWidth="1"/>
    <col min="9225" max="9225" width="13.75" style="45" customWidth="1"/>
    <col min="9226" max="9226" width="7.5" style="45" customWidth="1"/>
    <col min="9227" max="9227" width="1.5" style="45" customWidth="1"/>
    <col min="9228" max="9228" width="4.5" style="45" customWidth="1"/>
    <col min="9229" max="9229" width="3.5" style="45" bestFit="1" customWidth="1"/>
    <col min="9230" max="9472" width="8.75" style="45"/>
    <col min="9473" max="9473" width="1" style="45" customWidth="1"/>
    <col min="9474" max="9474" width="4.375" style="45" customWidth="1"/>
    <col min="9475" max="9475" width="13.75" style="45" customWidth="1"/>
    <col min="9476" max="9476" width="7.5" style="45" customWidth="1"/>
    <col min="9477" max="9477" width="13.75" style="45" customWidth="1"/>
    <col min="9478" max="9478" width="7.5" style="45" customWidth="1"/>
    <col min="9479" max="9479" width="13.75" style="45" customWidth="1"/>
    <col min="9480" max="9480" width="7.5" style="45" customWidth="1"/>
    <col min="9481" max="9481" width="13.75" style="45" customWidth="1"/>
    <col min="9482" max="9482" width="7.5" style="45" customWidth="1"/>
    <col min="9483" max="9483" width="1.5" style="45" customWidth="1"/>
    <col min="9484" max="9484" width="4.5" style="45" customWidth="1"/>
    <col min="9485" max="9485" width="3.5" style="45" bestFit="1" customWidth="1"/>
    <col min="9486" max="9728" width="8.75" style="45"/>
    <col min="9729" max="9729" width="1" style="45" customWidth="1"/>
    <col min="9730" max="9730" width="4.375" style="45" customWidth="1"/>
    <col min="9731" max="9731" width="13.75" style="45" customWidth="1"/>
    <col min="9732" max="9732" width="7.5" style="45" customWidth="1"/>
    <col min="9733" max="9733" width="13.75" style="45" customWidth="1"/>
    <col min="9734" max="9734" width="7.5" style="45" customWidth="1"/>
    <col min="9735" max="9735" width="13.75" style="45" customWidth="1"/>
    <col min="9736" max="9736" width="7.5" style="45" customWidth="1"/>
    <col min="9737" max="9737" width="13.75" style="45" customWidth="1"/>
    <col min="9738" max="9738" width="7.5" style="45" customWidth="1"/>
    <col min="9739" max="9739" width="1.5" style="45" customWidth="1"/>
    <col min="9740" max="9740" width="4.5" style="45" customWidth="1"/>
    <col min="9741" max="9741" width="3.5" style="45" bestFit="1" customWidth="1"/>
    <col min="9742" max="9984" width="8.75" style="45"/>
    <col min="9985" max="9985" width="1" style="45" customWidth="1"/>
    <col min="9986" max="9986" width="4.375" style="45" customWidth="1"/>
    <col min="9987" max="9987" width="13.75" style="45" customWidth="1"/>
    <col min="9988" max="9988" width="7.5" style="45" customWidth="1"/>
    <col min="9989" max="9989" width="13.75" style="45" customWidth="1"/>
    <col min="9990" max="9990" width="7.5" style="45" customWidth="1"/>
    <col min="9991" max="9991" width="13.75" style="45" customWidth="1"/>
    <col min="9992" max="9992" width="7.5" style="45" customWidth="1"/>
    <col min="9993" max="9993" width="13.75" style="45" customWidth="1"/>
    <col min="9994" max="9994" width="7.5" style="45" customWidth="1"/>
    <col min="9995" max="9995" width="1.5" style="45" customWidth="1"/>
    <col min="9996" max="9996" width="4.5" style="45" customWidth="1"/>
    <col min="9997" max="9997" width="3.5" style="45" bestFit="1" customWidth="1"/>
    <col min="9998" max="10240" width="8.75" style="45"/>
    <col min="10241" max="10241" width="1" style="45" customWidth="1"/>
    <col min="10242" max="10242" width="4.375" style="45" customWidth="1"/>
    <col min="10243" max="10243" width="13.75" style="45" customWidth="1"/>
    <col min="10244" max="10244" width="7.5" style="45" customWidth="1"/>
    <col min="10245" max="10245" width="13.75" style="45" customWidth="1"/>
    <col min="10246" max="10246" width="7.5" style="45" customWidth="1"/>
    <col min="10247" max="10247" width="13.75" style="45" customWidth="1"/>
    <col min="10248" max="10248" width="7.5" style="45" customWidth="1"/>
    <col min="10249" max="10249" width="13.75" style="45" customWidth="1"/>
    <col min="10250" max="10250" width="7.5" style="45" customWidth="1"/>
    <col min="10251" max="10251" width="1.5" style="45" customWidth="1"/>
    <col min="10252" max="10252" width="4.5" style="45" customWidth="1"/>
    <col min="10253" max="10253" width="3.5" style="45" bestFit="1" customWidth="1"/>
    <col min="10254" max="10496" width="8.75" style="45"/>
    <col min="10497" max="10497" width="1" style="45" customWidth="1"/>
    <col min="10498" max="10498" width="4.375" style="45" customWidth="1"/>
    <col min="10499" max="10499" width="13.75" style="45" customWidth="1"/>
    <col min="10500" max="10500" width="7.5" style="45" customWidth="1"/>
    <col min="10501" max="10501" width="13.75" style="45" customWidth="1"/>
    <col min="10502" max="10502" width="7.5" style="45" customWidth="1"/>
    <col min="10503" max="10503" width="13.75" style="45" customWidth="1"/>
    <col min="10504" max="10504" width="7.5" style="45" customWidth="1"/>
    <col min="10505" max="10505" width="13.75" style="45" customWidth="1"/>
    <col min="10506" max="10506" width="7.5" style="45" customWidth="1"/>
    <col min="10507" max="10507" width="1.5" style="45" customWidth="1"/>
    <col min="10508" max="10508" width="4.5" style="45" customWidth="1"/>
    <col min="10509" max="10509" width="3.5" style="45" bestFit="1" customWidth="1"/>
    <col min="10510" max="10752" width="8.75" style="45"/>
    <col min="10753" max="10753" width="1" style="45" customWidth="1"/>
    <col min="10754" max="10754" width="4.375" style="45" customWidth="1"/>
    <col min="10755" max="10755" width="13.75" style="45" customWidth="1"/>
    <col min="10756" max="10756" width="7.5" style="45" customWidth="1"/>
    <col min="10757" max="10757" width="13.75" style="45" customWidth="1"/>
    <col min="10758" max="10758" width="7.5" style="45" customWidth="1"/>
    <col min="10759" max="10759" width="13.75" style="45" customWidth="1"/>
    <col min="10760" max="10760" width="7.5" style="45" customWidth="1"/>
    <col min="10761" max="10761" width="13.75" style="45" customWidth="1"/>
    <col min="10762" max="10762" width="7.5" style="45" customWidth="1"/>
    <col min="10763" max="10763" width="1.5" style="45" customWidth="1"/>
    <col min="10764" max="10764" width="4.5" style="45" customWidth="1"/>
    <col min="10765" max="10765" width="3.5" style="45" bestFit="1" customWidth="1"/>
    <col min="10766" max="11008" width="8.75" style="45"/>
    <col min="11009" max="11009" width="1" style="45" customWidth="1"/>
    <col min="11010" max="11010" width="4.375" style="45" customWidth="1"/>
    <col min="11011" max="11011" width="13.75" style="45" customWidth="1"/>
    <col min="11012" max="11012" width="7.5" style="45" customWidth="1"/>
    <col min="11013" max="11013" width="13.75" style="45" customWidth="1"/>
    <col min="11014" max="11014" width="7.5" style="45" customWidth="1"/>
    <col min="11015" max="11015" width="13.75" style="45" customWidth="1"/>
    <col min="11016" max="11016" width="7.5" style="45" customWidth="1"/>
    <col min="11017" max="11017" width="13.75" style="45" customWidth="1"/>
    <col min="11018" max="11018" width="7.5" style="45" customWidth="1"/>
    <col min="11019" max="11019" width="1.5" style="45" customWidth="1"/>
    <col min="11020" max="11020" width="4.5" style="45" customWidth="1"/>
    <col min="11021" max="11021" width="3.5" style="45" bestFit="1" customWidth="1"/>
    <col min="11022" max="11264" width="8.75" style="45"/>
    <col min="11265" max="11265" width="1" style="45" customWidth="1"/>
    <col min="11266" max="11266" width="4.375" style="45" customWidth="1"/>
    <col min="11267" max="11267" width="13.75" style="45" customWidth="1"/>
    <col min="11268" max="11268" width="7.5" style="45" customWidth="1"/>
    <col min="11269" max="11269" width="13.75" style="45" customWidth="1"/>
    <col min="11270" max="11270" width="7.5" style="45" customWidth="1"/>
    <col min="11271" max="11271" width="13.75" style="45" customWidth="1"/>
    <col min="11272" max="11272" width="7.5" style="45" customWidth="1"/>
    <col min="11273" max="11273" width="13.75" style="45" customWidth="1"/>
    <col min="11274" max="11274" width="7.5" style="45" customWidth="1"/>
    <col min="11275" max="11275" width="1.5" style="45" customWidth="1"/>
    <col min="11276" max="11276" width="4.5" style="45" customWidth="1"/>
    <col min="11277" max="11277" width="3.5" style="45" bestFit="1" customWidth="1"/>
    <col min="11278" max="11520" width="8.75" style="45"/>
    <col min="11521" max="11521" width="1" style="45" customWidth="1"/>
    <col min="11522" max="11522" width="4.375" style="45" customWidth="1"/>
    <col min="11523" max="11523" width="13.75" style="45" customWidth="1"/>
    <col min="11524" max="11524" width="7.5" style="45" customWidth="1"/>
    <col min="11525" max="11525" width="13.75" style="45" customWidth="1"/>
    <col min="11526" max="11526" width="7.5" style="45" customWidth="1"/>
    <col min="11527" max="11527" width="13.75" style="45" customWidth="1"/>
    <col min="11528" max="11528" width="7.5" style="45" customWidth="1"/>
    <col min="11529" max="11529" width="13.75" style="45" customWidth="1"/>
    <col min="11530" max="11530" width="7.5" style="45" customWidth="1"/>
    <col min="11531" max="11531" width="1.5" style="45" customWidth="1"/>
    <col min="11532" max="11532" width="4.5" style="45" customWidth="1"/>
    <col min="11533" max="11533" width="3.5" style="45" bestFit="1" customWidth="1"/>
    <col min="11534" max="11776" width="8.75" style="45"/>
    <col min="11777" max="11777" width="1" style="45" customWidth="1"/>
    <col min="11778" max="11778" width="4.375" style="45" customWidth="1"/>
    <col min="11779" max="11779" width="13.75" style="45" customWidth="1"/>
    <col min="11780" max="11780" width="7.5" style="45" customWidth="1"/>
    <col min="11781" max="11781" width="13.75" style="45" customWidth="1"/>
    <col min="11782" max="11782" width="7.5" style="45" customWidth="1"/>
    <col min="11783" max="11783" width="13.75" style="45" customWidth="1"/>
    <col min="11784" max="11784" width="7.5" style="45" customWidth="1"/>
    <col min="11785" max="11785" width="13.75" style="45" customWidth="1"/>
    <col min="11786" max="11786" width="7.5" style="45" customWidth="1"/>
    <col min="11787" max="11787" width="1.5" style="45" customWidth="1"/>
    <col min="11788" max="11788" width="4.5" style="45" customWidth="1"/>
    <col min="11789" max="11789" width="3.5" style="45" bestFit="1" customWidth="1"/>
    <col min="11790" max="12032" width="8.75" style="45"/>
    <col min="12033" max="12033" width="1" style="45" customWidth="1"/>
    <col min="12034" max="12034" width="4.375" style="45" customWidth="1"/>
    <col min="12035" max="12035" width="13.75" style="45" customWidth="1"/>
    <col min="12036" max="12036" width="7.5" style="45" customWidth="1"/>
    <col min="12037" max="12037" width="13.75" style="45" customWidth="1"/>
    <col min="12038" max="12038" width="7.5" style="45" customWidth="1"/>
    <col min="12039" max="12039" width="13.75" style="45" customWidth="1"/>
    <col min="12040" max="12040" width="7.5" style="45" customWidth="1"/>
    <col min="12041" max="12041" width="13.75" style="45" customWidth="1"/>
    <col min="12042" max="12042" width="7.5" style="45" customWidth="1"/>
    <col min="12043" max="12043" width="1.5" style="45" customWidth="1"/>
    <col min="12044" max="12044" width="4.5" style="45" customWidth="1"/>
    <col min="12045" max="12045" width="3.5" style="45" bestFit="1" customWidth="1"/>
    <col min="12046" max="12288" width="8.75" style="45"/>
    <col min="12289" max="12289" width="1" style="45" customWidth="1"/>
    <col min="12290" max="12290" width="4.375" style="45" customWidth="1"/>
    <col min="12291" max="12291" width="13.75" style="45" customWidth="1"/>
    <col min="12292" max="12292" width="7.5" style="45" customWidth="1"/>
    <col min="12293" max="12293" width="13.75" style="45" customWidth="1"/>
    <col min="12294" max="12294" width="7.5" style="45" customWidth="1"/>
    <col min="12295" max="12295" width="13.75" style="45" customWidth="1"/>
    <col min="12296" max="12296" width="7.5" style="45" customWidth="1"/>
    <col min="12297" max="12297" width="13.75" style="45" customWidth="1"/>
    <col min="12298" max="12298" width="7.5" style="45" customWidth="1"/>
    <col min="12299" max="12299" width="1.5" style="45" customWidth="1"/>
    <col min="12300" max="12300" width="4.5" style="45" customWidth="1"/>
    <col min="12301" max="12301" width="3.5" style="45" bestFit="1" customWidth="1"/>
    <col min="12302" max="12544" width="8.75" style="45"/>
    <col min="12545" max="12545" width="1" style="45" customWidth="1"/>
    <col min="12546" max="12546" width="4.375" style="45" customWidth="1"/>
    <col min="12547" max="12547" width="13.75" style="45" customWidth="1"/>
    <col min="12548" max="12548" width="7.5" style="45" customWidth="1"/>
    <col min="12549" max="12549" width="13.75" style="45" customWidth="1"/>
    <col min="12550" max="12550" width="7.5" style="45" customWidth="1"/>
    <col min="12551" max="12551" width="13.75" style="45" customWidth="1"/>
    <col min="12552" max="12552" width="7.5" style="45" customWidth="1"/>
    <col min="12553" max="12553" width="13.75" style="45" customWidth="1"/>
    <col min="12554" max="12554" width="7.5" style="45" customWidth="1"/>
    <col min="12555" max="12555" width="1.5" style="45" customWidth="1"/>
    <col min="12556" max="12556" width="4.5" style="45" customWidth="1"/>
    <col min="12557" max="12557" width="3.5" style="45" bestFit="1" customWidth="1"/>
    <col min="12558" max="12800" width="8.75" style="45"/>
    <col min="12801" max="12801" width="1" style="45" customWidth="1"/>
    <col min="12802" max="12802" width="4.375" style="45" customWidth="1"/>
    <col min="12803" max="12803" width="13.75" style="45" customWidth="1"/>
    <col min="12804" max="12804" width="7.5" style="45" customWidth="1"/>
    <col min="12805" max="12805" width="13.75" style="45" customWidth="1"/>
    <col min="12806" max="12806" width="7.5" style="45" customWidth="1"/>
    <col min="12807" max="12807" width="13.75" style="45" customWidth="1"/>
    <col min="12808" max="12808" width="7.5" style="45" customWidth="1"/>
    <col min="12809" max="12809" width="13.75" style="45" customWidth="1"/>
    <col min="12810" max="12810" width="7.5" style="45" customWidth="1"/>
    <col min="12811" max="12811" width="1.5" style="45" customWidth="1"/>
    <col min="12812" max="12812" width="4.5" style="45" customWidth="1"/>
    <col min="12813" max="12813" width="3.5" style="45" bestFit="1" customWidth="1"/>
    <col min="12814" max="13056" width="8.75" style="45"/>
    <col min="13057" max="13057" width="1" style="45" customWidth="1"/>
    <col min="13058" max="13058" width="4.375" style="45" customWidth="1"/>
    <col min="13059" max="13059" width="13.75" style="45" customWidth="1"/>
    <col min="13060" max="13060" width="7.5" style="45" customWidth="1"/>
    <col min="13061" max="13061" width="13.75" style="45" customWidth="1"/>
    <col min="13062" max="13062" width="7.5" style="45" customWidth="1"/>
    <col min="13063" max="13063" width="13.75" style="45" customWidth="1"/>
    <col min="13064" max="13064" width="7.5" style="45" customWidth="1"/>
    <col min="13065" max="13065" width="13.75" style="45" customWidth="1"/>
    <col min="13066" max="13066" width="7.5" style="45" customWidth="1"/>
    <col min="13067" max="13067" width="1.5" style="45" customWidth="1"/>
    <col min="13068" max="13068" width="4.5" style="45" customWidth="1"/>
    <col min="13069" max="13069" width="3.5" style="45" bestFit="1" customWidth="1"/>
    <col min="13070" max="13312" width="8.75" style="45"/>
    <col min="13313" max="13313" width="1" style="45" customWidth="1"/>
    <col min="13314" max="13314" width="4.375" style="45" customWidth="1"/>
    <col min="13315" max="13315" width="13.75" style="45" customWidth="1"/>
    <col min="13316" max="13316" width="7.5" style="45" customWidth="1"/>
    <col min="13317" max="13317" width="13.75" style="45" customWidth="1"/>
    <col min="13318" max="13318" width="7.5" style="45" customWidth="1"/>
    <col min="13319" max="13319" width="13.75" style="45" customWidth="1"/>
    <col min="13320" max="13320" width="7.5" style="45" customWidth="1"/>
    <col min="13321" max="13321" width="13.75" style="45" customWidth="1"/>
    <col min="13322" max="13322" width="7.5" style="45" customWidth="1"/>
    <col min="13323" max="13323" width="1.5" style="45" customWidth="1"/>
    <col min="13324" max="13324" width="4.5" style="45" customWidth="1"/>
    <col min="13325" max="13325" width="3.5" style="45" bestFit="1" customWidth="1"/>
    <col min="13326" max="13568" width="8.75" style="45"/>
    <col min="13569" max="13569" width="1" style="45" customWidth="1"/>
    <col min="13570" max="13570" width="4.375" style="45" customWidth="1"/>
    <col min="13571" max="13571" width="13.75" style="45" customWidth="1"/>
    <col min="13572" max="13572" width="7.5" style="45" customWidth="1"/>
    <col min="13573" max="13573" width="13.75" style="45" customWidth="1"/>
    <col min="13574" max="13574" width="7.5" style="45" customWidth="1"/>
    <col min="13575" max="13575" width="13.75" style="45" customWidth="1"/>
    <col min="13576" max="13576" width="7.5" style="45" customWidth="1"/>
    <col min="13577" max="13577" width="13.75" style="45" customWidth="1"/>
    <col min="13578" max="13578" width="7.5" style="45" customWidth="1"/>
    <col min="13579" max="13579" width="1.5" style="45" customWidth="1"/>
    <col min="13580" max="13580" width="4.5" style="45" customWidth="1"/>
    <col min="13581" max="13581" width="3.5" style="45" bestFit="1" customWidth="1"/>
    <col min="13582" max="13824" width="8.75" style="45"/>
    <col min="13825" max="13825" width="1" style="45" customWidth="1"/>
    <col min="13826" max="13826" width="4.375" style="45" customWidth="1"/>
    <col min="13827" max="13827" width="13.75" style="45" customWidth="1"/>
    <col min="13828" max="13828" width="7.5" style="45" customWidth="1"/>
    <col min="13829" max="13829" width="13.75" style="45" customWidth="1"/>
    <col min="13830" max="13830" width="7.5" style="45" customWidth="1"/>
    <col min="13831" max="13831" width="13.75" style="45" customWidth="1"/>
    <col min="13832" max="13832" width="7.5" style="45" customWidth="1"/>
    <col min="13833" max="13833" width="13.75" style="45" customWidth="1"/>
    <col min="13834" max="13834" width="7.5" style="45" customWidth="1"/>
    <col min="13835" max="13835" width="1.5" style="45" customWidth="1"/>
    <col min="13836" max="13836" width="4.5" style="45" customWidth="1"/>
    <col min="13837" max="13837" width="3.5" style="45" bestFit="1" customWidth="1"/>
    <col min="13838" max="14080" width="8.75" style="45"/>
    <col min="14081" max="14081" width="1" style="45" customWidth="1"/>
    <col min="14082" max="14082" width="4.375" style="45" customWidth="1"/>
    <col min="14083" max="14083" width="13.75" style="45" customWidth="1"/>
    <col min="14084" max="14084" width="7.5" style="45" customWidth="1"/>
    <col min="14085" max="14085" width="13.75" style="45" customWidth="1"/>
    <col min="14086" max="14086" width="7.5" style="45" customWidth="1"/>
    <col min="14087" max="14087" width="13.75" style="45" customWidth="1"/>
    <col min="14088" max="14088" width="7.5" style="45" customWidth="1"/>
    <col min="14089" max="14089" width="13.75" style="45" customWidth="1"/>
    <col min="14090" max="14090" width="7.5" style="45" customWidth="1"/>
    <col min="14091" max="14091" width="1.5" style="45" customWidth="1"/>
    <col min="14092" max="14092" width="4.5" style="45" customWidth="1"/>
    <col min="14093" max="14093" width="3.5" style="45" bestFit="1" customWidth="1"/>
    <col min="14094" max="14336" width="8.75" style="45"/>
    <col min="14337" max="14337" width="1" style="45" customWidth="1"/>
    <col min="14338" max="14338" width="4.375" style="45" customWidth="1"/>
    <col min="14339" max="14339" width="13.75" style="45" customWidth="1"/>
    <col min="14340" max="14340" width="7.5" style="45" customWidth="1"/>
    <col min="14341" max="14341" width="13.75" style="45" customWidth="1"/>
    <col min="14342" max="14342" width="7.5" style="45" customWidth="1"/>
    <col min="14343" max="14343" width="13.75" style="45" customWidth="1"/>
    <col min="14344" max="14344" width="7.5" style="45" customWidth="1"/>
    <col min="14345" max="14345" width="13.75" style="45" customWidth="1"/>
    <col min="14346" max="14346" width="7.5" style="45" customWidth="1"/>
    <col min="14347" max="14347" width="1.5" style="45" customWidth="1"/>
    <col min="14348" max="14348" width="4.5" style="45" customWidth="1"/>
    <col min="14349" max="14349" width="3.5" style="45" bestFit="1" customWidth="1"/>
    <col min="14350" max="14592" width="8.75" style="45"/>
    <col min="14593" max="14593" width="1" style="45" customWidth="1"/>
    <col min="14594" max="14594" width="4.375" style="45" customWidth="1"/>
    <col min="14595" max="14595" width="13.75" style="45" customWidth="1"/>
    <col min="14596" max="14596" width="7.5" style="45" customWidth="1"/>
    <col min="14597" max="14597" width="13.75" style="45" customWidth="1"/>
    <col min="14598" max="14598" width="7.5" style="45" customWidth="1"/>
    <col min="14599" max="14599" width="13.75" style="45" customWidth="1"/>
    <col min="14600" max="14600" width="7.5" style="45" customWidth="1"/>
    <col min="14601" max="14601" width="13.75" style="45" customWidth="1"/>
    <col min="14602" max="14602" width="7.5" style="45" customWidth="1"/>
    <col min="14603" max="14603" width="1.5" style="45" customWidth="1"/>
    <col min="14604" max="14604" width="4.5" style="45" customWidth="1"/>
    <col min="14605" max="14605" width="3.5" style="45" bestFit="1" customWidth="1"/>
    <col min="14606" max="14848" width="8.75" style="45"/>
    <col min="14849" max="14849" width="1" style="45" customWidth="1"/>
    <col min="14850" max="14850" width="4.375" style="45" customWidth="1"/>
    <col min="14851" max="14851" width="13.75" style="45" customWidth="1"/>
    <col min="14852" max="14852" width="7.5" style="45" customWidth="1"/>
    <col min="14853" max="14853" width="13.75" style="45" customWidth="1"/>
    <col min="14854" max="14854" width="7.5" style="45" customWidth="1"/>
    <col min="14855" max="14855" width="13.75" style="45" customWidth="1"/>
    <col min="14856" max="14856" width="7.5" style="45" customWidth="1"/>
    <col min="14857" max="14857" width="13.75" style="45" customWidth="1"/>
    <col min="14858" max="14858" width="7.5" style="45" customWidth="1"/>
    <col min="14859" max="14859" width="1.5" style="45" customWidth="1"/>
    <col min="14860" max="14860" width="4.5" style="45" customWidth="1"/>
    <col min="14861" max="14861" width="3.5" style="45" bestFit="1" customWidth="1"/>
    <col min="14862" max="15104" width="8.75" style="45"/>
    <col min="15105" max="15105" width="1" style="45" customWidth="1"/>
    <col min="15106" max="15106" width="4.375" style="45" customWidth="1"/>
    <col min="15107" max="15107" width="13.75" style="45" customWidth="1"/>
    <col min="15108" max="15108" width="7.5" style="45" customWidth="1"/>
    <col min="15109" max="15109" width="13.75" style="45" customWidth="1"/>
    <col min="15110" max="15110" width="7.5" style="45" customWidth="1"/>
    <col min="15111" max="15111" width="13.75" style="45" customWidth="1"/>
    <col min="15112" max="15112" width="7.5" style="45" customWidth="1"/>
    <col min="15113" max="15113" width="13.75" style="45" customWidth="1"/>
    <col min="15114" max="15114" width="7.5" style="45" customWidth="1"/>
    <col min="15115" max="15115" width="1.5" style="45" customWidth="1"/>
    <col min="15116" max="15116" width="4.5" style="45" customWidth="1"/>
    <col min="15117" max="15117" width="3.5" style="45" bestFit="1" customWidth="1"/>
    <col min="15118" max="15360" width="8.75" style="45"/>
    <col min="15361" max="15361" width="1" style="45" customWidth="1"/>
    <col min="15362" max="15362" width="4.375" style="45" customWidth="1"/>
    <col min="15363" max="15363" width="13.75" style="45" customWidth="1"/>
    <col min="15364" max="15364" width="7.5" style="45" customWidth="1"/>
    <col min="15365" max="15365" width="13.75" style="45" customWidth="1"/>
    <col min="15366" max="15366" width="7.5" style="45" customWidth="1"/>
    <col min="15367" max="15367" width="13.75" style="45" customWidth="1"/>
    <col min="15368" max="15368" width="7.5" style="45" customWidth="1"/>
    <col min="15369" max="15369" width="13.75" style="45" customWidth="1"/>
    <col min="15370" max="15370" width="7.5" style="45" customWidth="1"/>
    <col min="15371" max="15371" width="1.5" style="45" customWidth="1"/>
    <col min="15372" max="15372" width="4.5" style="45" customWidth="1"/>
    <col min="15373" max="15373" width="3.5" style="45" bestFit="1" customWidth="1"/>
    <col min="15374" max="15616" width="8.75" style="45"/>
    <col min="15617" max="15617" width="1" style="45" customWidth="1"/>
    <col min="15618" max="15618" width="4.375" style="45" customWidth="1"/>
    <col min="15619" max="15619" width="13.75" style="45" customWidth="1"/>
    <col min="15620" max="15620" width="7.5" style="45" customWidth="1"/>
    <col min="15621" max="15621" width="13.75" style="45" customWidth="1"/>
    <col min="15622" max="15622" width="7.5" style="45" customWidth="1"/>
    <col min="15623" max="15623" width="13.75" style="45" customWidth="1"/>
    <col min="15624" max="15624" width="7.5" style="45" customWidth="1"/>
    <col min="15625" max="15625" width="13.75" style="45" customWidth="1"/>
    <col min="15626" max="15626" width="7.5" style="45" customWidth="1"/>
    <col min="15627" max="15627" width="1.5" style="45" customWidth="1"/>
    <col min="15628" max="15628" width="4.5" style="45" customWidth="1"/>
    <col min="15629" max="15629" width="3.5" style="45" bestFit="1" customWidth="1"/>
    <col min="15630" max="15872" width="8.75" style="45"/>
    <col min="15873" max="15873" width="1" style="45" customWidth="1"/>
    <col min="15874" max="15874" width="4.375" style="45" customWidth="1"/>
    <col min="15875" max="15875" width="13.75" style="45" customWidth="1"/>
    <col min="15876" max="15876" width="7.5" style="45" customWidth="1"/>
    <col min="15877" max="15877" width="13.75" style="45" customWidth="1"/>
    <col min="15878" max="15878" width="7.5" style="45" customWidth="1"/>
    <col min="15879" max="15879" width="13.75" style="45" customWidth="1"/>
    <col min="15880" max="15880" width="7.5" style="45" customWidth="1"/>
    <col min="15881" max="15881" width="13.75" style="45" customWidth="1"/>
    <col min="15882" max="15882" width="7.5" style="45" customWidth="1"/>
    <col min="15883" max="15883" width="1.5" style="45" customWidth="1"/>
    <col min="15884" max="15884" width="4.5" style="45" customWidth="1"/>
    <col min="15885" max="15885" width="3.5" style="45" bestFit="1" customWidth="1"/>
    <col min="15886" max="16128" width="8.75" style="45"/>
    <col min="16129" max="16129" width="1" style="45" customWidth="1"/>
    <col min="16130" max="16130" width="4.375" style="45" customWidth="1"/>
    <col min="16131" max="16131" width="13.75" style="45" customWidth="1"/>
    <col min="16132" max="16132" width="7.5" style="45" customWidth="1"/>
    <col min="16133" max="16133" width="13.75" style="45" customWidth="1"/>
    <col min="16134" max="16134" width="7.5" style="45" customWidth="1"/>
    <col min="16135" max="16135" width="13.75" style="45" customWidth="1"/>
    <col min="16136" max="16136" width="7.5" style="45" customWidth="1"/>
    <col min="16137" max="16137" width="13.75" style="45" customWidth="1"/>
    <col min="16138" max="16138" width="7.5" style="45" customWidth="1"/>
    <col min="16139" max="16139" width="1.5" style="45" customWidth="1"/>
    <col min="16140" max="16140" width="4.5" style="45" customWidth="1"/>
    <col min="16141" max="16141" width="3.5" style="45" bestFit="1" customWidth="1"/>
    <col min="16142" max="16384" width="8.75" style="45"/>
  </cols>
  <sheetData>
    <row r="1" spans="1:10" ht="9" customHeight="1">
      <c r="A1" s="45" t="s">
        <v>56</v>
      </c>
    </row>
    <row r="2" spans="1:10" ht="17.25" customHeight="1">
      <c r="B2" s="478" t="s">
        <v>342</v>
      </c>
    </row>
    <row r="3" spans="1:10" s="36" customFormat="1" ht="18.75" customHeight="1">
      <c r="C3" s="479" t="s">
        <v>343</v>
      </c>
    </row>
    <row r="4" spans="1:10" s="36" customFormat="1" ht="17.25" customHeight="1">
      <c r="B4" s="45" t="s">
        <v>344</v>
      </c>
    </row>
    <row r="5" spans="1:10" s="36" customFormat="1" ht="7.5" customHeight="1"/>
    <row r="6" spans="1:10" s="36" customFormat="1" ht="11.25" customHeight="1"/>
    <row r="7" spans="1:10" s="36" customFormat="1" ht="17.25" customHeight="1">
      <c r="B7" s="36" t="s">
        <v>345</v>
      </c>
      <c r="I7" s="36" t="s">
        <v>346</v>
      </c>
    </row>
    <row r="8" spans="1:10" s="36" customFormat="1" ht="3.75" customHeight="1"/>
    <row r="9" spans="1:10" s="36" customFormat="1" ht="17.25" customHeight="1">
      <c r="B9" s="777" t="s">
        <v>58</v>
      </c>
      <c r="C9" s="779" t="s">
        <v>347</v>
      </c>
      <c r="D9" s="480"/>
      <c r="E9" s="779" t="s">
        <v>348</v>
      </c>
      <c r="F9" s="481"/>
      <c r="G9" s="779" t="s">
        <v>349</v>
      </c>
      <c r="H9" s="480"/>
      <c r="I9" s="779" t="s">
        <v>74</v>
      </c>
      <c r="J9" s="480"/>
    </row>
    <row r="10" spans="1:10" s="36" customFormat="1" ht="17.25" customHeight="1">
      <c r="B10" s="778"/>
      <c r="C10" s="780"/>
      <c r="D10" s="482" t="s">
        <v>62</v>
      </c>
      <c r="E10" s="780"/>
      <c r="F10" s="482" t="s">
        <v>62</v>
      </c>
      <c r="G10" s="780"/>
      <c r="H10" s="482" t="s">
        <v>62</v>
      </c>
      <c r="I10" s="780"/>
      <c r="J10" s="482" t="s">
        <v>62</v>
      </c>
    </row>
    <row r="11" spans="1:10" s="36" customFormat="1" ht="13.5">
      <c r="B11" s="483"/>
      <c r="C11" s="483"/>
      <c r="D11" s="484" t="s">
        <v>350</v>
      </c>
      <c r="E11" s="481"/>
      <c r="F11" s="484" t="s">
        <v>350</v>
      </c>
      <c r="G11" s="483"/>
      <c r="H11" s="484" t="s">
        <v>350</v>
      </c>
      <c r="I11" s="481"/>
      <c r="J11" s="484" t="s">
        <v>350</v>
      </c>
    </row>
    <row r="12" spans="1:10" s="36" customFormat="1" ht="18" customHeight="1">
      <c r="B12" s="485">
        <v>23</v>
      </c>
      <c r="C12" s="486">
        <v>20.625</v>
      </c>
      <c r="D12" s="487">
        <v>101.06330850646805</v>
      </c>
      <c r="E12" s="486">
        <v>774.10299999999995</v>
      </c>
      <c r="F12" s="487">
        <v>101.72729411177212</v>
      </c>
      <c r="G12" s="486">
        <v>153.29900000000001</v>
      </c>
      <c r="H12" s="487">
        <v>103.10528510512368</v>
      </c>
      <c r="I12" s="488">
        <v>948.02700000000004</v>
      </c>
      <c r="J12" s="487">
        <v>101.9331260322048</v>
      </c>
    </row>
    <row r="13" spans="1:10" s="36" customFormat="1" ht="18" customHeight="1">
      <c r="B13" s="489">
        <v>24</v>
      </c>
      <c r="C13" s="490">
        <v>20.67</v>
      </c>
      <c r="D13" s="491">
        <v>100.21818181818183</v>
      </c>
      <c r="E13" s="492">
        <v>779.91899999999998</v>
      </c>
      <c r="F13" s="491">
        <v>100.75132120660946</v>
      </c>
      <c r="G13" s="490">
        <v>156.43</v>
      </c>
      <c r="H13" s="491">
        <v>102.04241384483916</v>
      </c>
      <c r="I13" s="493">
        <v>957.01800000000003</v>
      </c>
      <c r="J13" s="491">
        <v>100.94839071039117</v>
      </c>
    </row>
    <row r="14" spans="1:10" s="36" customFormat="1" ht="18" customHeight="1">
      <c r="B14" s="489">
        <v>25</v>
      </c>
      <c r="C14" s="490">
        <v>20.907</v>
      </c>
      <c r="D14" s="491">
        <v>101.1465892597968</v>
      </c>
      <c r="E14" s="492">
        <v>785.28800000000001</v>
      </c>
      <c r="F14" s="491">
        <v>100.68840482152635</v>
      </c>
      <c r="G14" s="490">
        <v>162.81899999999999</v>
      </c>
      <c r="H14" s="491">
        <v>104.08425493831106</v>
      </c>
      <c r="I14" s="493">
        <v>969.01400000000001</v>
      </c>
      <c r="J14" s="491">
        <v>101.25347694609714</v>
      </c>
    </row>
    <row r="15" spans="1:10" s="36" customFormat="1" ht="18" customHeight="1">
      <c r="B15" s="489">
        <v>26</v>
      </c>
      <c r="C15" s="490">
        <v>21.265999999999998</v>
      </c>
      <c r="D15" s="491">
        <v>101.71712823456258</v>
      </c>
      <c r="E15" s="492">
        <v>797.38300000000004</v>
      </c>
      <c r="F15" s="491">
        <v>101.54019926447369</v>
      </c>
      <c r="G15" s="490">
        <v>169.10400000000001</v>
      </c>
      <c r="H15" s="491">
        <v>103.86011460578925</v>
      </c>
      <c r="I15" s="493">
        <v>987.75300000000004</v>
      </c>
      <c r="J15" s="491">
        <v>101.93382138957745</v>
      </c>
    </row>
    <row r="16" spans="1:10" s="36" customFormat="1" ht="18" customHeight="1">
      <c r="B16" s="489">
        <v>27</v>
      </c>
      <c r="C16" s="490">
        <v>21.838000000000001</v>
      </c>
      <c r="D16" s="491">
        <f>C16/C15*100</f>
        <v>102.68973949026616</v>
      </c>
      <c r="E16" s="492">
        <v>811.37199999999996</v>
      </c>
      <c r="F16" s="491">
        <f>E16/E15*100</f>
        <v>101.75436396311433</v>
      </c>
      <c r="G16" s="490">
        <v>175.495</v>
      </c>
      <c r="H16" s="491">
        <f>G16/G15*100</f>
        <v>103.77933106254137</v>
      </c>
      <c r="I16" s="493">
        <f>C16+E16+G16</f>
        <v>1008.7049999999999</v>
      </c>
      <c r="J16" s="491">
        <f>I16/I15*100</f>
        <v>102.12117806779628</v>
      </c>
    </row>
    <row r="17" spans="2:10" s="36" customFormat="1" ht="11.25" customHeight="1"/>
    <row r="18" spans="2:10" s="36" customFormat="1" ht="16.5" customHeight="1">
      <c r="B18" s="36" t="s">
        <v>351</v>
      </c>
    </row>
    <row r="19" spans="2:10" s="36" customFormat="1" ht="3" customHeight="1"/>
    <row r="20" spans="2:10" s="36" customFormat="1" ht="16.5" customHeight="1">
      <c r="B20" s="777" t="s">
        <v>58</v>
      </c>
      <c r="C20" s="779" t="s">
        <v>347</v>
      </c>
      <c r="D20" s="480"/>
      <c r="E20" s="779" t="s">
        <v>348</v>
      </c>
      <c r="F20" s="481"/>
      <c r="G20" s="779" t="s">
        <v>349</v>
      </c>
      <c r="H20" s="480"/>
      <c r="I20" s="779" t="s">
        <v>74</v>
      </c>
      <c r="J20" s="480"/>
    </row>
    <row r="21" spans="2:10" s="36" customFormat="1" ht="17.25" customHeight="1">
      <c r="B21" s="778"/>
      <c r="C21" s="780"/>
      <c r="D21" s="482" t="s">
        <v>62</v>
      </c>
      <c r="E21" s="780"/>
      <c r="F21" s="482" t="s">
        <v>62</v>
      </c>
      <c r="G21" s="780"/>
      <c r="H21" s="482" t="s">
        <v>62</v>
      </c>
      <c r="I21" s="780"/>
      <c r="J21" s="482" t="s">
        <v>62</v>
      </c>
    </row>
    <row r="22" spans="2:10" s="36" customFormat="1" ht="13.5">
      <c r="B22" s="483"/>
      <c r="C22" s="483"/>
      <c r="D22" s="484" t="s">
        <v>350</v>
      </c>
      <c r="E22" s="481"/>
      <c r="F22" s="484" t="s">
        <v>352</v>
      </c>
      <c r="G22" s="494"/>
      <c r="H22" s="484" t="s">
        <v>350</v>
      </c>
      <c r="I22" s="481"/>
      <c r="J22" s="484" t="s">
        <v>350</v>
      </c>
    </row>
    <row r="23" spans="2:10" s="36" customFormat="1" ht="18" customHeight="1">
      <c r="B23" s="495">
        <v>23</v>
      </c>
      <c r="C23" s="496">
        <v>20.591000000000001</v>
      </c>
      <c r="D23" s="487">
        <v>101.25393391030686</v>
      </c>
      <c r="E23" s="496">
        <v>763.98400000000004</v>
      </c>
      <c r="F23" s="487">
        <v>101.78080166050063</v>
      </c>
      <c r="G23" s="496">
        <v>150.45400000000001</v>
      </c>
      <c r="H23" s="487">
        <v>103.18567440967294</v>
      </c>
      <c r="I23" s="496">
        <v>935.029</v>
      </c>
      <c r="J23" s="487">
        <v>101.99266766365498</v>
      </c>
    </row>
    <row r="24" spans="2:10" s="36" customFormat="1" ht="18" customHeight="1">
      <c r="B24" s="489">
        <v>24</v>
      </c>
      <c r="C24" s="497">
        <v>20.687999999999999</v>
      </c>
      <c r="D24" s="491">
        <v>100.47107959788255</v>
      </c>
      <c r="E24" s="498">
        <v>771.21400000000006</v>
      </c>
      <c r="F24" s="491">
        <v>100.94635489748475</v>
      </c>
      <c r="G24" s="497">
        <v>153.83600000000001</v>
      </c>
      <c r="H24" s="491">
        <v>102.24786313424701</v>
      </c>
      <c r="I24" s="498">
        <v>945.73800000000006</v>
      </c>
      <c r="J24" s="491">
        <v>101.14531207053471</v>
      </c>
    </row>
    <row r="25" spans="2:10" s="36" customFormat="1" ht="18" customHeight="1">
      <c r="B25" s="489">
        <v>25</v>
      </c>
      <c r="C25" s="497">
        <v>20.933</v>
      </c>
      <c r="D25" s="491">
        <v>101.18426140757929</v>
      </c>
      <c r="E25" s="498">
        <v>777.86900000000003</v>
      </c>
      <c r="F25" s="491">
        <v>100.86292520623329</v>
      </c>
      <c r="G25" s="497">
        <v>160.44399999999999</v>
      </c>
      <c r="H25" s="491">
        <v>104.29548350191111</v>
      </c>
      <c r="I25" s="498">
        <v>959.24599999999998</v>
      </c>
      <c r="J25" s="491">
        <v>101.42830255313839</v>
      </c>
    </row>
    <row r="26" spans="2:10" s="36" customFormat="1" ht="18" customHeight="1">
      <c r="B26" s="489">
        <v>26</v>
      </c>
      <c r="C26" s="497">
        <v>21.343</v>
      </c>
      <c r="D26" s="491">
        <v>101.95862991448908</v>
      </c>
      <c r="E26" s="498">
        <v>792.08699999999999</v>
      </c>
      <c r="F26" s="491">
        <v>101.82781419493514</v>
      </c>
      <c r="G26" s="497">
        <v>167.06800000000001</v>
      </c>
      <c r="H26" s="491">
        <v>104.1285432923637</v>
      </c>
      <c r="I26" s="498">
        <v>980.49900000000002</v>
      </c>
      <c r="J26" s="491">
        <v>102.21559433138113</v>
      </c>
    </row>
    <row r="27" spans="2:10" s="36" customFormat="1" ht="18" customHeight="1">
      <c r="B27" s="489">
        <v>27</v>
      </c>
      <c r="C27" s="497">
        <v>21.93</v>
      </c>
      <c r="D27" s="491">
        <f>C27/C26*100</f>
        <v>102.75031626294336</v>
      </c>
      <c r="E27" s="498">
        <v>806.85500000000002</v>
      </c>
      <c r="F27" s="491">
        <f>E27/E26*100</f>
        <v>101.86444165855519</v>
      </c>
      <c r="G27" s="497">
        <v>173.78200000000001</v>
      </c>
      <c r="H27" s="491">
        <f>G27/G26*100</f>
        <v>104.01872291522014</v>
      </c>
      <c r="I27" s="498">
        <f>C27+E27+G27</f>
        <v>1002.567</v>
      </c>
      <c r="J27" s="491">
        <f>I27/I26*100</f>
        <v>102.25069071972537</v>
      </c>
    </row>
    <row r="28" spans="2:10" s="36" customFormat="1" ht="11.25" customHeight="1"/>
    <row r="29" spans="2:10" s="36" customFormat="1" ht="17.25" customHeight="1">
      <c r="B29" s="36" t="s">
        <v>353</v>
      </c>
    </row>
    <row r="30" spans="2:10" s="36" customFormat="1" ht="3.75" customHeight="1"/>
    <row r="31" spans="2:10" s="36" customFormat="1" ht="17.25" customHeight="1">
      <c r="B31" s="777" t="s">
        <v>58</v>
      </c>
      <c r="C31" s="779" t="s">
        <v>347</v>
      </c>
      <c r="D31" s="480"/>
      <c r="E31" s="779" t="s">
        <v>348</v>
      </c>
      <c r="F31" s="481"/>
      <c r="G31" s="779" t="s">
        <v>349</v>
      </c>
      <c r="H31" s="480"/>
      <c r="I31" s="779" t="s">
        <v>74</v>
      </c>
      <c r="J31" s="480"/>
    </row>
    <row r="32" spans="2:10" s="36" customFormat="1" ht="17.25" customHeight="1">
      <c r="B32" s="778"/>
      <c r="C32" s="780"/>
      <c r="D32" s="482" t="s">
        <v>62</v>
      </c>
      <c r="E32" s="780"/>
      <c r="F32" s="482" t="s">
        <v>62</v>
      </c>
      <c r="G32" s="780"/>
      <c r="H32" s="482" t="s">
        <v>62</v>
      </c>
      <c r="I32" s="780"/>
      <c r="J32" s="482" t="s">
        <v>62</v>
      </c>
    </row>
    <row r="33" spans="2:10" s="36" customFormat="1" ht="13.5">
      <c r="B33" s="483"/>
      <c r="C33" s="483"/>
      <c r="D33" s="484" t="s">
        <v>354</v>
      </c>
      <c r="E33" s="481"/>
      <c r="F33" s="484" t="s">
        <v>355</v>
      </c>
      <c r="G33" s="483"/>
      <c r="H33" s="484" t="s">
        <v>354</v>
      </c>
      <c r="I33" s="481"/>
      <c r="J33" s="484" t="s">
        <v>350</v>
      </c>
    </row>
    <row r="34" spans="2:10" s="36" customFormat="1" ht="18" customHeight="1">
      <c r="B34" s="495">
        <v>23</v>
      </c>
      <c r="C34" s="499">
        <v>21.003</v>
      </c>
      <c r="D34" s="487">
        <v>98.526997232255937</v>
      </c>
      <c r="E34" s="493">
        <v>886.63699999999994</v>
      </c>
      <c r="F34" s="487">
        <v>99.526187113995718</v>
      </c>
      <c r="G34" s="499">
        <v>184.94</v>
      </c>
      <c r="H34" s="487">
        <v>100.09742368478025</v>
      </c>
      <c r="I34" s="493">
        <v>1092.579</v>
      </c>
      <c r="J34" s="487">
        <v>99.602893516935836</v>
      </c>
    </row>
    <row r="35" spans="2:10" s="36" customFormat="1" ht="18" customHeight="1">
      <c r="B35" s="489">
        <v>24</v>
      </c>
      <c r="C35" s="499">
        <v>20.465</v>
      </c>
      <c r="D35" s="491">
        <v>97.438461172213493</v>
      </c>
      <c r="E35" s="493">
        <v>876.99599999999998</v>
      </c>
      <c r="F35" s="491">
        <v>98.912632791097153</v>
      </c>
      <c r="G35" s="499">
        <v>185.358</v>
      </c>
      <c r="H35" s="491">
        <v>100.22601924948633</v>
      </c>
      <c r="I35" s="493">
        <v>1082.819</v>
      </c>
      <c r="J35" s="491">
        <v>99.106700751158499</v>
      </c>
    </row>
    <row r="36" spans="2:10" s="36" customFormat="1" ht="18" customHeight="1">
      <c r="B36" s="489">
        <v>25</v>
      </c>
      <c r="C36" s="499">
        <v>20.59</v>
      </c>
      <c r="D36" s="491">
        <v>100.6107989249939</v>
      </c>
      <c r="E36" s="493">
        <v>874.42200000000003</v>
      </c>
      <c r="F36" s="491">
        <v>99.706498091211373</v>
      </c>
      <c r="G36" s="499">
        <v>191.34800000000001</v>
      </c>
      <c r="H36" s="491">
        <v>103.23158428554473</v>
      </c>
      <c r="I36" s="493">
        <v>1086.3599999999999</v>
      </c>
      <c r="J36" s="491">
        <v>100.3270167959742</v>
      </c>
    </row>
    <row r="37" spans="2:10" s="36" customFormat="1" ht="18" customHeight="1">
      <c r="B37" s="489">
        <v>26</v>
      </c>
      <c r="C37" s="499">
        <v>20.170000000000002</v>
      </c>
      <c r="D37" s="491">
        <v>97.960174842156405</v>
      </c>
      <c r="E37" s="493">
        <v>872.404</v>
      </c>
      <c r="F37" s="491">
        <v>99.769218981224157</v>
      </c>
      <c r="G37" s="499">
        <v>197.94</v>
      </c>
      <c r="H37" s="491">
        <v>103.44503208813261</v>
      </c>
      <c r="I37" s="493">
        <v>1090.5139999999999</v>
      </c>
      <c r="J37" s="491">
        <v>100.38237784896351</v>
      </c>
    </row>
    <row r="38" spans="2:10" s="36" customFormat="1" ht="18" customHeight="1">
      <c r="B38" s="489">
        <v>27</v>
      </c>
      <c r="C38" s="499">
        <v>20.170999999999999</v>
      </c>
      <c r="D38" s="491">
        <f>C38/C37*100</f>
        <v>100.00495785820524</v>
      </c>
      <c r="E38" s="493">
        <v>893.86099999999999</v>
      </c>
      <c r="F38" s="491">
        <f>E38/E37*100</f>
        <v>102.45952563261976</v>
      </c>
      <c r="G38" s="499">
        <v>206.78399999999999</v>
      </c>
      <c r="H38" s="491">
        <f>G38/G37*100</f>
        <v>104.46802061230676</v>
      </c>
      <c r="I38" s="513">
        <v>1120817</v>
      </c>
      <c r="J38" s="491">
        <v>102.8</v>
      </c>
    </row>
    <row r="39" spans="2:10" s="36" customFormat="1" ht="10.5" customHeight="1">
      <c r="B39" s="36" t="s">
        <v>356</v>
      </c>
    </row>
    <row r="40" spans="2:10" s="36" customFormat="1" ht="18" customHeight="1"/>
    <row r="41" spans="2:10" s="36" customFormat="1" ht="18" customHeight="1"/>
    <row r="42" spans="2:10" s="36" customFormat="1" ht="18" customHeight="1"/>
    <row r="43" spans="2:10" s="36" customFormat="1" ht="7.5" customHeight="1"/>
    <row r="44" spans="2:10" s="36" customFormat="1" ht="17.25" customHeight="1"/>
    <row r="45" spans="2:10" s="36" customFormat="1" ht="17.25" customHeight="1"/>
    <row r="46" spans="2:10" s="36" customFormat="1" ht="17.25" customHeight="1"/>
    <row r="47" spans="2:10" s="36" customFormat="1" ht="17.25" customHeight="1"/>
    <row r="48" spans="2:10" s="36" customFormat="1" ht="17.25" customHeight="1"/>
    <row r="49" spans="2:10" s="36" customFormat="1" ht="17.25" customHeight="1"/>
    <row r="50" spans="2:10" s="36" customFormat="1" ht="17.25" customHeight="1"/>
    <row r="51" spans="2:10" s="36" customFormat="1" ht="17.25" customHeight="1"/>
    <row r="52" spans="2:10" s="36" customFormat="1" ht="17.25" customHeight="1"/>
    <row r="53" spans="2:10" s="36" customFormat="1" ht="17.25" customHeight="1"/>
    <row r="54" spans="2:10" s="36" customFormat="1" ht="17.25" customHeight="1"/>
    <row r="55" spans="2:10" s="36" customFormat="1" ht="17.25" customHeight="1"/>
    <row r="56" spans="2:10" s="36" customFormat="1" ht="17.25" customHeight="1"/>
    <row r="57" spans="2:10" s="36" customFormat="1" ht="17.25" customHeight="1"/>
    <row r="58" spans="2:10" s="36" customFormat="1" ht="17.25" customHeight="1"/>
    <row r="59" spans="2:10" s="36" customFormat="1" ht="17.25" customHeight="1"/>
    <row r="60" spans="2:10" s="36" customFormat="1" ht="17.25" customHeight="1"/>
    <row r="61" spans="2:10" s="36" customFormat="1" ht="17.25" customHeight="1"/>
    <row r="62" spans="2:10" s="36" customFormat="1" ht="17.25" customHeight="1">
      <c r="B62" s="45"/>
      <c r="C62" s="45"/>
      <c r="D62" s="45"/>
      <c r="E62" s="45"/>
      <c r="F62" s="45"/>
      <c r="G62" s="45"/>
      <c r="H62" s="45"/>
      <c r="I62" s="45"/>
      <c r="J62" s="45"/>
    </row>
    <row r="63" spans="2:10" s="36" customFormat="1" ht="17.25" customHeight="1">
      <c r="B63" s="45"/>
      <c r="C63" s="45"/>
      <c r="D63" s="45"/>
      <c r="E63" s="45"/>
      <c r="F63" s="45"/>
      <c r="G63" s="45"/>
      <c r="H63" s="45"/>
      <c r="I63" s="45"/>
      <c r="J63" s="45"/>
    </row>
    <row r="64" spans="2:10" s="36" customFormat="1" ht="17.25" customHeight="1">
      <c r="B64" s="45"/>
      <c r="C64" s="45"/>
      <c r="D64" s="45"/>
      <c r="E64" s="45"/>
      <c r="F64" s="45"/>
      <c r="G64" s="45"/>
      <c r="H64" s="45"/>
      <c r="I64" s="45"/>
      <c r="J64" s="45"/>
    </row>
  </sheetData>
  <mergeCells count="15">
    <mergeCell ref="B20:B21"/>
    <mergeCell ref="C20:C21"/>
    <mergeCell ref="E20:E21"/>
    <mergeCell ref="G20:G21"/>
    <mergeCell ref="I20:I21"/>
    <mergeCell ref="B9:B10"/>
    <mergeCell ref="C9:C10"/>
    <mergeCell ref="E9:E10"/>
    <mergeCell ref="G9:G10"/>
    <mergeCell ref="I9:I10"/>
    <mergeCell ref="B31:B32"/>
    <mergeCell ref="C31:C32"/>
    <mergeCell ref="E31:E32"/>
    <mergeCell ref="G31:G32"/>
    <mergeCell ref="I31:I32"/>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I40" sqref="I40"/>
    </sheetView>
  </sheetViews>
  <sheetFormatPr defaultColWidth="8.75" defaultRowHeight="17.25" customHeight="1"/>
  <cols>
    <col min="1" max="1" width="1" style="45" customWidth="1"/>
    <col min="2" max="2" width="4.375" style="45" customWidth="1"/>
    <col min="3" max="3" width="13.75" style="45" customWidth="1"/>
    <col min="4" max="4" width="7.5" style="45" customWidth="1"/>
    <col min="5" max="5" width="13.75" style="45" customWidth="1"/>
    <col min="6" max="6" width="7.5" style="45" customWidth="1"/>
    <col min="7" max="7" width="13.75" style="45" customWidth="1"/>
    <col min="8" max="8" width="7.5" style="45" customWidth="1"/>
    <col min="9" max="9" width="13.75" style="45" customWidth="1"/>
    <col min="10" max="10" width="7.5" style="45" customWidth="1"/>
    <col min="11" max="11" width="1.5" style="45" customWidth="1"/>
    <col min="12" max="12" width="4.5" style="45" customWidth="1"/>
    <col min="13" max="13" width="3.5" style="45" bestFit="1" customWidth="1"/>
    <col min="14" max="256" width="8.75" style="45"/>
    <col min="257" max="257" width="1" style="45" customWidth="1"/>
    <col min="258" max="258" width="4.375" style="45" customWidth="1"/>
    <col min="259" max="259" width="13.75" style="45" customWidth="1"/>
    <col min="260" max="260" width="7.5" style="45" customWidth="1"/>
    <col min="261" max="261" width="13.75" style="45" customWidth="1"/>
    <col min="262" max="262" width="7.5" style="45" customWidth="1"/>
    <col min="263" max="263" width="13.75" style="45" customWidth="1"/>
    <col min="264" max="264" width="7.5" style="45" customWidth="1"/>
    <col min="265" max="265" width="13.75" style="45" customWidth="1"/>
    <col min="266" max="266" width="7.5" style="45" customWidth="1"/>
    <col min="267" max="267" width="1.5" style="45" customWidth="1"/>
    <col min="268" max="268" width="4.5" style="45" customWidth="1"/>
    <col min="269" max="269" width="3.5" style="45" bestFit="1" customWidth="1"/>
    <col min="270" max="512" width="8.75" style="45"/>
    <col min="513" max="513" width="1" style="45" customWidth="1"/>
    <col min="514" max="514" width="4.375" style="45" customWidth="1"/>
    <col min="515" max="515" width="13.75" style="45" customWidth="1"/>
    <col min="516" max="516" width="7.5" style="45" customWidth="1"/>
    <col min="517" max="517" width="13.75" style="45" customWidth="1"/>
    <col min="518" max="518" width="7.5" style="45" customWidth="1"/>
    <col min="519" max="519" width="13.75" style="45" customWidth="1"/>
    <col min="520" max="520" width="7.5" style="45" customWidth="1"/>
    <col min="521" max="521" width="13.75" style="45" customWidth="1"/>
    <col min="522" max="522" width="7.5" style="45" customWidth="1"/>
    <col min="523" max="523" width="1.5" style="45" customWidth="1"/>
    <col min="524" max="524" width="4.5" style="45" customWidth="1"/>
    <col min="525" max="525" width="3.5" style="45" bestFit="1" customWidth="1"/>
    <col min="526" max="768" width="8.75" style="45"/>
    <col min="769" max="769" width="1" style="45" customWidth="1"/>
    <col min="770" max="770" width="4.375" style="45" customWidth="1"/>
    <col min="771" max="771" width="13.75" style="45" customWidth="1"/>
    <col min="772" max="772" width="7.5" style="45" customWidth="1"/>
    <col min="773" max="773" width="13.75" style="45" customWidth="1"/>
    <col min="774" max="774" width="7.5" style="45" customWidth="1"/>
    <col min="775" max="775" width="13.75" style="45" customWidth="1"/>
    <col min="776" max="776" width="7.5" style="45" customWidth="1"/>
    <col min="777" max="777" width="13.75" style="45" customWidth="1"/>
    <col min="778" max="778" width="7.5" style="45" customWidth="1"/>
    <col min="779" max="779" width="1.5" style="45" customWidth="1"/>
    <col min="780" max="780" width="4.5" style="45" customWidth="1"/>
    <col min="781" max="781" width="3.5" style="45" bestFit="1" customWidth="1"/>
    <col min="782" max="1024" width="8.75" style="45"/>
    <col min="1025" max="1025" width="1" style="45" customWidth="1"/>
    <col min="1026" max="1026" width="4.375" style="45" customWidth="1"/>
    <col min="1027" max="1027" width="13.75" style="45" customWidth="1"/>
    <col min="1028" max="1028" width="7.5" style="45" customWidth="1"/>
    <col min="1029" max="1029" width="13.75" style="45" customWidth="1"/>
    <col min="1030" max="1030" width="7.5" style="45" customWidth="1"/>
    <col min="1031" max="1031" width="13.75" style="45" customWidth="1"/>
    <col min="1032" max="1032" width="7.5" style="45" customWidth="1"/>
    <col min="1033" max="1033" width="13.75" style="45" customWidth="1"/>
    <col min="1034" max="1034" width="7.5" style="45" customWidth="1"/>
    <col min="1035" max="1035" width="1.5" style="45" customWidth="1"/>
    <col min="1036" max="1036" width="4.5" style="45" customWidth="1"/>
    <col min="1037" max="1037" width="3.5" style="45" bestFit="1" customWidth="1"/>
    <col min="1038" max="1280" width="8.75" style="45"/>
    <col min="1281" max="1281" width="1" style="45" customWidth="1"/>
    <col min="1282" max="1282" width="4.375" style="45" customWidth="1"/>
    <col min="1283" max="1283" width="13.75" style="45" customWidth="1"/>
    <col min="1284" max="1284" width="7.5" style="45" customWidth="1"/>
    <col min="1285" max="1285" width="13.75" style="45" customWidth="1"/>
    <col min="1286" max="1286" width="7.5" style="45" customWidth="1"/>
    <col min="1287" max="1287" width="13.75" style="45" customWidth="1"/>
    <col min="1288" max="1288" width="7.5" style="45" customWidth="1"/>
    <col min="1289" max="1289" width="13.75" style="45" customWidth="1"/>
    <col min="1290" max="1290" width="7.5" style="45" customWidth="1"/>
    <col min="1291" max="1291" width="1.5" style="45" customWidth="1"/>
    <col min="1292" max="1292" width="4.5" style="45" customWidth="1"/>
    <col min="1293" max="1293" width="3.5" style="45" bestFit="1" customWidth="1"/>
    <col min="1294" max="1536" width="8.75" style="45"/>
    <col min="1537" max="1537" width="1" style="45" customWidth="1"/>
    <col min="1538" max="1538" width="4.375" style="45" customWidth="1"/>
    <col min="1539" max="1539" width="13.75" style="45" customWidth="1"/>
    <col min="1540" max="1540" width="7.5" style="45" customWidth="1"/>
    <col min="1541" max="1541" width="13.75" style="45" customWidth="1"/>
    <col min="1542" max="1542" width="7.5" style="45" customWidth="1"/>
    <col min="1543" max="1543" width="13.75" style="45" customWidth="1"/>
    <col min="1544" max="1544" width="7.5" style="45" customWidth="1"/>
    <col min="1545" max="1545" width="13.75" style="45" customWidth="1"/>
    <col min="1546" max="1546" width="7.5" style="45" customWidth="1"/>
    <col min="1547" max="1547" width="1.5" style="45" customWidth="1"/>
    <col min="1548" max="1548" width="4.5" style="45" customWidth="1"/>
    <col min="1549" max="1549" width="3.5" style="45" bestFit="1" customWidth="1"/>
    <col min="1550" max="1792" width="8.75" style="45"/>
    <col min="1793" max="1793" width="1" style="45" customWidth="1"/>
    <col min="1794" max="1794" width="4.375" style="45" customWidth="1"/>
    <col min="1795" max="1795" width="13.75" style="45" customWidth="1"/>
    <col min="1796" max="1796" width="7.5" style="45" customWidth="1"/>
    <col min="1797" max="1797" width="13.75" style="45" customWidth="1"/>
    <col min="1798" max="1798" width="7.5" style="45" customWidth="1"/>
    <col min="1799" max="1799" width="13.75" style="45" customWidth="1"/>
    <col min="1800" max="1800" width="7.5" style="45" customWidth="1"/>
    <col min="1801" max="1801" width="13.75" style="45" customWidth="1"/>
    <col min="1802" max="1802" width="7.5" style="45" customWidth="1"/>
    <col min="1803" max="1803" width="1.5" style="45" customWidth="1"/>
    <col min="1804" max="1804" width="4.5" style="45" customWidth="1"/>
    <col min="1805" max="1805" width="3.5" style="45" bestFit="1" customWidth="1"/>
    <col min="1806" max="2048" width="8.75" style="45"/>
    <col min="2049" max="2049" width="1" style="45" customWidth="1"/>
    <col min="2050" max="2050" width="4.375" style="45" customWidth="1"/>
    <col min="2051" max="2051" width="13.75" style="45" customWidth="1"/>
    <col min="2052" max="2052" width="7.5" style="45" customWidth="1"/>
    <col min="2053" max="2053" width="13.75" style="45" customWidth="1"/>
    <col min="2054" max="2054" width="7.5" style="45" customWidth="1"/>
    <col min="2055" max="2055" width="13.75" style="45" customWidth="1"/>
    <col min="2056" max="2056" width="7.5" style="45" customWidth="1"/>
    <col min="2057" max="2057" width="13.75" style="45" customWidth="1"/>
    <col min="2058" max="2058" width="7.5" style="45" customWidth="1"/>
    <col min="2059" max="2059" width="1.5" style="45" customWidth="1"/>
    <col min="2060" max="2060" width="4.5" style="45" customWidth="1"/>
    <col min="2061" max="2061" width="3.5" style="45" bestFit="1" customWidth="1"/>
    <col min="2062" max="2304" width="8.75" style="45"/>
    <col min="2305" max="2305" width="1" style="45" customWidth="1"/>
    <col min="2306" max="2306" width="4.375" style="45" customWidth="1"/>
    <col min="2307" max="2307" width="13.75" style="45" customWidth="1"/>
    <col min="2308" max="2308" width="7.5" style="45" customWidth="1"/>
    <col min="2309" max="2309" width="13.75" style="45" customWidth="1"/>
    <col min="2310" max="2310" width="7.5" style="45" customWidth="1"/>
    <col min="2311" max="2311" width="13.75" style="45" customWidth="1"/>
    <col min="2312" max="2312" width="7.5" style="45" customWidth="1"/>
    <col min="2313" max="2313" width="13.75" style="45" customWidth="1"/>
    <col min="2314" max="2314" width="7.5" style="45" customWidth="1"/>
    <col min="2315" max="2315" width="1.5" style="45" customWidth="1"/>
    <col min="2316" max="2316" width="4.5" style="45" customWidth="1"/>
    <col min="2317" max="2317" width="3.5" style="45" bestFit="1" customWidth="1"/>
    <col min="2318" max="2560" width="8.75" style="45"/>
    <col min="2561" max="2561" width="1" style="45" customWidth="1"/>
    <col min="2562" max="2562" width="4.375" style="45" customWidth="1"/>
    <col min="2563" max="2563" width="13.75" style="45" customWidth="1"/>
    <col min="2564" max="2564" width="7.5" style="45" customWidth="1"/>
    <col min="2565" max="2565" width="13.75" style="45" customWidth="1"/>
    <col min="2566" max="2566" width="7.5" style="45" customWidth="1"/>
    <col min="2567" max="2567" width="13.75" style="45" customWidth="1"/>
    <col min="2568" max="2568" width="7.5" style="45" customWidth="1"/>
    <col min="2569" max="2569" width="13.75" style="45" customWidth="1"/>
    <col min="2570" max="2570" width="7.5" style="45" customWidth="1"/>
    <col min="2571" max="2571" width="1.5" style="45" customWidth="1"/>
    <col min="2572" max="2572" width="4.5" style="45" customWidth="1"/>
    <col min="2573" max="2573" width="3.5" style="45" bestFit="1" customWidth="1"/>
    <col min="2574" max="2816" width="8.75" style="45"/>
    <col min="2817" max="2817" width="1" style="45" customWidth="1"/>
    <col min="2818" max="2818" width="4.375" style="45" customWidth="1"/>
    <col min="2819" max="2819" width="13.75" style="45" customWidth="1"/>
    <col min="2820" max="2820" width="7.5" style="45" customWidth="1"/>
    <col min="2821" max="2821" width="13.75" style="45" customWidth="1"/>
    <col min="2822" max="2822" width="7.5" style="45" customWidth="1"/>
    <col min="2823" max="2823" width="13.75" style="45" customWidth="1"/>
    <col min="2824" max="2824" width="7.5" style="45" customWidth="1"/>
    <col min="2825" max="2825" width="13.75" style="45" customWidth="1"/>
    <col min="2826" max="2826" width="7.5" style="45" customWidth="1"/>
    <col min="2827" max="2827" width="1.5" style="45" customWidth="1"/>
    <col min="2828" max="2828" width="4.5" style="45" customWidth="1"/>
    <col min="2829" max="2829" width="3.5" style="45" bestFit="1" customWidth="1"/>
    <col min="2830" max="3072" width="8.75" style="45"/>
    <col min="3073" max="3073" width="1" style="45" customWidth="1"/>
    <col min="3074" max="3074" width="4.375" style="45" customWidth="1"/>
    <col min="3075" max="3075" width="13.75" style="45" customWidth="1"/>
    <col min="3076" max="3076" width="7.5" style="45" customWidth="1"/>
    <col min="3077" max="3077" width="13.75" style="45" customWidth="1"/>
    <col min="3078" max="3078" width="7.5" style="45" customWidth="1"/>
    <col min="3079" max="3079" width="13.75" style="45" customWidth="1"/>
    <col min="3080" max="3080" width="7.5" style="45" customWidth="1"/>
    <col min="3081" max="3081" width="13.75" style="45" customWidth="1"/>
    <col min="3082" max="3082" width="7.5" style="45" customWidth="1"/>
    <col min="3083" max="3083" width="1.5" style="45" customWidth="1"/>
    <col min="3084" max="3084" width="4.5" style="45" customWidth="1"/>
    <col min="3085" max="3085" width="3.5" style="45" bestFit="1" customWidth="1"/>
    <col min="3086" max="3328" width="8.75" style="45"/>
    <col min="3329" max="3329" width="1" style="45" customWidth="1"/>
    <col min="3330" max="3330" width="4.375" style="45" customWidth="1"/>
    <col min="3331" max="3331" width="13.75" style="45" customWidth="1"/>
    <col min="3332" max="3332" width="7.5" style="45" customWidth="1"/>
    <col min="3333" max="3333" width="13.75" style="45" customWidth="1"/>
    <col min="3334" max="3334" width="7.5" style="45" customWidth="1"/>
    <col min="3335" max="3335" width="13.75" style="45" customWidth="1"/>
    <col min="3336" max="3336" width="7.5" style="45" customWidth="1"/>
    <col min="3337" max="3337" width="13.75" style="45" customWidth="1"/>
    <col min="3338" max="3338" width="7.5" style="45" customWidth="1"/>
    <col min="3339" max="3339" width="1.5" style="45" customWidth="1"/>
    <col min="3340" max="3340" width="4.5" style="45" customWidth="1"/>
    <col min="3341" max="3341" width="3.5" style="45" bestFit="1" customWidth="1"/>
    <col min="3342" max="3584" width="8.75" style="45"/>
    <col min="3585" max="3585" width="1" style="45" customWidth="1"/>
    <col min="3586" max="3586" width="4.375" style="45" customWidth="1"/>
    <col min="3587" max="3587" width="13.75" style="45" customWidth="1"/>
    <col min="3588" max="3588" width="7.5" style="45" customWidth="1"/>
    <col min="3589" max="3589" width="13.75" style="45" customWidth="1"/>
    <col min="3590" max="3590" width="7.5" style="45" customWidth="1"/>
    <col min="3591" max="3591" width="13.75" style="45" customWidth="1"/>
    <col min="3592" max="3592" width="7.5" style="45" customWidth="1"/>
    <col min="3593" max="3593" width="13.75" style="45" customWidth="1"/>
    <col min="3594" max="3594" width="7.5" style="45" customWidth="1"/>
    <col min="3595" max="3595" width="1.5" style="45" customWidth="1"/>
    <col min="3596" max="3596" width="4.5" style="45" customWidth="1"/>
    <col min="3597" max="3597" width="3.5" style="45" bestFit="1" customWidth="1"/>
    <col min="3598" max="3840" width="8.75" style="45"/>
    <col min="3841" max="3841" width="1" style="45" customWidth="1"/>
    <col min="3842" max="3842" width="4.375" style="45" customWidth="1"/>
    <col min="3843" max="3843" width="13.75" style="45" customWidth="1"/>
    <col min="3844" max="3844" width="7.5" style="45" customWidth="1"/>
    <col min="3845" max="3845" width="13.75" style="45" customWidth="1"/>
    <col min="3846" max="3846" width="7.5" style="45" customWidth="1"/>
    <col min="3847" max="3847" width="13.75" style="45" customWidth="1"/>
    <col min="3848" max="3848" width="7.5" style="45" customWidth="1"/>
    <col min="3849" max="3849" width="13.75" style="45" customWidth="1"/>
    <col min="3850" max="3850" width="7.5" style="45" customWidth="1"/>
    <col min="3851" max="3851" width="1.5" style="45" customWidth="1"/>
    <col min="3852" max="3852" width="4.5" style="45" customWidth="1"/>
    <col min="3853" max="3853" width="3.5" style="45" bestFit="1" customWidth="1"/>
    <col min="3854" max="4096" width="8.75" style="45"/>
    <col min="4097" max="4097" width="1" style="45" customWidth="1"/>
    <col min="4098" max="4098" width="4.375" style="45" customWidth="1"/>
    <col min="4099" max="4099" width="13.75" style="45" customWidth="1"/>
    <col min="4100" max="4100" width="7.5" style="45" customWidth="1"/>
    <col min="4101" max="4101" width="13.75" style="45" customWidth="1"/>
    <col min="4102" max="4102" width="7.5" style="45" customWidth="1"/>
    <col min="4103" max="4103" width="13.75" style="45" customWidth="1"/>
    <col min="4104" max="4104" width="7.5" style="45" customWidth="1"/>
    <col min="4105" max="4105" width="13.75" style="45" customWidth="1"/>
    <col min="4106" max="4106" width="7.5" style="45" customWidth="1"/>
    <col min="4107" max="4107" width="1.5" style="45" customWidth="1"/>
    <col min="4108" max="4108" width="4.5" style="45" customWidth="1"/>
    <col min="4109" max="4109" width="3.5" style="45" bestFit="1" customWidth="1"/>
    <col min="4110" max="4352" width="8.75" style="45"/>
    <col min="4353" max="4353" width="1" style="45" customWidth="1"/>
    <col min="4354" max="4354" width="4.375" style="45" customWidth="1"/>
    <col min="4355" max="4355" width="13.75" style="45" customWidth="1"/>
    <col min="4356" max="4356" width="7.5" style="45" customWidth="1"/>
    <col min="4357" max="4357" width="13.75" style="45" customWidth="1"/>
    <col min="4358" max="4358" width="7.5" style="45" customWidth="1"/>
    <col min="4359" max="4359" width="13.75" style="45" customWidth="1"/>
    <col min="4360" max="4360" width="7.5" style="45" customWidth="1"/>
    <col min="4361" max="4361" width="13.75" style="45" customWidth="1"/>
    <col min="4362" max="4362" width="7.5" style="45" customWidth="1"/>
    <col min="4363" max="4363" width="1.5" style="45" customWidth="1"/>
    <col min="4364" max="4364" width="4.5" style="45" customWidth="1"/>
    <col min="4365" max="4365" width="3.5" style="45" bestFit="1" customWidth="1"/>
    <col min="4366" max="4608" width="8.75" style="45"/>
    <col min="4609" max="4609" width="1" style="45" customWidth="1"/>
    <col min="4610" max="4610" width="4.375" style="45" customWidth="1"/>
    <col min="4611" max="4611" width="13.75" style="45" customWidth="1"/>
    <col min="4612" max="4612" width="7.5" style="45" customWidth="1"/>
    <col min="4613" max="4613" width="13.75" style="45" customWidth="1"/>
    <col min="4614" max="4614" width="7.5" style="45" customWidth="1"/>
    <col min="4615" max="4615" width="13.75" style="45" customWidth="1"/>
    <col min="4616" max="4616" width="7.5" style="45" customWidth="1"/>
    <col min="4617" max="4617" width="13.75" style="45" customWidth="1"/>
    <col min="4618" max="4618" width="7.5" style="45" customWidth="1"/>
    <col min="4619" max="4619" width="1.5" style="45" customWidth="1"/>
    <col min="4620" max="4620" width="4.5" style="45" customWidth="1"/>
    <col min="4621" max="4621" width="3.5" style="45" bestFit="1" customWidth="1"/>
    <col min="4622" max="4864" width="8.75" style="45"/>
    <col min="4865" max="4865" width="1" style="45" customWidth="1"/>
    <col min="4866" max="4866" width="4.375" style="45" customWidth="1"/>
    <col min="4867" max="4867" width="13.75" style="45" customWidth="1"/>
    <col min="4868" max="4868" width="7.5" style="45" customWidth="1"/>
    <col min="4869" max="4869" width="13.75" style="45" customWidth="1"/>
    <col min="4870" max="4870" width="7.5" style="45" customWidth="1"/>
    <col min="4871" max="4871" width="13.75" style="45" customWidth="1"/>
    <col min="4872" max="4872" width="7.5" style="45" customWidth="1"/>
    <col min="4873" max="4873" width="13.75" style="45" customWidth="1"/>
    <col min="4874" max="4874" width="7.5" style="45" customWidth="1"/>
    <col min="4875" max="4875" width="1.5" style="45" customWidth="1"/>
    <col min="4876" max="4876" width="4.5" style="45" customWidth="1"/>
    <col min="4877" max="4877" width="3.5" style="45" bestFit="1" customWidth="1"/>
    <col min="4878" max="5120" width="8.75" style="45"/>
    <col min="5121" max="5121" width="1" style="45" customWidth="1"/>
    <col min="5122" max="5122" width="4.375" style="45" customWidth="1"/>
    <col min="5123" max="5123" width="13.75" style="45" customWidth="1"/>
    <col min="5124" max="5124" width="7.5" style="45" customWidth="1"/>
    <col min="5125" max="5125" width="13.75" style="45" customWidth="1"/>
    <col min="5126" max="5126" width="7.5" style="45" customWidth="1"/>
    <col min="5127" max="5127" width="13.75" style="45" customWidth="1"/>
    <col min="5128" max="5128" width="7.5" style="45" customWidth="1"/>
    <col min="5129" max="5129" width="13.75" style="45" customWidth="1"/>
    <col min="5130" max="5130" width="7.5" style="45" customWidth="1"/>
    <col min="5131" max="5131" width="1.5" style="45" customWidth="1"/>
    <col min="5132" max="5132" width="4.5" style="45" customWidth="1"/>
    <col min="5133" max="5133" width="3.5" style="45" bestFit="1" customWidth="1"/>
    <col min="5134" max="5376" width="8.75" style="45"/>
    <col min="5377" max="5377" width="1" style="45" customWidth="1"/>
    <col min="5378" max="5378" width="4.375" style="45" customWidth="1"/>
    <col min="5379" max="5379" width="13.75" style="45" customWidth="1"/>
    <col min="5380" max="5380" width="7.5" style="45" customWidth="1"/>
    <col min="5381" max="5381" width="13.75" style="45" customWidth="1"/>
    <col min="5382" max="5382" width="7.5" style="45" customWidth="1"/>
    <col min="5383" max="5383" width="13.75" style="45" customWidth="1"/>
    <col min="5384" max="5384" width="7.5" style="45" customWidth="1"/>
    <col min="5385" max="5385" width="13.75" style="45" customWidth="1"/>
    <col min="5386" max="5386" width="7.5" style="45" customWidth="1"/>
    <col min="5387" max="5387" width="1.5" style="45" customWidth="1"/>
    <col min="5388" max="5388" width="4.5" style="45" customWidth="1"/>
    <col min="5389" max="5389" width="3.5" style="45" bestFit="1" customWidth="1"/>
    <col min="5390" max="5632" width="8.75" style="45"/>
    <col min="5633" max="5633" width="1" style="45" customWidth="1"/>
    <col min="5634" max="5634" width="4.375" style="45" customWidth="1"/>
    <col min="5635" max="5635" width="13.75" style="45" customWidth="1"/>
    <col min="5636" max="5636" width="7.5" style="45" customWidth="1"/>
    <col min="5637" max="5637" width="13.75" style="45" customWidth="1"/>
    <col min="5638" max="5638" width="7.5" style="45" customWidth="1"/>
    <col min="5639" max="5639" width="13.75" style="45" customWidth="1"/>
    <col min="5640" max="5640" width="7.5" style="45" customWidth="1"/>
    <col min="5641" max="5641" width="13.75" style="45" customWidth="1"/>
    <col min="5642" max="5642" width="7.5" style="45" customWidth="1"/>
    <col min="5643" max="5643" width="1.5" style="45" customWidth="1"/>
    <col min="5644" max="5644" width="4.5" style="45" customWidth="1"/>
    <col min="5645" max="5645" width="3.5" style="45" bestFit="1" customWidth="1"/>
    <col min="5646" max="5888" width="8.75" style="45"/>
    <col min="5889" max="5889" width="1" style="45" customWidth="1"/>
    <col min="5890" max="5890" width="4.375" style="45" customWidth="1"/>
    <col min="5891" max="5891" width="13.75" style="45" customWidth="1"/>
    <col min="5892" max="5892" width="7.5" style="45" customWidth="1"/>
    <col min="5893" max="5893" width="13.75" style="45" customWidth="1"/>
    <col min="5894" max="5894" width="7.5" style="45" customWidth="1"/>
    <col min="5895" max="5895" width="13.75" style="45" customWidth="1"/>
    <col min="5896" max="5896" width="7.5" style="45" customWidth="1"/>
    <col min="5897" max="5897" width="13.75" style="45" customWidth="1"/>
    <col min="5898" max="5898" width="7.5" style="45" customWidth="1"/>
    <col min="5899" max="5899" width="1.5" style="45" customWidth="1"/>
    <col min="5900" max="5900" width="4.5" style="45" customWidth="1"/>
    <col min="5901" max="5901" width="3.5" style="45" bestFit="1" customWidth="1"/>
    <col min="5902" max="6144" width="8.75" style="45"/>
    <col min="6145" max="6145" width="1" style="45" customWidth="1"/>
    <col min="6146" max="6146" width="4.375" style="45" customWidth="1"/>
    <col min="6147" max="6147" width="13.75" style="45" customWidth="1"/>
    <col min="6148" max="6148" width="7.5" style="45" customWidth="1"/>
    <col min="6149" max="6149" width="13.75" style="45" customWidth="1"/>
    <col min="6150" max="6150" width="7.5" style="45" customWidth="1"/>
    <col min="6151" max="6151" width="13.75" style="45" customWidth="1"/>
    <col min="6152" max="6152" width="7.5" style="45" customWidth="1"/>
    <col min="6153" max="6153" width="13.75" style="45" customWidth="1"/>
    <col min="6154" max="6154" width="7.5" style="45" customWidth="1"/>
    <col min="6155" max="6155" width="1.5" style="45" customWidth="1"/>
    <col min="6156" max="6156" width="4.5" style="45" customWidth="1"/>
    <col min="6157" max="6157" width="3.5" style="45" bestFit="1" customWidth="1"/>
    <col min="6158" max="6400" width="8.75" style="45"/>
    <col min="6401" max="6401" width="1" style="45" customWidth="1"/>
    <col min="6402" max="6402" width="4.375" style="45" customWidth="1"/>
    <col min="6403" max="6403" width="13.75" style="45" customWidth="1"/>
    <col min="6404" max="6404" width="7.5" style="45" customWidth="1"/>
    <col min="6405" max="6405" width="13.75" style="45" customWidth="1"/>
    <col min="6406" max="6406" width="7.5" style="45" customWidth="1"/>
    <col min="6407" max="6407" width="13.75" style="45" customWidth="1"/>
    <col min="6408" max="6408" width="7.5" style="45" customWidth="1"/>
    <col min="6409" max="6409" width="13.75" style="45" customWidth="1"/>
    <col min="6410" max="6410" width="7.5" style="45" customWidth="1"/>
    <col min="6411" max="6411" width="1.5" style="45" customWidth="1"/>
    <col min="6412" max="6412" width="4.5" style="45" customWidth="1"/>
    <col min="6413" max="6413" width="3.5" style="45" bestFit="1" customWidth="1"/>
    <col min="6414" max="6656" width="8.75" style="45"/>
    <col min="6657" max="6657" width="1" style="45" customWidth="1"/>
    <col min="6658" max="6658" width="4.375" style="45" customWidth="1"/>
    <col min="6659" max="6659" width="13.75" style="45" customWidth="1"/>
    <col min="6660" max="6660" width="7.5" style="45" customWidth="1"/>
    <col min="6661" max="6661" width="13.75" style="45" customWidth="1"/>
    <col min="6662" max="6662" width="7.5" style="45" customWidth="1"/>
    <col min="6663" max="6663" width="13.75" style="45" customWidth="1"/>
    <col min="6664" max="6664" width="7.5" style="45" customWidth="1"/>
    <col min="6665" max="6665" width="13.75" style="45" customWidth="1"/>
    <col min="6666" max="6666" width="7.5" style="45" customWidth="1"/>
    <col min="6667" max="6667" width="1.5" style="45" customWidth="1"/>
    <col min="6668" max="6668" width="4.5" style="45" customWidth="1"/>
    <col min="6669" max="6669" width="3.5" style="45" bestFit="1" customWidth="1"/>
    <col min="6670" max="6912" width="8.75" style="45"/>
    <col min="6913" max="6913" width="1" style="45" customWidth="1"/>
    <col min="6914" max="6914" width="4.375" style="45" customWidth="1"/>
    <col min="6915" max="6915" width="13.75" style="45" customWidth="1"/>
    <col min="6916" max="6916" width="7.5" style="45" customWidth="1"/>
    <col min="6917" max="6917" width="13.75" style="45" customWidth="1"/>
    <col min="6918" max="6918" width="7.5" style="45" customWidth="1"/>
    <col min="6919" max="6919" width="13.75" style="45" customWidth="1"/>
    <col min="6920" max="6920" width="7.5" style="45" customWidth="1"/>
    <col min="6921" max="6921" width="13.75" style="45" customWidth="1"/>
    <col min="6922" max="6922" width="7.5" style="45" customWidth="1"/>
    <col min="6923" max="6923" width="1.5" style="45" customWidth="1"/>
    <col min="6924" max="6924" width="4.5" style="45" customWidth="1"/>
    <col min="6925" max="6925" width="3.5" style="45" bestFit="1" customWidth="1"/>
    <col min="6926" max="7168" width="8.75" style="45"/>
    <col min="7169" max="7169" width="1" style="45" customWidth="1"/>
    <col min="7170" max="7170" width="4.375" style="45" customWidth="1"/>
    <col min="7171" max="7171" width="13.75" style="45" customWidth="1"/>
    <col min="7172" max="7172" width="7.5" style="45" customWidth="1"/>
    <col min="7173" max="7173" width="13.75" style="45" customWidth="1"/>
    <col min="7174" max="7174" width="7.5" style="45" customWidth="1"/>
    <col min="7175" max="7175" width="13.75" style="45" customWidth="1"/>
    <col min="7176" max="7176" width="7.5" style="45" customWidth="1"/>
    <col min="7177" max="7177" width="13.75" style="45" customWidth="1"/>
    <col min="7178" max="7178" width="7.5" style="45" customWidth="1"/>
    <col min="7179" max="7179" width="1.5" style="45" customWidth="1"/>
    <col min="7180" max="7180" width="4.5" style="45" customWidth="1"/>
    <col min="7181" max="7181" width="3.5" style="45" bestFit="1" customWidth="1"/>
    <col min="7182" max="7424" width="8.75" style="45"/>
    <col min="7425" max="7425" width="1" style="45" customWidth="1"/>
    <col min="7426" max="7426" width="4.375" style="45" customWidth="1"/>
    <col min="7427" max="7427" width="13.75" style="45" customWidth="1"/>
    <col min="7428" max="7428" width="7.5" style="45" customWidth="1"/>
    <col min="7429" max="7429" width="13.75" style="45" customWidth="1"/>
    <col min="7430" max="7430" width="7.5" style="45" customWidth="1"/>
    <col min="7431" max="7431" width="13.75" style="45" customWidth="1"/>
    <col min="7432" max="7432" width="7.5" style="45" customWidth="1"/>
    <col min="7433" max="7433" width="13.75" style="45" customWidth="1"/>
    <col min="7434" max="7434" width="7.5" style="45" customWidth="1"/>
    <col min="7435" max="7435" width="1.5" style="45" customWidth="1"/>
    <col min="7436" max="7436" width="4.5" style="45" customWidth="1"/>
    <col min="7437" max="7437" width="3.5" style="45" bestFit="1" customWidth="1"/>
    <col min="7438" max="7680" width="8.75" style="45"/>
    <col min="7681" max="7681" width="1" style="45" customWidth="1"/>
    <col min="7682" max="7682" width="4.375" style="45" customWidth="1"/>
    <col min="7683" max="7683" width="13.75" style="45" customWidth="1"/>
    <col min="7684" max="7684" width="7.5" style="45" customWidth="1"/>
    <col min="7685" max="7685" width="13.75" style="45" customWidth="1"/>
    <col min="7686" max="7686" width="7.5" style="45" customWidth="1"/>
    <col min="7687" max="7687" width="13.75" style="45" customWidth="1"/>
    <col min="7688" max="7688" width="7.5" style="45" customWidth="1"/>
    <col min="7689" max="7689" width="13.75" style="45" customWidth="1"/>
    <col min="7690" max="7690" width="7.5" style="45" customWidth="1"/>
    <col min="7691" max="7691" width="1.5" style="45" customWidth="1"/>
    <col min="7692" max="7692" width="4.5" style="45" customWidth="1"/>
    <col min="7693" max="7693" width="3.5" style="45" bestFit="1" customWidth="1"/>
    <col min="7694" max="7936" width="8.75" style="45"/>
    <col min="7937" max="7937" width="1" style="45" customWidth="1"/>
    <col min="7938" max="7938" width="4.375" style="45" customWidth="1"/>
    <col min="7939" max="7939" width="13.75" style="45" customWidth="1"/>
    <col min="7940" max="7940" width="7.5" style="45" customWidth="1"/>
    <col min="7941" max="7941" width="13.75" style="45" customWidth="1"/>
    <col min="7942" max="7942" width="7.5" style="45" customWidth="1"/>
    <col min="7943" max="7943" width="13.75" style="45" customWidth="1"/>
    <col min="7944" max="7944" width="7.5" style="45" customWidth="1"/>
    <col min="7945" max="7945" width="13.75" style="45" customWidth="1"/>
    <col min="7946" max="7946" width="7.5" style="45" customWidth="1"/>
    <col min="7947" max="7947" width="1.5" style="45" customWidth="1"/>
    <col min="7948" max="7948" width="4.5" style="45" customWidth="1"/>
    <col min="7949" max="7949" width="3.5" style="45" bestFit="1" customWidth="1"/>
    <col min="7950" max="8192" width="8.75" style="45"/>
    <col min="8193" max="8193" width="1" style="45" customWidth="1"/>
    <col min="8194" max="8194" width="4.375" style="45" customWidth="1"/>
    <col min="8195" max="8195" width="13.75" style="45" customWidth="1"/>
    <col min="8196" max="8196" width="7.5" style="45" customWidth="1"/>
    <col min="8197" max="8197" width="13.75" style="45" customWidth="1"/>
    <col min="8198" max="8198" width="7.5" style="45" customWidth="1"/>
    <col min="8199" max="8199" width="13.75" style="45" customWidth="1"/>
    <col min="8200" max="8200" width="7.5" style="45" customWidth="1"/>
    <col min="8201" max="8201" width="13.75" style="45" customWidth="1"/>
    <col min="8202" max="8202" width="7.5" style="45" customWidth="1"/>
    <col min="8203" max="8203" width="1.5" style="45" customWidth="1"/>
    <col min="8204" max="8204" width="4.5" style="45" customWidth="1"/>
    <col min="8205" max="8205" width="3.5" style="45" bestFit="1" customWidth="1"/>
    <col min="8206" max="8448" width="8.75" style="45"/>
    <col min="8449" max="8449" width="1" style="45" customWidth="1"/>
    <col min="8450" max="8450" width="4.375" style="45" customWidth="1"/>
    <col min="8451" max="8451" width="13.75" style="45" customWidth="1"/>
    <col min="8452" max="8452" width="7.5" style="45" customWidth="1"/>
    <col min="8453" max="8453" width="13.75" style="45" customWidth="1"/>
    <col min="8454" max="8454" width="7.5" style="45" customWidth="1"/>
    <col min="8455" max="8455" width="13.75" style="45" customWidth="1"/>
    <col min="8456" max="8456" width="7.5" style="45" customWidth="1"/>
    <col min="8457" max="8457" width="13.75" style="45" customWidth="1"/>
    <col min="8458" max="8458" width="7.5" style="45" customWidth="1"/>
    <col min="8459" max="8459" width="1.5" style="45" customWidth="1"/>
    <col min="8460" max="8460" width="4.5" style="45" customWidth="1"/>
    <col min="8461" max="8461" width="3.5" style="45" bestFit="1" customWidth="1"/>
    <col min="8462" max="8704" width="8.75" style="45"/>
    <col min="8705" max="8705" width="1" style="45" customWidth="1"/>
    <col min="8706" max="8706" width="4.375" style="45" customWidth="1"/>
    <col min="8707" max="8707" width="13.75" style="45" customWidth="1"/>
    <col min="8708" max="8708" width="7.5" style="45" customWidth="1"/>
    <col min="8709" max="8709" width="13.75" style="45" customWidth="1"/>
    <col min="8710" max="8710" width="7.5" style="45" customWidth="1"/>
    <col min="8711" max="8711" width="13.75" style="45" customWidth="1"/>
    <col min="8712" max="8712" width="7.5" style="45" customWidth="1"/>
    <col min="8713" max="8713" width="13.75" style="45" customWidth="1"/>
    <col min="8714" max="8714" width="7.5" style="45" customWidth="1"/>
    <col min="8715" max="8715" width="1.5" style="45" customWidth="1"/>
    <col min="8716" max="8716" width="4.5" style="45" customWidth="1"/>
    <col min="8717" max="8717" width="3.5" style="45" bestFit="1" customWidth="1"/>
    <col min="8718" max="8960" width="8.75" style="45"/>
    <col min="8961" max="8961" width="1" style="45" customWidth="1"/>
    <col min="8962" max="8962" width="4.375" style="45" customWidth="1"/>
    <col min="8963" max="8963" width="13.75" style="45" customWidth="1"/>
    <col min="8964" max="8964" width="7.5" style="45" customWidth="1"/>
    <col min="8965" max="8965" width="13.75" style="45" customWidth="1"/>
    <col min="8966" max="8966" width="7.5" style="45" customWidth="1"/>
    <col min="8967" max="8967" width="13.75" style="45" customWidth="1"/>
    <col min="8968" max="8968" width="7.5" style="45" customWidth="1"/>
    <col min="8969" max="8969" width="13.75" style="45" customWidth="1"/>
    <col min="8970" max="8970" width="7.5" style="45" customWidth="1"/>
    <col min="8971" max="8971" width="1.5" style="45" customWidth="1"/>
    <col min="8972" max="8972" width="4.5" style="45" customWidth="1"/>
    <col min="8973" max="8973" width="3.5" style="45" bestFit="1" customWidth="1"/>
    <col min="8974" max="9216" width="8.75" style="45"/>
    <col min="9217" max="9217" width="1" style="45" customWidth="1"/>
    <col min="9218" max="9218" width="4.375" style="45" customWidth="1"/>
    <col min="9219" max="9219" width="13.75" style="45" customWidth="1"/>
    <col min="9220" max="9220" width="7.5" style="45" customWidth="1"/>
    <col min="9221" max="9221" width="13.75" style="45" customWidth="1"/>
    <col min="9222" max="9222" width="7.5" style="45" customWidth="1"/>
    <col min="9223" max="9223" width="13.75" style="45" customWidth="1"/>
    <col min="9224" max="9224" width="7.5" style="45" customWidth="1"/>
    <col min="9225" max="9225" width="13.75" style="45" customWidth="1"/>
    <col min="9226" max="9226" width="7.5" style="45" customWidth="1"/>
    <col min="9227" max="9227" width="1.5" style="45" customWidth="1"/>
    <col min="9228" max="9228" width="4.5" style="45" customWidth="1"/>
    <col min="9229" max="9229" width="3.5" style="45" bestFit="1" customWidth="1"/>
    <col min="9230" max="9472" width="8.75" style="45"/>
    <col min="9473" max="9473" width="1" style="45" customWidth="1"/>
    <col min="9474" max="9474" width="4.375" style="45" customWidth="1"/>
    <col min="9475" max="9475" width="13.75" style="45" customWidth="1"/>
    <col min="9476" max="9476" width="7.5" style="45" customWidth="1"/>
    <col min="9477" max="9477" width="13.75" style="45" customWidth="1"/>
    <col min="9478" max="9478" width="7.5" style="45" customWidth="1"/>
    <col min="9479" max="9479" width="13.75" style="45" customWidth="1"/>
    <col min="9480" max="9480" width="7.5" style="45" customWidth="1"/>
    <col min="9481" max="9481" width="13.75" style="45" customWidth="1"/>
    <col min="9482" max="9482" width="7.5" style="45" customWidth="1"/>
    <col min="9483" max="9483" width="1.5" style="45" customWidth="1"/>
    <col min="9484" max="9484" width="4.5" style="45" customWidth="1"/>
    <col min="9485" max="9485" width="3.5" style="45" bestFit="1" customWidth="1"/>
    <col min="9486" max="9728" width="8.75" style="45"/>
    <col min="9729" max="9729" width="1" style="45" customWidth="1"/>
    <col min="9730" max="9730" width="4.375" style="45" customWidth="1"/>
    <col min="9731" max="9731" width="13.75" style="45" customWidth="1"/>
    <col min="9732" max="9732" width="7.5" style="45" customWidth="1"/>
    <col min="9733" max="9733" width="13.75" style="45" customWidth="1"/>
    <col min="9734" max="9734" width="7.5" style="45" customWidth="1"/>
    <col min="9735" max="9735" width="13.75" style="45" customWidth="1"/>
    <col min="9736" max="9736" width="7.5" style="45" customWidth="1"/>
    <col min="9737" max="9737" width="13.75" style="45" customWidth="1"/>
    <col min="9738" max="9738" width="7.5" style="45" customWidth="1"/>
    <col min="9739" max="9739" width="1.5" style="45" customWidth="1"/>
    <col min="9740" max="9740" width="4.5" style="45" customWidth="1"/>
    <col min="9741" max="9741" width="3.5" style="45" bestFit="1" customWidth="1"/>
    <col min="9742" max="9984" width="8.75" style="45"/>
    <col min="9985" max="9985" width="1" style="45" customWidth="1"/>
    <col min="9986" max="9986" width="4.375" style="45" customWidth="1"/>
    <col min="9987" max="9987" width="13.75" style="45" customWidth="1"/>
    <col min="9988" max="9988" width="7.5" style="45" customWidth="1"/>
    <col min="9989" max="9989" width="13.75" style="45" customWidth="1"/>
    <col min="9990" max="9990" width="7.5" style="45" customWidth="1"/>
    <col min="9991" max="9991" width="13.75" style="45" customWidth="1"/>
    <col min="9992" max="9992" width="7.5" style="45" customWidth="1"/>
    <col min="9993" max="9993" width="13.75" style="45" customWidth="1"/>
    <col min="9994" max="9994" width="7.5" style="45" customWidth="1"/>
    <col min="9995" max="9995" width="1.5" style="45" customWidth="1"/>
    <col min="9996" max="9996" width="4.5" style="45" customWidth="1"/>
    <col min="9997" max="9997" width="3.5" style="45" bestFit="1" customWidth="1"/>
    <col min="9998" max="10240" width="8.75" style="45"/>
    <col min="10241" max="10241" width="1" style="45" customWidth="1"/>
    <col min="10242" max="10242" width="4.375" style="45" customWidth="1"/>
    <col min="10243" max="10243" width="13.75" style="45" customWidth="1"/>
    <col min="10244" max="10244" width="7.5" style="45" customWidth="1"/>
    <col min="10245" max="10245" width="13.75" style="45" customWidth="1"/>
    <col min="10246" max="10246" width="7.5" style="45" customWidth="1"/>
    <col min="10247" max="10247" width="13.75" style="45" customWidth="1"/>
    <col min="10248" max="10248" width="7.5" style="45" customWidth="1"/>
    <col min="10249" max="10249" width="13.75" style="45" customWidth="1"/>
    <col min="10250" max="10250" width="7.5" style="45" customWidth="1"/>
    <col min="10251" max="10251" width="1.5" style="45" customWidth="1"/>
    <col min="10252" max="10252" width="4.5" style="45" customWidth="1"/>
    <col min="10253" max="10253" width="3.5" style="45" bestFit="1" customWidth="1"/>
    <col min="10254" max="10496" width="8.75" style="45"/>
    <col min="10497" max="10497" width="1" style="45" customWidth="1"/>
    <col min="10498" max="10498" width="4.375" style="45" customWidth="1"/>
    <col min="10499" max="10499" width="13.75" style="45" customWidth="1"/>
    <col min="10500" max="10500" width="7.5" style="45" customWidth="1"/>
    <col min="10501" max="10501" width="13.75" style="45" customWidth="1"/>
    <col min="10502" max="10502" width="7.5" style="45" customWidth="1"/>
    <col min="10503" max="10503" width="13.75" style="45" customWidth="1"/>
    <col min="10504" max="10504" width="7.5" style="45" customWidth="1"/>
    <col min="10505" max="10505" width="13.75" style="45" customWidth="1"/>
    <col min="10506" max="10506" width="7.5" style="45" customWidth="1"/>
    <col min="10507" max="10507" width="1.5" style="45" customWidth="1"/>
    <col min="10508" max="10508" width="4.5" style="45" customWidth="1"/>
    <col min="10509" max="10509" width="3.5" style="45" bestFit="1" customWidth="1"/>
    <col min="10510" max="10752" width="8.75" style="45"/>
    <col min="10753" max="10753" width="1" style="45" customWidth="1"/>
    <col min="10754" max="10754" width="4.375" style="45" customWidth="1"/>
    <col min="10755" max="10755" width="13.75" style="45" customWidth="1"/>
    <col min="10756" max="10756" width="7.5" style="45" customWidth="1"/>
    <col min="10757" max="10757" width="13.75" style="45" customWidth="1"/>
    <col min="10758" max="10758" width="7.5" style="45" customWidth="1"/>
    <col min="10759" max="10759" width="13.75" style="45" customWidth="1"/>
    <col min="10760" max="10760" width="7.5" style="45" customWidth="1"/>
    <col min="10761" max="10761" width="13.75" style="45" customWidth="1"/>
    <col min="10762" max="10762" width="7.5" style="45" customWidth="1"/>
    <col min="10763" max="10763" width="1.5" style="45" customWidth="1"/>
    <col min="10764" max="10764" width="4.5" style="45" customWidth="1"/>
    <col min="10765" max="10765" width="3.5" style="45" bestFit="1" customWidth="1"/>
    <col min="10766" max="11008" width="8.75" style="45"/>
    <col min="11009" max="11009" width="1" style="45" customWidth="1"/>
    <col min="11010" max="11010" width="4.375" style="45" customWidth="1"/>
    <col min="11011" max="11011" width="13.75" style="45" customWidth="1"/>
    <col min="11012" max="11012" width="7.5" style="45" customWidth="1"/>
    <col min="11013" max="11013" width="13.75" style="45" customWidth="1"/>
    <col min="11014" max="11014" width="7.5" style="45" customWidth="1"/>
    <col min="11015" max="11015" width="13.75" style="45" customWidth="1"/>
    <col min="11016" max="11016" width="7.5" style="45" customWidth="1"/>
    <col min="11017" max="11017" width="13.75" style="45" customWidth="1"/>
    <col min="11018" max="11018" width="7.5" style="45" customWidth="1"/>
    <col min="11019" max="11019" width="1.5" style="45" customWidth="1"/>
    <col min="11020" max="11020" width="4.5" style="45" customWidth="1"/>
    <col min="11021" max="11021" width="3.5" style="45" bestFit="1" customWidth="1"/>
    <col min="11022" max="11264" width="8.75" style="45"/>
    <col min="11265" max="11265" width="1" style="45" customWidth="1"/>
    <col min="11266" max="11266" width="4.375" style="45" customWidth="1"/>
    <col min="11267" max="11267" width="13.75" style="45" customWidth="1"/>
    <col min="11268" max="11268" width="7.5" style="45" customWidth="1"/>
    <col min="11269" max="11269" width="13.75" style="45" customWidth="1"/>
    <col min="11270" max="11270" width="7.5" style="45" customWidth="1"/>
    <col min="11271" max="11271" width="13.75" style="45" customWidth="1"/>
    <col min="11272" max="11272" width="7.5" style="45" customWidth="1"/>
    <col min="11273" max="11273" width="13.75" style="45" customWidth="1"/>
    <col min="11274" max="11274" width="7.5" style="45" customWidth="1"/>
    <col min="11275" max="11275" width="1.5" style="45" customWidth="1"/>
    <col min="11276" max="11276" width="4.5" style="45" customWidth="1"/>
    <col min="11277" max="11277" width="3.5" style="45" bestFit="1" customWidth="1"/>
    <col min="11278" max="11520" width="8.75" style="45"/>
    <col min="11521" max="11521" width="1" style="45" customWidth="1"/>
    <col min="11522" max="11522" width="4.375" style="45" customWidth="1"/>
    <col min="11523" max="11523" width="13.75" style="45" customWidth="1"/>
    <col min="11524" max="11524" width="7.5" style="45" customWidth="1"/>
    <col min="11525" max="11525" width="13.75" style="45" customWidth="1"/>
    <col min="11526" max="11526" width="7.5" style="45" customWidth="1"/>
    <col min="11527" max="11527" width="13.75" style="45" customWidth="1"/>
    <col min="11528" max="11528" width="7.5" style="45" customWidth="1"/>
    <col min="11529" max="11529" width="13.75" style="45" customWidth="1"/>
    <col min="11530" max="11530" width="7.5" style="45" customWidth="1"/>
    <col min="11531" max="11531" width="1.5" style="45" customWidth="1"/>
    <col min="11532" max="11532" width="4.5" style="45" customWidth="1"/>
    <col min="11533" max="11533" width="3.5" style="45" bestFit="1" customWidth="1"/>
    <col min="11534" max="11776" width="8.75" style="45"/>
    <col min="11777" max="11777" width="1" style="45" customWidth="1"/>
    <col min="11778" max="11778" width="4.375" style="45" customWidth="1"/>
    <col min="11779" max="11779" width="13.75" style="45" customWidth="1"/>
    <col min="11780" max="11780" width="7.5" style="45" customWidth="1"/>
    <col min="11781" max="11781" width="13.75" style="45" customWidth="1"/>
    <col min="11782" max="11782" width="7.5" style="45" customWidth="1"/>
    <col min="11783" max="11783" width="13.75" style="45" customWidth="1"/>
    <col min="11784" max="11784" width="7.5" style="45" customWidth="1"/>
    <col min="11785" max="11785" width="13.75" style="45" customWidth="1"/>
    <col min="11786" max="11786" width="7.5" style="45" customWidth="1"/>
    <col min="11787" max="11787" width="1.5" style="45" customWidth="1"/>
    <col min="11788" max="11788" width="4.5" style="45" customWidth="1"/>
    <col min="11789" max="11789" width="3.5" style="45" bestFit="1" customWidth="1"/>
    <col min="11790" max="12032" width="8.75" style="45"/>
    <col min="12033" max="12033" width="1" style="45" customWidth="1"/>
    <col min="12034" max="12034" width="4.375" style="45" customWidth="1"/>
    <col min="12035" max="12035" width="13.75" style="45" customWidth="1"/>
    <col min="12036" max="12036" width="7.5" style="45" customWidth="1"/>
    <col min="12037" max="12037" width="13.75" style="45" customWidth="1"/>
    <col min="12038" max="12038" width="7.5" style="45" customWidth="1"/>
    <col min="12039" max="12039" width="13.75" style="45" customWidth="1"/>
    <col min="12040" max="12040" width="7.5" style="45" customWidth="1"/>
    <col min="12041" max="12041" width="13.75" style="45" customWidth="1"/>
    <col min="12042" max="12042" width="7.5" style="45" customWidth="1"/>
    <col min="12043" max="12043" width="1.5" style="45" customWidth="1"/>
    <col min="12044" max="12044" width="4.5" style="45" customWidth="1"/>
    <col min="12045" max="12045" width="3.5" style="45" bestFit="1" customWidth="1"/>
    <col min="12046" max="12288" width="8.75" style="45"/>
    <col min="12289" max="12289" width="1" style="45" customWidth="1"/>
    <col min="12290" max="12290" width="4.375" style="45" customWidth="1"/>
    <col min="12291" max="12291" width="13.75" style="45" customWidth="1"/>
    <col min="12292" max="12292" width="7.5" style="45" customWidth="1"/>
    <col min="12293" max="12293" width="13.75" style="45" customWidth="1"/>
    <col min="12294" max="12294" width="7.5" style="45" customWidth="1"/>
    <col min="12295" max="12295" width="13.75" style="45" customWidth="1"/>
    <col min="12296" max="12296" width="7.5" style="45" customWidth="1"/>
    <col min="12297" max="12297" width="13.75" style="45" customWidth="1"/>
    <col min="12298" max="12298" width="7.5" style="45" customWidth="1"/>
    <col min="12299" max="12299" width="1.5" style="45" customWidth="1"/>
    <col min="12300" max="12300" width="4.5" style="45" customWidth="1"/>
    <col min="12301" max="12301" width="3.5" style="45" bestFit="1" customWidth="1"/>
    <col min="12302" max="12544" width="8.75" style="45"/>
    <col min="12545" max="12545" width="1" style="45" customWidth="1"/>
    <col min="12546" max="12546" width="4.375" style="45" customWidth="1"/>
    <col min="12547" max="12547" width="13.75" style="45" customWidth="1"/>
    <col min="12548" max="12548" width="7.5" style="45" customWidth="1"/>
    <col min="12549" max="12549" width="13.75" style="45" customWidth="1"/>
    <col min="12550" max="12550" width="7.5" style="45" customWidth="1"/>
    <col min="12551" max="12551" width="13.75" style="45" customWidth="1"/>
    <col min="12552" max="12552" width="7.5" style="45" customWidth="1"/>
    <col min="12553" max="12553" width="13.75" style="45" customWidth="1"/>
    <col min="12554" max="12554" width="7.5" style="45" customWidth="1"/>
    <col min="12555" max="12555" width="1.5" style="45" customWidth="1"/>
    <col min="12556" max="12556" width="4.5" style="45" customWidth="1"/>
    <col min="12557" max="12557" width="3.5" style="45" bestFit="1" customWidth="1"/>
    <col min="12558" max="12800" width="8.75" style="45"/>
    <col min="12801" max="12801" width="1" style="45" customWidth="1"/>
    <col min="12802" max="12802" width="4.375" style="45" customWidth="1"/>
    <col min="12803" max="12803" width="13.75" style="45" customWidth="1"/>
    <col min="12804" max="12804" width="7.5" style="45" customWidth="1"/>
    <col min="12805" max="12805" width="13.75" style="45" customWidth="1"/>
    <col min="12806" max="12806" width="7.5" style="45" customWidth="1"/>
    <col min="12807" max="12807" width="13.75" style="45" customWidth="1"/>
    <col min="12808" max="12808" width="7.5" style="45" customWidth="1"/>
    <col min="12809" max="12809" width="13.75" style="45" customWidth="1"/>
    <col min="12810" max="12810" width="7.5" style="45" customWidth="1"/>
    <col min="12811" max="12811" width="1.5" style="45" customWidth="1"/>
    <col min="12812" max="12812" width="4.5" style="45" customWidth="1"/>
    <col min="12813" max="12813" width="3.5" style="45" bestFit="1" customWidth="1"/>
    <col min="12814" max="13056" width="8.75" style="45"/>
    <col min="13057" max="13057" width="1" style="45" customWidth="1"/>
    <col min="13058" max="13058" width="4.375" style="45" customWidth="1"/>
    <col min="13059" max="13059" width="13.75" style="45" customWidth="1"/>
    <col min="13060" max="13060" width="7.5" style="45" customWidth="1"/>
    <col min="13061" max="13061" width="13.75" style="45" customWidth="1"/>
    <col min="13062" max="13062" width="7.5" style="45" customWidth="1"/>
    <col min="13063" max="13063" width="13.75" style="45" customWidth="1"/>
    <col min="13064" max="13064" width="7.5" style="45" customWidth="1"/>
    <col min="13065" max="13065" width="13.75" style="45" customWidth="1"/>
    <col min="13066" max="13066" width="7.5" style="45" customWidth="1"/>
    <col min="13067" max="13067" width="1.5" style="45" customWidth="1"/>
    <col min="13068" max="13068" width="4.5" style="45" customWidth="1"/>
    <col min="13069" max="13069" width="3.5" style="45" bestFit="1" customWidth="1"/>
    <col min="13070" max="13312" width="8.75" style="45"/>
    <col min="13313" max="13313" width="1" style="45" customWidth="1"/>
    <col min="13314" max="13314" width="4.375" style="45" customWidth="1"/>
    <col min="13315" max="13315" width="13.75" style="45" customWidth="1"/>
    <col min="13316" max="13316" width="7.5" style="45" customWidth="1"/>
    <col min="13317" max="13317" width="13.75" style="45" customWidth="1"/>
    <col min="13318" max="13318" width="7.5" style="45" customWidth="1"/>
    <col min="13319" max="13319" width="13.75" style="45" customWidth="1"/>
    <col min="13320" max="13320" width="7.5" style="45" customWidth="1"/>
    <col min="13321" max="13321" width="13.75" style="45" customWidth="1"/>
    <col min="13322" max="13322" width="7.5" style="45" customWidth="1"/>
    <col min="13323" max="13323" width="1.5" style="45" customWidth="1"/>
    <col min="13324" max="13324" width="4.5" style="45" customWidth="1"/>
    <col min="13325" max="13325" width="3.5" style="45" bestFit="1" customWidth="1"/>
    <col min="13326" max="13568" width="8.75" style="45"/>
    <col min="13569" max="13569" width="1" style="45" customWidth="1"/>
    <col min="13570" max="13570" width="4.375" style="45" customWidth="1"/>
    <col min="13571" max="13571" width="13.75" style="45" customWidth="1"/>
    <col min="13572" max="13572" width="7.5" style="45" customWidth="1"/>
    <col min="13573" max="13573" width="13.75" style="45" customWidth="1"/>
    <col min="13574" max="13574" width="7.5" style="45" customWidth="1"/>
    <col min="13575" max="13575" width="13.75" style="45" customWidth="1"/>
    <col min="13576" max="13576" width="7.5" style="45" customWidth="1"/>
    <col min="13577" max="13577" width="13.75" style="45" customWidth="1"/>
    <col min="13578" max="13578" width="7.5" style="45" customWidth="1"/>
    <col min="13579" max="13579" width="1.5" style="45" customWidth="1"/>
    <col min="13580" max="13580" width="4.5" style="45" customWidth="1"/>
    <col min="13581" max="13581" width="3.5" style="45" bestFit="1" customWidth="1"/>
    <col min="13582" max="13824" width="8.75" style="45"/>
    <col min="13825" max="13825" width="1" style="45" customWidth="1"/>
    <col min="13826" max="13826" width="4.375" style="45" customWidth="1"/>
    <col min="13827" max="13827" width="13.75" style="45" customWidth="1"/>
    <col min="13828" max="13828" width="7.5" style="45" customWidth="1"/>
    <col min="13829" max="13829" width="13.75" style="45" customWidth="1"/>
    <col min="13830" max="13830" width="7.5" style="45" customWidth="1"/>
    <col min="13831" max="13831" width="13.75" style="45" customWidth="1"/>
    <col min="13832" max="13832" width="7.5" style="45" customWidth="1"/>
    <col min="13833" max="13833" width="13.75" style="45" customWidth="1"/>
    <col min="13834" max="13834" width="7.5" style="45" customWidth="1"/>
    <col min="13835" max="13835" width="1.5" style="45" customWidth="1"/>
    <col min="13836" max="13836" width="4.5" style="45" customWidth="1"/>
    <col min="13837" max="13837" width="3.5" style="45" bestFit="1" customWidth="1"/>
    <col min="13838" max="14080" width="8.75" style="45"/>
    <col min="14081" max="14081" width="1" style="45" customWidth="1"/>
    <col min="14082" max="14082" width="4.375" style="45" customWidth="1"/>
    <col min="14083" max="14083" width="13.75" style="45" customWidth="1"/>
    <col min="14084" max="14084" width="7.5" style="45" customWidth="1"/>
    <col min="14085" max="14085" width="13.75" style="45" customWidth="1"/>
    <col min="14086" max="14086" width="7.5" style="45" customWidth="1"/>
    <col min="14087" max="14087" width="13.75" style="45" customWidth="1"/>
    <col min="14088" max="14088" width="7.5" style="45" customWidth="1"/>
    <col min="14089" max="14089" width="13.75" style="45" customWidth="1"/>
    <col min="14090" max="14090" width="7.5" style="45" customWidth="1"/>
    <col min="14091" max="14091" width="1.5" style="45" customWidth="1"/>
    <col min="14092" max="14092" width="4.5" style="45" customWidth="1"/>
    <col min="14093" max="14093" width="3.5" style="45" bestFit="1" customWidth="1"/>
    <col min="14094" max="14336" width="8.75" style="45"/>
    <col min="14337" max="14337" width="1" style="45" customWidth="1"/>
    <col min="14338" max="14338" width="4.375" style="45" customWidth="1"/>
    <col min="14339" max="14339" width="13.75" style="45" customWidth="1"/>
    <col min="14340" max="14340" width="7.5" style="45" customWidth="1"/>
    <col min="14341" max="14341" width="13.75" style="45" customWidth="1"/>
    <col min="14342" max="14342" width="7.5" style="45" customWidth="1"/>
    <col min="14343" max="14343" width="13.75" style="45" customWidth="1"/>
    <col min="14344" max="14344" width="7.5" style="45" customWidth="1"/>
    <col min="14345" max="14345" width="13.75" style="45" customWidth="1"/>
    <col min="14346" max="14346" width="7.5" style="45" customWidth="1"/>
    <col min="14347" max="14347" width="1.5" style="45" customWidth="1"/>
    <col min="14348" max="14348" width="4.5" style="45" customWidth="1"/>
    <col min="14349" max="14349" width="3.5" style="45" bestFit="1" customWidth="1"/>
    <col min="14350" max="14592" width="8.75" style="45"/>
    <col min="14593" max="14593" width="1" style="45" customWidth="1"/>
    <col min="14594" max="14594" width="4.375" style="45" customWidth="1"/>
    <col min="14595" max="14595" width="13.75" style="45" customWidth="1"/>
    <col min="14596" max="14596" width="7.5" style="45" customWidth="1"/>
    <col min="14597" max="14597" width="13.75" style="45" customWidth="1"/>
    <col min="14598" max="14598" width="7.5" style="45" customWidth="1"/>
    <col min="14599" max="14599" width="13.75" style="45" customWidth="1"/>
    <col min="14600" max="14600" width="7.5" style="45" customWidth="1"/>
    <col min="14601" max="14601" width="13.75" style="45" customWidth="1"/>
    <col min="14602" max="14602" width="7.5" style="45" customWidth="1"/>
    <col min="14603" max="14603" width="1.5" style="45" customWidth="1"/>
    <col min="14604" max="14604" width="4.5" style="45" customWidth="1"/>
    <col min="14605" max="14605" width="3.5" style="45" bestFit="1" customWidth="1"/>
    <col min="14606" max="14848" width="8.75" style="45"/>
    <col min="14849" max="14849" width="1" style="45" customWidth="1"/>
    <col min="14850" max="14850" width="4.375" style="45" customWidth="1"/>
    <col min="14851" max="14851" width="13.75" style="45" customWidth="1"/>
    <col min="14852" max="14852" width="7.5" style="45" customWidth="1"/>
    <col min="14853" max="14853" width="13.75" style="45" customWidth="1"/>
    <col min="14854" max="14854" width="7.5" style="45" customWidth="1"/>
    <col min="14855" max="14855" width="13.75" style="45" customWidth="1"/>
    <col min="14856" max="14856" width="7.5" style="45" customWidth="1"/>
    <col min="14857" max="14857" width="13.75" style="45" customWidth="1"/>
    <col min="14858" max="14858" width="7.5" style="45" customWidth="1"/>
    <col min="14859" max="14859" width="1.5" style="45" customWidth="1"/>
    <col min="14860" max="14860" width="4.5" style="45" customWidth="1"/>
    <col min="14861" max="14861" width="3.5" style="45" bestFit="1" customWidth="1"/>
    <col min="14862" max="15104" width="8.75" style="45"/>
    <col min="15105" max="15105" width="1" style="45" customWidth="1"/>
    <col min="15106" max="15106" width="4.375" style="45" customWidth="1"/>
    <col min="15107" max="15107" width="13.75" style="45" customWidth="1"/>
    <col min="15108" max="15108" width="7.5" style="45" customWidth="1"/>
    <col min="15109" max="15109" width="13.75" style="45" customWidth="1"/>
    <col min="15110" max="15110" width="7.5" style="45" customWidth="1"/>
    <col min="15111" max="15111" width="13.75" style="45" customWidth="1"/>
    <col min="15112" max="15112" width="7.5" style="45" customWidth="1"/>
    <col min="15113" max="15113" width="13.75" style="45" customWidth="1"/>
    <col min="15114" max="15114" width="7.5" style="45" customWidth="1"/>
    <col min="15115" max="15115" width="1.5" style="45" customWidth="1"/>
    <col min="15116" max="15116" width="4.5" style="45" customWidth="1"/>
    <col min="15117" max="15117" width="3.5" style="45" bestFit="1" customWidth="1"/>
    <col min="15118" max="15360" width="8.75" style="45"/>
    <col min="15361" max="15361" width="1" style="45" customWidth="1"/>
    <col min="15362" max="15362" width="4.375" style="45" customWidth="1"/>
    <col min="15363" max="15363" width="13.75" style="45" customWidth="1"/>
    <col min="15364" max="15364" width="7.5" style="45" customWidth="1"/>
    <col min="15365" max="15365" width="13.75" style="45" customWidth="1"/>
    <col min="15366" max="15366" width="7.5" style="45" customWidth="1"/>
    <col min="15367" max="15367" width="13.75" style="45" customWidth="1"/>
    <col min="15368" max="15368" width="7.5" style="45" customWidth="1"/>
    <col min="15369" max="15369" width="13.75" style="45" customWidth="1"/>
    <col min="15370" max="15370" width="7.5" style="45" customWidth="1"/>
    <col min="15371" max="15371" width="1.5" style="45" customWidth="1"/>
    <col min="15372" max="15372" width="4.5" style="45" customWidth="1"/>
    <col min="15373" max="15373" width="3.5" style="45" bestFit="1" customWidth="1"/>
    <col min="15374" max="15616" width="8.75" style="45"/>
    <col min="15617" max="15617" width="1" style="45" customWidth="1"/>
    <col min="15618" max="15618" width="4.375" style="45" customWidth="1"/>
    <col min="15619" max="15619" width="13.75" style="45" customWidth="1"/>
    <col min="15620" max="15620" width="7.5" style="45" customWidth="1"/>
    <col min="15621" max="15621" width="13.75" style="45" customWidth="1"/>
    <col min="15622" max="15622" width="7.5" style="45" customWidth="1"/>
    <col min="15623" max="15623" width="13.75" style="45" customWidth="1"/>
    <col min="15624" max="15624" width="7.5" style="45" customWidth="1"/>
    <col min="15625" max="15625" width="13.75" style="45" customWidth="1"/>
    <col min="15626" max="15626" width="7.5" style="45" customWidth="1"/>
    <col min="15627" max="15627" width="1.5" style="45" customWidth="1"/>
    <col min="15628" max="15628" width="4.5" style="45" customWidth="1"/>
    <col min="15629" max="15629" width="3.5" style="45" bestFit="1" customWidth="1"/>
    <col min="15630" max="15872" width="8.75" style="45"/>
    <col min="15873" max="15873" width="1" style="45" customWidth="1"/>
    <col min="15874" max="15874" width="4.375" style="45" customWidth="1"/>
    <col min="15875" max="15875" width="13.75" style="45" customWidth="1"/>
    <col min="15876" max="15876" width="7.5" style="45" customWidth="1"/>
    <col min="15877" max="15877" width="13.75" style="45" customWidth="1"/>
    <col min="15878" max="15878" width="7.5" style="45" customWidth="1"/>
    <col min="15879" max="15879" width="13.75" style="45" customWidth="1"/>
    <col min="15880" max="15880" width="7.5" style="45" customWidth="1"/>
    <col min="15881" max="15881" width="13.75" style="45" customWidth="1"/>
    <col min="15882" max="15882" width="7.5" style="45" customWidth="1"/>
    <col min="15883" max="15883" width="1.5" style="45" customWidth="1"/>
    <col min="15884" max="15884" width="4.5" style="45" customWidth="1"/>
    <col min="15885" max="15885" width="3.5" style="45" bestFit="1" customWidth="1"/>
    <col min="15886" max="16128" width="8.75" style="45"/>
    <col min="16129" max="16129" width="1" style="45" customWidth="1"/>
    <col min="16130" max="16130" width="4.375" style="45" customWidth="1"/>
    <col min="16131" max="16131" width="13.75" style="45" customWidth="1"/>
    <col min="16132" max="16132" width="7.5" style="45" customWidth="1"/>
    <col min="16133" max="16133" width="13.75" style="45" customWidth="1"/>
    <col min="16134" max="16134" width="7.5" style="45" customWidth="1"/>
    <col min="16135" max="16135" width="13.75" style="45" customWidth="1"/>
    <col min="16136" max="16136" width="7.5" style="45" customWidth="1"/>
    <col min="16137" max="16137" width="13.75" style="45" customWidth="1"/>
    <col min="16138" max="16138" width="7.5" style="45" customWidth="1"/>
    <col min="16139" max="16139" width="1.5" style="45" customWidth="1"/>
    <col min="16140" max="16140" width="4.5" style="45" customWidth="1"/>
    <col min="16141" max="16141" width="3.5" style="45" bestFit="1" customWidth="1"/>
    <col min="16142" max="16384" width="8.75" style="45"/>
  </cols>
  <sheetData>
    <row r="1" spans="1:10" ht="9" customHeight="1">
      <c r="A1" s="45" t="s">
        <v>56</v>
      </c>
    </row>
    <row r="2" spans="1:10" ht="17.25" customHeight="1">
      <c r="B2" s="47"/>
    </row>
    <row r="3" spans="1:10" s="36" customFormat="1" ht="7.5" customHeight="1"/>
    <row r="4" spans="1:10" s="36" customFormat="1" ht="17.25" customHeight="1">
      <c r="B4" s="45" t="s">
        <v>357</v>
      </c>
    </row>
    <row r="5" spans="1:10" s="36" customFormat="1" ht="7.5" customHeight="1"/>
    <row r="6" spans="1:10" s="36" customFormat="1" ht="16.5" customHeight="1">
      <c r="F6" s="479"/>
    </row>
    <row r="7" spans="1:10" s="36" customFormat="1" ht="11.25" customHeight="1"/>
    <row r="8" spans="1:10" s="36" customFormat="1" ht="17.25" customHeight="1">
      <c r="B8" s="36" t="s">
        <v>345</v>
      </c>
      <c r="I8" s="36" t="s">
        <v>358</v>
      </c>
    </row>
    <row r="9" spans="1:10" s="36" customFormat="1" ht="3.75" customHeight="1"/>
    <row r="10" spans="1:10" s="36" customFormat="1" ht="17.25" customHeight="1">
      <c r="B10" s="777" t="s">
        <v>58</v>
      </c>
      <c r="C10" s="779" t="s">
        <v>347</v>
      </c>
      <c r="D10" s="480"/>
      <c r="E10" s="779" t="s">
        <v>348</v>
      </c>
      <c r="F10" s="481"/>
      <c r="G10" s="779" t="s">
        <v>349</v>
      </c>
      <c r="H10" s="480"/>
      <c r="I10" s="779" t="s">
        <v>74</v>
      </c>
      <c r="J10" s="480"/>
    </row>
    <row r="11" spans="1:10" s="36" customFormat="1" ht="17.25" customHeight="1">
      <c r="B11" s="778"/>
      <c r="C11" s="780"/>
      <c r="D11" s="482" t="s">
        <v>62</v>
      </c>
      <c r="E11" s="780"/>
      <c r="F11" s="482" t="s">
        <v>62</v>
      </c>
      <c r="G11" s="780"/>
      <c r="H11" s="482" t="s">
        <v>62</v>
      </c>
      <c r="I11" s="780"/>
      <c r="J11" s="482" t="s">
        <v>62</v>
      </c>
    </row>
    <row r="12" spans="1:10" s="36" customFormat="1" ht="13.5">
      <c r="B12" s="500"/>
      <c r="C12" s="483"/>
      <c r="D12" s="484" t="s">
        <v>359</v>
      </c>
      <c r="E12" s="481"/>
      <c r="F12" s="484" t="s">
        <v>359</v>
      </c>
      <c r="G12" s="483"/>
      <c r="H12" s="484" t="s">
        <v>359</v>
      </c>
      <c r="I12" s="481"/>
      <c r="J12" s="484" t="s">
        <v>360</v>
      </c>
    </row>
    <row r="13" spans="1:10" s="36" customFormat="1" ht="18" customHeight="1">
      <c r="B13" s="501">
        <v>23</v>
      </c>
      <c r="C13" s="502">
        <v>15.68</v>
      </c>
      <c r="D13" s="487">
        <v>99.177735610373176</v>
      </c>
      <c r="E13" s="503">
        <v>1.56</v>
      </c>
      <c r="F13" s="487">
        <v>98.734177215189874</v>
      </c>
      <c r="G13" s="502">
        <v>2.15</v>
      </c>
      <c r="H13" s="487">
        <v>97.72727272727272</v>
      </c>
      <c r="I13" s="504">
        <v>1.97</v>
      </c>
      <c r="J13" s="487">
        <v>98.994974874371849</v>
      </c>
    </row>
    <row r="14" spans="1:10" s="36" customFormat="1" ht="18" customHeight="1">
      <c r="B14" s="489">
        <v>24</v>
      </c>
      <c r="C14" s="502">
        <v>15.6</v>
      </c>
      <c r="D14" s="491">
        <v>99.489795918367349</v>
      </c>
      <c r="E14" s="503">
        <v>1.54</v>
      </c>
      <c r="F14" s="491">
        <v>98.717948717948715</v>
      </c>
      <c r="G14" s="502">
        <v>2.09</v>
      </c>
      <c r="H14" s="491">
        <v>97.20930232558139</v>
      </c>
      <c r="I14" s="504">
        <v>1.93</v>
      </c>
      <c r="J14" s="491">
        <v>97.969543147208114</v>
      </c>
    </row>
    <row r="15" spans="1:10" s="36" customFormat="1" ht="18" customHeight="1">
      <c r="B15" s="489">
        <v>25</v>
      </c>
      <c r="C15" s="502">
        <v>15.46</v>
      </c>
      <c r="D15" s="491">
        <v>99.102564102564102</v>
      </c>
      <c r="E15" s="503">
        <v>1.52</v>
      </c>
      <c r="F15" s="491">
        <v>98.701298701298697</v>
      </c>
      <c r="G15" s="502">
        <v>2.04</v>
      </c>
      <c r="H15" s="491">
        <v>97.607655502392348</v>
      </c>
      <c r="I15" s="504">
        <v>1.91</v>
      </c>
      <c r="J15" s="491">
        <v>98.963730569948183</v>
      </c>
    </row>
    <row r="16" spans="1:10" s="36" customFormat="1" ht="18" customHeight="1">
      <c r="B16" s="489">
        <v>26</v>
      </c>
      <c r="C16" s="502">
        <v>15.36</v>
      </c>
      <c r="D16" s="491">
        <v>99.353169469598953</v>
      </c>
      <c r="E16" s="503">
        <v>1.51</v>
      </c>
      <c r="F16" s="491">
        <v>99.342105263157904</v>
      </c>
      <c r="G16" s="502">
        <v>1.98</v>
      </c>
      <c r="H16" s="491">
        <v>97.058823529411768</v>
      </c>
      <c r="I16" s="504">
        <v>1.89</v>
      </c>
      <c r="J16" s="491">
        <v>98.952879581151834</v>
      </c>
    </row>
    <row r="17" spans="2:10" s="36" customFormat="1" ht="18" customHeight="1">
      <c r="B17" s="489">
        <v>27</v>
      </c>
      <c r="C17" s="502">
        <v>15.18</v>
      </c>
      <c r="D17" s="491">
        <f>C17/C16*100</f>
        <v>98.828125</v>
      </c>
      <c r="E17" s="503">
        <v>1.5</v>
      </c>
      <c r="F17" s="491">
        <f>E17/E16*100</f>
        <v>99.337748344370851</v>
      </c>
      <c r="G17" s="502">
        <v>1.93</v>
      </c>
      <c r="H17" s="491">
        <f>G17/G16*100</f>
        <v>97.474747474747474</v>
      </c>
      <c r="I17" s="504">
        <v>1.87</v>
      </c>
      <c r="J17" s="491">
        <f>I17/I16*100</f>
        <v>98.94179894179895</v>
      </c>
    </row>
    <row r="18" spans="2:10" s="36" customFormat="1" ht="11.25" customHeight="1"/>
    <row r="19" spans="2:10" s="36" customFormat="1" ht="16.5" customHeight="1">
      <c r="B19" s="36" t="s">
        <v>351</v>
      </c>
    </row>
    <row r="20" spans="2:10" s="36" customFormat="1" ht="3" customHeight="1"/>
    <row r="21" spans="2:10" s="36" customFormat="1" ht="16.5" customHeight="1">
      <c r="B21" s="777" t="s">
        <v>58</v>
      </c>
      <c r="C21" s="779" t="s">
        <v>347</v>
      </c>
      <c r="D21" s="480"/>
      <c r="E21" s="779" t="s">
        <v>348</v>
      </c>
      <c r="F21" s="481"/>
      <c r="G21" s="779" t="s">
        <v>349</v>
      </c>
      <c r="H21" s="480"/>
      <c r="I21" s="779" t="s">
        <v>74</v>
      </c>
      <c r="J21" s="480"/>
    </row>
    <row r="22" spans="2:10" s="36" customFormat="1" ht="17.25" customHeight="1">
      <c r="B22" s="778"/>
      <c r="C22" s="780"/>
      <c r="D22" s="482" t="s">
        <v>62</v>
      </c>
      <c r="E22" s="780"/>
      <c r="F22" s="482" t="s">
        <v>62</v>
      </c>
      <c r="G22" s="780"/>
      <c r="H22" s="482" t="s">
        <v>62</v>
      </c>
      <c r="I22" s="780"/>
      <c r="J22" s="482" t="s">
        <v>62</v>
      </c>
    </row>
    <row r="23" spans="2:10" s="36" customFormat="1" ht="13.5">
      <c r="B23" s="483"/>
      <c r="C23" s="483"/>
      <c r="D23" s="484" t="s">
        <v>354</v>
      </c>
      <c r="E23" s="481"/>
      <c r="F23" s="484" t="s">
        <v>355</v>
      </c>
      <c r="G23" s="494"/>
      <c r="H23" s="484" t="s">
        <v>359</v>
      </c>
      <c r="I23" s="481"/>
      <c r="J23" s="484" t="s">
        <v>354</v>
      </c>
    </row>
    <row r="24" spans="2:10" s="36" customFormat="1" ht="18" customHeight="1">
      <c r="B24" s="501">
        <v>23</v>
      </c>
      <c r="C24" s="505">
        <v>15.79</v>
      </c>
      <c r="D24" s="487">
        <v>99.308176100628913</v>
      </c>
      <c r="E24" s="506">
        <v>1.56</v>
      </c>
      <c r="F24" s="487">
        <v>98.734177215189874</v>
      </c>
      <c r="G24" s="505">
        <v>2.14</v>
      </c>
      <c r="H24" s="487">
        <v>97.716894977168948</v>
      </c>
      <c r="I24" s="506">
        <v>1.97</v>
      </c>
      <c r="J24" s="487">
        <v>98.5</v>
      </c>
    </row>
    <row r="25" spans="2:10" s="36" customFormat="1" ht="18" customHeight="1">
      <c r="B25" s="489">
        <v>24</v>
      </c>
      <c r="C25" s="505">
        <v>15.72</v>
      </c>
      <c r="D25" s="491">
        <v>99.556681443951874</v>
      </c>
      <c r="E25" s="506">
        <v>1.54</v>
      </c>
      <c r="F25" s="491">
        <v>98.717948717948715</v>
      </c>
      <c r="G25" s="505">
        <v>2.09</v>
      </c>
      <c r="H25" s="491">
        <v>97.663551401869142</v>
      </c>
      <c r="I25" s="506">
        <v>1.94</v>
      </c>
      <c r="J25" s="491">
        <v>98.477157360406082</v>
      </c>
    </row>
    <row r="26" spans="2:10" s="36" customFormat="1" ht="18" customHeight="1">
      <c r="B26" s="489">
        <v>25</v>
      </c>
      <c r="C26" s="505">
        <v>15.57</v>
      </c>
      <c r="D26" s="491">
        <v>99.045801526717554</v>
      </c>
      <c r="E26" s="506">
        <v>1.52</v>
      </c>
      <c r="F26" s="491">
        <v>98.701298701298697</v>
      </c>
      <c r="G26" s="505">
        <v>2.0299999999999998</v>
      </c>
      <c r="H26" s="491">
        <v>97.129186602870803</v>
      </c>
      <c r="I26" s="506">
        <v>1.91</v>
      </c>
      <c r="J26" s="491">
        <v>98.453608247422679</v>
      </c>
    </row>
    <row r="27" spans="2:10" s="36" customFormat="1" ht="18" customHeight="1">
      <c r="B27" s="489">
        <v>26</v>
      </c>
      <c r="C27" s="505">
        <v>15.45</v>
      </c>
      <c r="D27" s="491">
        <v>99.229287090558756</v>
      </c>
      <c r="E27" s="506">
        <v>1.51</v>
      </c>
      <c r="F27" s="491">
        <v>99.342105263157904</v>
      </c>
      <c r="G27" s="505">
        <v>1.98</v>
      </c>
      <c r="H27" s="491">
        <v>97.536945812807886</v>
      </c>
      <c r="I27" s="506">
        <v>1.89</v>
      </c>
      <c r="J27" s="491">
        <v>98.952879581151834</v>
      </c>
    </row>
    <row r="28" spans="2:10" s="36" customFormat="1" ht="18" customHeight="1">
      <c r="B28" s="489">
        <v>27</v>
      </c>
      <c r="C28" s="505">
        <v>15.25</v>
      </c>
      <c r="D28" s="491">
        <f>C28/C27*100</f>
        <v>98.70550161812298</v>
      </c>
      <c r="E28" s="506">
        <v>1.5</v>
      </c>
      <c r="F28" s="491">
        <f>E28/E27*100</f>
        <v>99.337748344370851</v>
      </c>
      <c r="G28" s="505">
        <v>1.93</v>
      </c>
      <c r="H28" s="491">
        <f>G28/G27*100</f>
        <v>97.474747474747474</v>
      </c>
      <c r="I28" s="506">
        <v>1.88</v>
      </c>
      <c r="J28" s="491">
        <f>I28/I27*100</f>
        <v>99.470899470899468</v>
      </c>
    </row>
    <row r="29" spans="2:10" s="36" customFormat="1" ht="11.25" customHeight="1"/>
    <row r="30" spans="2:10" s="36" customFormat="1" ht="17.25" customHeight="1">
      <c r="B30" s="36" t="s">
        <v>353</v>
      </c>
    </row>
    <row r="31" spans="2:10" s="36" customFormat="1" ht="3.75" customHeight="1"/>
    <row r="32" spans="2:10" s="36" customFormat="1" ht="17.25" customHeight="1">
      <c r="B32" s="777" t="s">
        <v>58</v>
      </c>
      <c r="C32" s="779" t="s">
        <v>347</v>
      </c>
      <c r="D32" s="480"/>
      <c r="E32" s="779" t="s">
        <v>348</v>
      </c>
      <c r="F32" s="481"/>
      <c r="G32" s="779" t="s">
        <v>349</v>
      </c>
      <c r="H32" s="480"/>
      <c r="I32" s="779" t="s">
        <v>74</v>
      </c>
      <c r="J32" s="480"/>
    </row>
    <row r="33" spans="2:10" s="36" customFormat="1" ht="17.25" customHeight="1">
      <c r="B33" s="778"/>
      <c r="C33" s="780"/>
      <c r="D33" s="482" t="s">
        <v>62</v>
      </c>
      <c r="E33" s="780"/>
      <c r="F33" s="482" t="s">
        <v>62</v>
      </c>
      <c r="G33" s="780"/>
      <c r="H33" s="482" t="s">
        <v>62</v>
      </c>
      <c r="I33" s="780"/>
      <c r="J33" s="482" t="s">
        <v>62</v>
      </c>
    </row>
    <row r="34" spans="2:10" s="36" customFormat="1" ht="13.5">
      <c r="B34" s="483"/>
      <c r="C34" s="483"/>
      <c r="D34" s="484" t="s">
        <v>354</v>
      </c>
      <c r="E34" s="481"/>
      <c r="F34" s="484" t="s">
        <v>361</v>
      </c>
      <c r="G34" s="483"/>
      <c r="H34" s="484" t="s">
        <v>354</v>
      </c>
      <c r="I34" s="481"/>
      <c r="J34" s="484" t="s">
        <v>352</v>
      </c>
    </row>
    <row r="35" spans="2:10" s="36" customFormat="1" ht="18" customHeight="1">
      <c r="B35" s="501">
        <v>23</v>
      </c>
      <c r="C35" s="507">
        <v>14.48</v>
      </c>
      <c r="D35" s="487">
        <v>98.839590443686006</v>
      </c>
      <c r="E35" s="504">
        <v>1.57</v>
      </c>
      <c r="F35" s="487">
        <v>98.742138364779876</v>
      </c>
      <c r="G35" s="507">
        <v>2.1800000000000002</v>
      </c>
      <c r="H35" s="487">
        <v>96.460176991150462</v>
      </c>
      <c r="I35" s="504">
        <v>1.92</v>
      </c>
      <c r="J35" s="487">
        <v>97.959183673469383</v>
      </c>
    </row>
    <row r="36" spans="2:10" s="36" customFormat="1" ht="18" customHeight="1">
      <c r="B36" s="489">
        <v>24</v>
      </c>
      <c r="C36" s="507">
        <v>14.26</v>
      </c>
      <c r="D36" s="491">
        <v>98.480662983425418</v>
      </c>
      <c r="E36" s="504">
        <v>1.55</v>
      </c>
      <c r="F36" s="491">
        <v>98.726114649681534</v>
      </c>
      <c r="G36" s="507">
        <v>2.11</v>
      </c>
      <c r="H36" s="491">
        <v>96.78899082568806</v>
      </c>
      <c r="I36" s="504">
        <v>1.89</v>
      </c>
      <c r="J36" s="491">
        <v>98.4375</v>
      </c>
    </row>
    <row r="37" spans="2:10" s="36" customFormat="1" ht="18" customHeight="1">
      <c r="B37" s="489">
        <v>25</v>
      </c>
      <c r="C37" s="507">
        <v>14.11</v>
      </c>
      <c r="D37" s="491">
        <v>98.948106591865354</v>
      </c>
      <c r="E37" s="504">
        <v>1.53</v>
      </c>
      <c r="F37" s="491">
        <v>98.709677419354833</v>
      </c>
      <c r="G37" s="507">
        <v>2.0499999999999998</v>
      </c>
      <c r="H37" s="491">
        <v>97.156398104265392</v>
      </c>
      <c r="I37" s="504">
        <v>1.86</v>
      </c>
      <c r="J37" s="491">
        <v>98.412698412698418</v>
      </c>
    </row>
    <row r="38" spans="2:10" s="36" customFormat="1" ht="18" customHeight="1">
      <c r="B38" s="489">
        <v>26</v>
      </c>
      <c r="C38" s="507">
        <v>13.95</v>
      </c>
      <c r="D38" s="491">
        <v>98.866052445074416</v>
      </c>
      <c r="E38" s="504">
        <v>1.53</v>
      </c>
      <c r="F38" s="491">
        <v>100</v>
      </c>
      <c r="G38" s="507">
        <v>2</v>
      </c>
      <c r="H38" s="491">
        <v>97.560975609756113</v>
      </c>
      <c r="I38" s="504">
        <v>1.84</v>
      </c>
      <c r="J38" s="491">
        <v>98.924731182795696</v>
      </c>
    </row>
    <row r="39" spans="2:10" s="36" customFormat="1" ht="18" customHeight="1">
      <c r="B39" s="489">
        <v>27</v>
      </c>
      <c r="C39" s="507">
        <v>13.76</v>
      </c>
      <c r="D39" s="491">
        <f>C39/C38*100</f>
        <v>98.637992831541226</v>
      </c>
      <c r="E39" s="504">
        <v>1.49</v>
      </c>
      <c r="F39" s="491">
        <f>E39/E38*100</f>
        <v>97.385620915032675</v>
      </c>
      <c r="G39" s="507">
        <v>1.96</v>
      </c>
      <c r="H39" s="491">
        <f>G39/G38*100</f>
        <v>98</v>
      </c>
      <c r="I39" s="504">
        <v>1.8</v>
      </c>
      <c r="J39" s="491">
        <f>I39/I38*100</f>
        <v>97.826086956521735</v>
      </c>
    </row>
    <row r="40" spans="2:10" s="36" customFormat="1" ht="10.5" customHeight="1"/>
    <row r="41" spans="2:10" s="36" customFormat="1" ht="18" customHeight="1"/>
    <row r="42" spans="2:10" s="36" customFormat="1" ht="18" customHeight="1"/>
    <row r="43" spans="2:10" s="36" customFormat="1" ht="18" customHeight="1"/>
    <row r="44" spans="2:10" s="36" customFormat="1" ht="7.5" customHeight="1"/>
    <row r="45" spans="2:10" s="36" customFormat="1" ht="17.25" customHeight="1"/>
    <row r="46" spans="2:10" s="36" customFormat="1" ht="17.25" customHeight="1"/>
    <row r="47" spans="2:10" s="36" customFormat="1" ht="17.25" customHeight="1"/>
    <row r="48" spans="2:10" s="36" customFormat="1" ht="17.25" customHeight="1"/>
    <row r="49" spans="2:10" s="36" customFormat="1" ht="17.25" customHeight="1"/>
    <row r="50" spans="2:10" s="36" customFormat="1" ht="17.25" customHeight="1"/>
    <row r="51" spans="2:10" s="36" customFormat="1" ht="17.25" customHeight="1"/>
    <row r="52" spans="2:10" s="36" customFormat="1" ht="17.25" customHeight="1"/>
    <row r="53" spans="2:10" s="36" customFormat="1" ht="17.25" customHeight="1"/>
    <row r="54" spans="2:10" s="36" customFormat="1" ht="17.25" customHeight="1"/>
    <row r="55" spans="2:10" s="36" customFormat="1" ht="17.25" customHeight="1"/>
    <row r="56" spans="2:10" s="36" customFormat="1" ht="17.25" customHeight="1"/>
    <row r="57" spans="2:10" s="36" customFormat="1" ht="17.25" customHeight="1"/>
    <row r="58" spans="2:10" s="36" customFormat="1" ht="17.25" customHeight="1"/>
    <row r="59" spans="2:10" s="36" customFormat="1" ht="17.25" customHeight="1"/>
    <row r="60" spans="2:10" s="36" customFormat="1" ht="17.25" customHeight="1"/>
    <row r="61" spans="2:10" s="36" customFormat="1" ht="17.25" customHeight="1"/>
    <row r="62" spans="2:10" s="36" customFormat="1" ht="17.25" customHeight="1"/>
    <row r="63" spans="2:10" s="36" customFormat="1" ht="17.25" customHeight="1">
      <c r="B63" s="45"/>
      <c r="C63" s="45"/>
      <c r="D63" s="45"/>
      <c r="E63" s="45"/>
      <c r="F63" s="45"/>
      <c r="G63" s="45"/>
      <c r="H63" s="45"/>
      <c r="I63" s="45"/>
      <c r="J63" s="45"/>
    </row>
    <row r="64" spans="2:10" s="36" customFormat="1" ht="17.25" customHeight="1">
      <c r="B64" s="45"/>
      <c r="C64" s="45"/>
      <c r="D64" s="45"/>
      <c r="E64" s="45"/>
      <c r="F64" s="45"/>
      <c r="G64" s="45"/>
      <c r="H64" s="45"/>
      <c r="I64" s="45"/>
      <c r="J64" s="45"/>
    </row>
    <row r="65" spans="2:10" s="36" customFormat="1" ht="17.25" customHeight="1">
      <c r="B65" s="45"/>
      <c r="C65" s="45"/>
      <c r="D65" s="45"/>
      <c r="E65" s="45"/>
      <c r="F65" s="45"/>
      <c r="G65" s="45"/>
      <c r="H65" s="45"/>
      <c r="I65" s="45"/>
      <c r="J65" s="45"/>
    </row>
  </sheetData>
  <mergeCells count="15">
    <mergeCell ref="B21:B22"/>
    <mergeCell ref="C21:C22"/>
    <mergeCell ref="E21:E22"/>
    <mergeCell ref="G21:G22"/>
    <mergeCell ref="I21:I22"/>
    <mergeCell ref="B10:B11"/>
    <mergeCell ref="C10:C11"/>
    <mergeCell ref="E10:E11"/>
    <mergeCell ref="G10:G11"/>
    <mergeCell ref="I10:I11"/>
    <mergeCell ref="B32:B33"/>
    <mergeCell ref="C32:C33"/>
    <mergeCell ref="E32:E33"/>
    <mergeCell ref="G32:G33"/>
    <mergeCell ref="I32:I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I40" sqref="I40"/>
    </sheetView>
  </sheetViews>
  <sheetFormatPr defaultColWidth="8.75" defaultRowHeight="17.25" customHeight="1"/>
  <cols>
    <col min="1" max="1" width="1" style="45" customWidth="1"/>
    <col min="2" max="2" width="4.375" style="45" customWidth="1"/>
    <col min="3" max="3" width="13.75" style="45" customWidth="1"/>
    <col min="4" max="4" width="7.5" style="45" customWidth="1"/>
    <col min="5" max="5" width="13.75" style="45" customWidth="1"/>
    <col min="6" max="6" width="7.5" style="45" customWidth="1"/>
    <col min="7" max="7" width="13.75" style="45" customWidth="1"/>
    <col min="8" max="8" width="7.5" style="45" customWidth="1"/>
    <col min="9" max="9" width="13.75" style="45" customWidth="1"/>
    <col min="10" max="10" width="7.5" style="45" customWidth="1"/>
    <col min="11" max="11" width="1.5" style="45" customWidth="1"/>
    <col min="12" max="12" width="4.5" style="45" customWidth="1"/>
    <col min="13" max="13" width="3.5" style="45" bestFit="1" customWidth="1"/>
    <col min="14" max="256" width="8.75" style="45"/>
    <col min="257" max="257" width="1" style="45" customWidth="1"/>
    <col min="258" max="258" width="4.375" style="45" customWidth="1"/>
    <col min="259" max="259" width="13.75" style="45" customWidth="1"/>
    <col min="260" max="260" width="7.5" style="45" customWidth="1"/>
    <col min="261" max="261" width="13.75" style="45" customWidth="1"/>
    <col min="262" max="262" width="7.5" style="45" customWidth="1"/>
    <col min="263" max="263" width="13.75" style="45" customWidth="1"/>
    <col min="264" max="264" width="7.5" style="45" customWidth="1"/>
    <col min="265" max="265" width="13.75" style="45" customWidth="1"/>
    <col min="266" max="266" width="7.5" style="45" customWidth="1"/>
    <col min="267" max="267" width="1.5" style="45" customWidth="1"/>
    <col min="268" max="268" width="4.5" style="45" customWidth="1"/>
    <col min="269" max="269" width="3.5" style="45" bestFit="1" customWidth="1"/>
    <col min="270" max="512" width="8.75" style="45"/>
    <col min="513" max="513" width="1" style="45" customWidth="1"/>
    <col min="514" max="514" width="4.375" style="45" customWidth="1"/>
    <col min="515" max="515" width="13.75" style="45" customWidth="1"/>
    <col min="516" max="516" width="7.5" style="45" customWidth="1"/>
    <col min="517" max="517" width="13.75" style="45" customWidth="1"/>
    <col min="518" max="518" width="7.5" style="45" customWidth="1"/>
    <col min="519" max="519" width="13.75" style="45" customWidth="1"/>
    <col min="520" max="520" width="7.5" style="45" customWidth="1"/>
    <col min="521" max="521" width="13.75" style="45" customWidth="1"/>
    <col min="522" max="522" width="7.5" style="45" customWidth="1"/>
    <col min="523" max="523" width="1.5" style="45" customWidth="1"/>
    <col min="524" max="524" width="4.5" style="45" customWidth="1"/>
    <col min="525" max="525" width="3.5" style="45" bestFit="1" customWidth="1"/>
    <col min="526" max="768" width="8.75" style="45"/>
    <col min="769" max="769" width="1" style="45" customWidth="1"/>
    <col min="770" max="770" width="4.375" style="45" customWidth="1"/>
    <col min="771" max="771" width="13.75" style="45" customWidth="1"/>
    <col min="772" max="772" width="7.5" style="45" customWidth="1"/>
    <col min="773" max="773" width="13.75" style="45" customWidth="1"/>
    <col min="774" max="774" width="7.5" style="45" customWidth="1"/>
    <col min="775" max="775" width="13.75" style="45" customWidth="1"/>
    <col min="776" max="776" width="7.5" style="45" customWidth="1"/>
    <col min="777" max="777" width="13.75" style="45" customWidth="1"/>
    <col min="778" max="778" width="7.5" style="45" customWidth="1"/>
    <col min="779" max="779" width="1.5" style="45" customWidth="1"/>
    <col min="780" max="780" width="4.5" style="45" customWidth="1"/>
    <col min="781" max="781" width="3.5" style="45" bestFit="1" customWidth="1"/>
    <col min="782" max="1024" width="8.75" style="45"/>
    <col min="1025" max="1025" width="1" style="45" customWidth="1"/>
    <col min="1026" max="1026" width="4.375" style="45" customWidth="1"/>
    <col min="1027" max="1027" width="13.75" style="45" customWidth="1"/>
    <col min="1028" max="1028" width="7.5" style="45" customWidth="1"/>
    <col min="1029" max="1029" width="13.75" style="45" customWidth="1"/>
    <col min="1030" max="1030" width="7.5" style="45" customWidth="1"/>
    <col min="1031" max="1031" width="13.75" style="45" customWidth="1"/>
    <col min="1032" max="1032" width="7.5" style="45" customWidth="1"/>
    <col min="1033" max="1033" width="13.75" style="45" customWidth="1"/>
    <col min="1034" max="1034" width="7.5" style="45" customWidth="1"/>
    <col min="1035" max="1035" width="1.5" style="45" customWidth="1"/>
    <col min="1036" max="1036" width="4.5" style="45" customWidth="1"/>
    <col min="1037" max="1037" width="3.5" style="45" bestFit="1" customWidth="1"/>
    <col min="1038" max="1280" width="8.75" style="45"/>
    <col min="1281" max="1281" width="1" style="45" customWidth="1"/>
    <col min="1282" max="1282" width="4.375" style="45" customWidth="1"/>
    <col min="1283" max="1283" width="13.75" style="45" customWidth="1"/>
    <col min="1284" max="1284" width="7.5" style="45" customWidth="1"/>
    <col min="1285" max="1285" width="13.75" style="45" customWidth="1"/>
    <col min="1286" max="1286" width="7.5" style="45" customWidth="1"/>
    <col min="1287" max="1287" width="13.75" style="45" customWidth="1"/>
    <col min="1288" max="1288" width="7.5" style="45" customWidth="1"/>
    <col min="1289" max="1289" width="13.75" style="45" customWidth="1"/>
    <col min="1290" max="1290" width="7.5" style="45" customWidth="1"/>
    <col min="1291" max="1291" width="1.5" style="45" customWidth="1"/>
    <col min="1292" max="1292" width="4.5" style="45" customWidth="1"/>
    <col min="1293" max="1293" width="3.5" style="45" bestFit="1" customWidth="1"/>
    <col min="1294" max="1536" width="8.75" style="45"/>
    <col min="1537" max="1537" width="1" style="45" customWidth="1"/>
    <col min="1538" max="1538" width="4.375" style="45" customWidth="1"/>
    <col min="1539" max="1539" width="13.75" style="45" customWidth="1"/>
    <col min="1540" max="1540" width="7.5" style="45" customWidth="1"/>
    <col min="1541" max="1541" width="13.75" style="45" customWidth="1"/>
    <col min="1542" max="1542" width="7.5" style="45" customWidth="1"/>
    <col min="1543" max="1543" width="13.75" style="45" customWidth="1"/>
    <col min="1544" max="1544" width="7.5" style="45" customWidth="1"/>
    <col min="1545" max="1545" width="13.75" style="45" customWidth="1"/>
    <col min="1546" max="1546" width="7.5" style="45" customWidth="1"/>
    <col min="1547" max="1547" width="1.5" style="45" customWidth="1"/>
    <col min="1548" max="1548" width="4.5" style="45" customWidth="1"/>
    <col min="1549" max="1549" width="3.5" style="45" bestFit="1" customWidth="1"/>
    <col min="1550" max="1792" width="8.75" style="45"/>
    <col min="1793" max="1793" width="1" style="45" customWidth="1"/>
    <col min="1794" max="1794" width="4.375" style="45" customWidth="1"/>
    <col min="1795" max="1795" width="13.75" style="45" customWidth="1"/>
    <col min="1796" max="1796" width="7.5" style="45" customWidth="1"/>
    <col min="1797" max="1797" width="13.75" style="45" customWidth="1"/>
    <col min="1798" max="1798" width="7.5" style="45" customWidth="1"/>
    <col min="1799" max="1799" width="13.75" style="45" customWidth="1"/>
    <col min="1800" max="1800" width="7.5" style="45" customWidth="1"/>
    <col min="1801" max="1801" width="13.75" style="45" customWidth="1"/>
    <col min="1802" max="1802" width="7.5" style="45" customWidth="1"/>
    <col min="1803" max="1803" width="1.5" style="45" customWidth="1"/>
    <col min="1804" max="1804" width="4.5" style="45" customWidth="1"/>
    <col min="1805" max="1805" width="3.5" style="45" bestFit="1" customWidth="1"/>
    <col min="1806" max="2048" width="8.75" style="45"/>
    <col min="2049" max="2049" width="1" style="45" customWidth="1"/>
    <col min="2050" max="2050" width="4.375" style="45" customWidth="1"/>
    <col min="2051" max="2051" width="13.75" style="45" customWidth="1"/>
    <col min="2052" max="2052" width="7.5" style="45" customWidth="1"/>
    <col min="2053" max="2053" width="13.75" style="45" customWidth="1"/>
    <col min="2054" max="2054" width="7.5" style="45" customWidth="1"/>
    <col min="2055" max="2055" width="13.75" style="45" customWidth="1"/>
    <col min="2056" max="2056" width="7.5" style="45" customWidth="1"/>
    <col min="2057" max="2057" width="13.75" style="45" customWidth="1"/>
    <col min="2058" max="2058" width="7.5" style="45" customWidth="1"/>
    <col min="2059" max="2059" width="1.5" style="45" customWidth="1"/>
    <col min="2060" max="2060" width="4.5" style="45" customWidth="1"/>
    <col min="2061" max="2061" width="3.5" style="45" bestFit="1" customWidth="1"/>
    <col min="2062" max="2304" width="8.75" style="45"/>
    <col min="2305" max="2305" width="1" style="45" customWidth="1"/>
    <col min="2306" max="2306" width="4.375" style="45" customWidth="1"/>
    <col min="2307" max="2307" width="13.75" style="45" customWidth="1"/>
    <col min="2308" max="2308" width="7.5" style="45" customWidth="1"/>
    <col min="2309" max="2309" width="13.75" style="45" customWidth="1"/>
    <col min="2310" max="2310" width="7.5" style="45" customWidth="1"/>
    <col min="2311" max="2311" width="13.75" style="45" customWidth="1"/>
    <col min="2312" max="2312" width="7.5" style="45" customWidth="1"/>
    <col min="2313" max="2313" width="13.75" style="45" customWidth="1"/>
    <col min="2314" max="2314" width="7.5" style="45" customWidth="1"/>
    <col min="2315" max="2315" width="1.5" style="45" customWidth="1"/>
    <col min="2316" max="2316" width="4.5" style="45" customWidth="1"/>
    <col min="2317" max="2317" width="3.5" style="45" bestFit="1" customWidth="1"/>
    <col min="2318" max="2560" width="8.75" style="45"/>
    <col min="2561" max="2561" width="1" style="45" customWidth="1"/>
    <col min="2562" max="2562" width="4.375" style="45" customWidth="1"/>
    <col min="2563" max="2563" width="13.75" style="45" customWidth="1"/>
    <col min="2564" max="2564" width="7.5" style="45" customWidth="1"/>
    <col min="2565" max="2565" width="13.75" style="45" customWidth="1"/>
    <col min="2566" max="2566" width="7.5" style="45" customWidth="1"/>
    <col min="2567" max="2567" width="13.75" style="45" customWidth="1"/>
    <col min="2568" max="2568" width="7.5" style="45" customWidth="1"/>
    <col min="2569" max="2569" width="13.75" style="45" customWidth="1"/>
    <col min="2570" max="2570" width="7.5" style="45" customWidth="1"/>
    <col min="2571" max="2571" width="1.5" style="45" customWidth="1"/>
    <col min="2572" max="2572" width="4.5" style="45" customWidth="1"/>
    <col min="2573" max="2573" width="3.5" style="45" bestFit="1" customWidth="1"/>
    <col min="2574" max="2816" width="8.75" style="45"/>
    <col min="2817" max="2817" width="1" style="45" customWidth="1"/>
    <col min="2818" max="2818" width="4.375" style="45" customWidth="1"/>
    <col min="2819" max="2819" width="13.75" style="45" customWidth="1"/>
    <col min="2820" max="2820" width="7.5" style="45" customWidth="1"/>
    <col min="2821" max="2821" width="13.75" style="45" customWidth="1"/>
    <col min="2822" max="2822" width="7.5" style="45" customWidth="1"/>
    <col min="2823" max="2823" width="13.75" style="45" customWidth="1"/>
    <col min="2824" max="2824" width="7.5" style="45" customWidth="1"/>
    <col min="2825" max="2825" width="13.75" style="45" customWidth="1"/>
    <col min="2826" max="2826" width="7.5" style="45" customWidth="1"/>
    <col min="2827" max="2827" width="1.5" style="45" customWidth="1"/>
    <col min="2828" max="2828" width="4.5" style="45" customWidth="1"/>
    <col min="2829" max="2829" width="3.5" style="45" bestFit="1" customWidth="1"/>
    <col min="2830" max="3072" width="8.75" style="45"/>
    <col min="3073" max="3073" width="1" style="45" customWidth="1"/>
    <col min="3074" max="3074" width="4.375" style="45" customWidth="1"/>
    <col min="3075" max="3075" width="13.75" style="45" customWidth="1"/>
    <col min="3076" max="3076" width="7.5" style="45" customWidth="1"/>
    <col min="3077" max="3077" width="13.75" style="45" customWidth="1"/>
    <col min="3078" max="3078" width="7.5" style="45" customWidth="1"/>
    <col min="3079" max="3079" width="13.75" style="45" customWidth="1"/>
    <col min="3080" max="3080" width="7.5" style="45" customWidth="1"/>
    <col min="3081" max="3081" width="13.75" style="45" customWidth="1"/>
    <col min="3082" max="3082" width="7.5" style="45" customWidth="1"/>
    <col min="3083" max="3083" width="1.5" style="45" customWidth="1"/>
    <col min="3084" max="3084" width="4.5" style="45" customWidth="1"/>
    <col min="3085" max="3085" width="3.5" style="45" bestFit="1" customWidth="1"/>
    <col min="3086" max="3328" width="8.75" style="45"/>
    <col min="3329" max="3329" width="1" style="45" customWidth="1"/>
    <col min="3330" max="3330" width="4.375" style="45" customWidth="1"/>
    <col min="3331" max="3331" width="13.75" style="45" customWidth="1"/>
    <col min="3332" max="3332" width="7.5" style="45" customWidth="1"/>
    <col min="3333" max="3333" width="13.75" style="45" customWidth="1"/>
    <col min="3334" max="3334" width="7.5" style="45" customWidth="1"/>
    <col min="3335" max="3335" width="13.75" style="45" customWidth="1"/>
    <col min="3336" max="3336" width="7.5" style="45" customWidth="1"/>
    <col min="3337" max="3337" width="13.75" style="45" customWidth="1"/>
    <col min="3338" max="3338" width="7.5" style="45" customWidth="1"/>
    <col min="3339" max="3339" width="1.5" style="45" customWidth="1"/>
    <col min="3340" max="3340" width="4.5" style="45" customWidth="1"/>
    <col min="3341" max="3341" width="3.5" style="45" bestFit="1" customWidth="1"/>
    <col min="3342" max="3584" width="8.75" style="45"/>
    <col min="3585" max="3585" width="1" style="45" customWidth="1"/>
    <col min="3586" max="3586" width="4.375" style="45" customWidth="1"/>
    <col min="3587" max="3587" width="13.75" style="45" customWidth="1"/>
    <col min="3588" max="3588" width="7.5" style="45" customWidth="1"/>
    <col min="3589" max="3589" width="13.75" style="45" customWidth="1"/>
    <col min="3590" max="3590" width="7.5" style="45" customWidth="1"/>
    <col min="3591" max="3591" width="13.75" style="45" customWidth="1"/>
    <col min="3592" max="3592" width="7.5" style="45" customWidth="1"/>
    <col min="3593" max="3593" width="13.75" style="45" customWidth="1"/>
    <col min="3594" max="3594" width="7.5" style="45" customWidth="1"/>
    <col min="3595" max="3595" width="1.5" style="45" customWidth="1"/>
    <col min="3596" max="3596" width="4.5" style="45" customWidth="1"/>
    <col min="3597" max="3597" width="3.5" style="45" bestFit="1" customWidth="1"/>
    <col min="3598" max="3840" width="8.75" style="45"/>
    <col min="3841" max="3841" width="1" style="45" customWidth="1"/>
    <col min="3842" max="3842" width="4.375" style="45" customWidth="1"/>
    <col min="3843" max="3843" width="13.75" style="45" customWidth="1"/>
    <col min="3844" max="3844" width="7.5" style="45" customWidth="1"/>
    <col min="3845" max="3845" width="13.75" style="45" customWidth="1"/>
    <col min="3846" max="3846" width="7.5" style="45" customWidth="1"/>
    <col min="3847" max="3847" width="13.75" style="45" customWidth="1"/>
    <col min="3848" max="3848" width="7.5" style="45" customWidth="1"/>
    <col min="3849" max="3849" width="13.75" style="45" customWidth="1"/>
    <col min="3850" max="3850" width="7.5" style="45" customWidth="1"/>
    <col min="3851" max="3851" width="1.5" style="45" customWidth="1"/>
    <col min="3852" max="3852" width="4.5" style="45" customWidth="1"/>
    <col min="3853" max="3853" width="3.5" style="45" bestFit="1" customWidth="1"/>
    <col min="3854" max="4096" width="8.75" style="45"/>
    <col min="4097" max="4097" width="1" style="45" customWidth="1"/>
    <col min="4098" max="4098" width="4.375" style="45" customWidth="1"/>
    <col min="4099" max="4099" width="13.75" style="45" customWidth="1"/>
    <col min="4100" max="4100" width="7.5" style="45" customWidth="1"/>
    <col min="4101" max="4101" width="13.75" style="45" customWidth="1"/>
    <col min="4102" max="4102" width="7.5" style="45" customWidth="1"/>
    <col min="4103" max="4103" width="13.75" style="45" customWidth="1"/>
    <col min="4104" max="4104" width="7.5" style="45" customWidth="1"/>
    <col min="4105" max="4105" width="13.75" style="45" customWidth="1"/>
    <col min="4106" max="4106" width="7.5" style="45" customWidth="1"/>
    <col min="4107" max="4107" width="1.5" style="45" customWidth="1"/>
    <col min="4108" max="4108" width="4.5" style="45" customWidth="1"/>
    <col min="4109" max="4109" width="3.5" style="45" bestFit="1" customWidth="1"/>
    <col min="4110" max="4352" width="8.75" style="45"/>
    <col min="4353" max="4353" width="1" style="45" customWidth="1"/>
    <col min="4354" max="4354" width="4.375" style="45" customWidth="1"/>
    <col min="4355" max="4355" width="13.75" style="45" customWidth="1"/>
    <col min="4356" max="4356" width="7.5" style="45" customWidth="1"/>
    <col min="4357" max="4357" width="13.75" style="45" customWidth="1"/>
    <col min="4358" max="4358" width="7.5" style="45" customWidth="1"/>
    <col min="4359" max="4359" width="13.75" style="45" customWidth="1"/>
    <col min="4360" max="4360" width="7.5" style="45" customWidth="1"/>
    <col min="4361" max="4361" width="13.75" style="45" customWidth="1"/>
    <col min="4362" max="4362" width="7.5" style="45" customWidth="1"/>
    <col min="4363" max="4363" width="1.5" style="45" customWidth="1"/>
    <col min="4364" max="4364" width="4.5" style="45" customWidth="1"/>
    <col min="4365" max="4365" width="3.5" style="45" bestFit="1" customWidth="1"/>
    <col min="4366" max="4608" width="8.75" style="45"/>
    <col min="4609" max="4609" width="1" style="45" customWidth="1"/>
    <col min="4610" max="4610" width="4.375" style="45" customWidth="1"/>
    <col min="4611" max="4611" width="13.75" style="45" customWidth="1"/>
    <col min="4612" max="4612" width="7.5" style="45" customWidth="1"/>
    <col min="4613" max="4613" width="13.75" style="45" customWidth="1"/>
    <col min="4614" max="4614" width="7.5" style="45" customWidth="1"/>
    <col min="4615" max="4615" width="13.75" style="45" customWidth="1"/>
    <col min="4616" max="4616" width="7.5" style="45" customWidth="1"/>
    <col min="4617" max="4617" width="13.75" style="45" customWidth="1"/>
    <col min="4618" max="4618" width="7.5" style="45" customWidth="1"/>
    <col min="4619" max="4619" width="1.5" style="45" customWidth="1"/>
    <col min="4620" max="4620" width="4.5" style="45" customWidth="1"/>
    <col min="4621" max="4621" width="3.5" style="45" bestFit="1" customWidth="1"/>
    <col min="4622" max="4864" width="8.75" style="45"/>
    <col min="4865" max="4865" width="1" style="45" customWidth="1"/>
    <col min="4866" max="4866" width="4.375" style="45" customWidth="1"/>
    <col min="4867" max="4867" width="13.75" style="45" customWidth="1"/>
    <col min="4868" max="4868" width="7.5" style="45" customWidth="1"/>
    <col min="4869" max="4869" width="13.75" style="45" customWidth="1"/>
    <col min="4870" max="4870" width="7.5" style="45" customWidth="1"/>
    <col min="4871" max="4871" width="13.75" style="45" customWidth="1"/>
    <col min="4872" max="4872" width="7.5" style="45" customWidth="1"/>
    <col min="4873" max="4873" width="13.75" style="45" customWidth="1"/>
    <col min="4874" max="4874" width="7.5" style="45" customWidth="1"/>
    <col min="4875" max="4875" width="1.5" style="45" customWidth="1"/>
    <col min="4876" max="4876" width="4.5" style="45" customWidth="1"/>
    <col min="4877" max="4877" width="3.5" style="45" bestFit="1" customWidth="1"/>
    <col min="4878" max="5120" width="8.75" style="45"/>
    <col min="5121" max="5121" width="1" style="45" customWidth="1"/>
    <col min="5122" max="5122" width="4.375" style="45" customWidth="1"/>
    <col min="5123" max="5123" width="13.75" style="45" customWidth="1"/>
    <col min="5124" max="5124" width="7.5" style="45" customWidth="1"/>
    <col min="5125" max="5125" width="13.75" style="45" customWidth="1"/>
    <col min="5126" max="5126" width="7.5" style="45" customWidth="1"/>
    <col min="5127" max="5127" width="13.75" style="45" customWidth="1"/>
    <col min="5128" max="5128" width="7.5" style="45" customWidth="1"/>
    <col min="5129" max="5129" width="13.75" style="45" customWidth="1"/>
    <col min="5130" max="5130" width="7.5" style="45" customWidth="1"/>
    <col min="5131" max="5131" width="1.5" style="45" customWidth="1"/>
    <col min="5132" max="5132" width="4.5" style="45" customWidth="1"/>
    <col min="5133" max="5133" width="3.5" style="45" bestFit="1" customWidth="1"/>
    <col min="5134" max="5376" width="8.75" style="45"/>
    <col min="5377" max="5377" width="1" style="45" customWidth="1"/>
    <col min="5378" max="5378" width="4.375" style="45" customWidth="1"/>
    <col min="5379" max="5379" width="13.75" style="45" customWidth="1"/>
    <col min="5380" max="5380" width="7.5" style="45" customWidth="1"/>
    <col min="5381" max="5381" width="13.75" style="45" customWidth="1"/>
    <col min="5382" max="5382" width="7.5" style="45" customWidth="1"/>
    <col min="5383" max="5383" width="13.75" style="45" customWidth="1"/>
    <col min="5384" max="5384" width="7.5" style="45" customWidth="1"/>
    <col min="5385" max="5385" width="13.75" style="45" customWidth="1"/>
    <col min="5386" max="5386" width="7.5" style="45" customWidth="1"/>
    <col min="5387" max="5387" width="1.5" style="45" customWidth="1"/>
    <col min="5388" max="5388" width="4.5" style="45" customWidth="1"/>
    <col min="5389" max="5389" width="3.5" style="45" bestFit="1" customWidth="1"/>
    <col min="5390" max="5632" width="8.75" style="45"/>
    <col min="5633" max="5633" width="1" style="45" customWidth="1"/>
    <col min="5634" max="5634" width="4.375" style="45" customWidth="1"/>
    <col min="5635" max="5635" width="13.75" style="45" customWidth="1"/>
    <col min="5636" max="5636" width="7.5" style="45" customWidth="1"/>
    <col min="5637" max="5637" width="13.75" style="45" customWidth="1"/>
    <col min="5638" max="5638" width="7.5" style="45" customWidth="1"/>
    <col min="5639" max="5639" width="13.75" style="45" customWidth="1"/>
    <col min="5640" max="5640" width="7.5" style="45" customWidth="1"/>
    <col min="5641" max="5641" width="13.75" style="45" customWidth="1"/>
    <col min="5642" max="5642" width="7.5" style="45" customWidth="1"/>
    <col min="5643" max="5643" width="1.5" style="45" customWidth="1"/>
    <col min="5644" max="5644" width="4.5" style="45" customWidth="1"/>
    <col min="5645" max="5645" width="3.5" style="45" bestFit="1" customWidth="1"/>
    <col min="5646" max="5888" width="8.75" style="45"/>
    <col min="5889" max="5889" width="1" style="45" customWidth="1"/>
    <col min="5890" max="5890" width="4.375" style="45" customWidth="1"/>
    <col min="5891" max="5891" width="13.75" style="45" customWidth="1"/>
    <col min="5892" max="5892" width="7.5" style="45" customWidth="1"/>
    <col min="5893" max="5893" width="13.75" style="45" customWidth="1"/>
    <col min="5894" max="5894" width="7.5" style="45" customWidth="1"/>
    <col min="5895" max="5895" width="13.75" style="45" customWidth="1"/>
    <col min="5896" max="5896" width="7.5" style="45" customWidth="1"/>
    <col min="5897" max="5897" width="13.75" style="45" customWidth="1"/>
    <col min="5898" max="5898" width="7.5" style="45" customWidth="1"/>
    <col min="5899" max="5899" width="1.5" style="45" customWidth="1"/>
    <col min="5900" max="5900" width="4.5" style="45" customWidth="1"/>
    <col min="5901" max="5901" width="3.5" style="45" bestFit="1" customWidth="1"/>
    <col min="5902" max="6144" width="8.75" style="45"/>
    <col min="6145" max="6145" width="1" style="45" customWidth="1"/>
    <col min="6146" max="6146" width="4.375" style="45" customWidth="1"/>
    <col min="6147" max="6147" width="13.75" style="45" customWidth="1"/>
    <col min="6148" max="6148" width="7.5" style="45" customWidth="1"/>
    <col min="6149" max="6149" width="13.75" style="45" customWidth="1"/>
    <col min="6150" max="6150" width="7.5" style="45" customWidth="1"/>
    <col min="6151" max="6151" width="13.75" style="45" customWidth="1"/>
    <col min="6152" max="6152" width="7.5" style="45" customWidth="1"/>
    <col min="6153" max="6153" width="13.75" style="45" customWidth="1"/>
    <col min="6154" max="6154" width="7.5" style="45" customWidth="1"/>
    <col min="6155" max="6155" width="1.5" style="45" customWidth="1"/>
    <col min="6156" max="6156" width="4.5" style="45" customWidth="1"/>
    <col min="6157" max="6157" width="3.5" style="45" bestFit="1" customWidth="1"/>
    <col min="6158" max="6400" width="8.75" style="45"/>
    <col min="6401" max="6401" width="1" style="45" customWidth="1"/>
    <col min="6402" max="6402" width="4.375" style="45" customWidth="1"/>
    <col min="6403" max="6403" width="13.75" style="45" customWidth="1"/>
    <col min="6404" max="6404" width="7.5" style="45" customWidth="1"/>
    <col min="6405" max="6405" width="13.75" style="45" customWidth="1"/>
    <col min="6406" max="6406" width="7.5" style="45" customWidth="1"/>
    <col min="6407" max="6407" width="13.75" style="45" customWidth="1"/>
    <col min="6408" max="6408" width="7.5" style="45" customWidth="1"/>
    <col min="6409" max="6409" width="13.75" style="45" customWidth="1"/>
    <col min="6410" max="6410" width="7.5" style="45" customWidth="1"/>
    <col min="6411" max="6411" width="1.5" style="45" customWidth="1"/>
    <col min="6412" max="6412" width="4.5" style="45" customWidth="1"/>
    <col min="6413" max="6413" width="3.5" style="45" bestFit="1" customWidth="1"/>
    <col min="6414" max="6656" width="8.75" style="45"/>
    <col min="6657" max="6657" width="1" style="45" customWidth="1"/>
    <col min="6658" max="6658" width="4.375" style="45" customWidth="1"/>
    <col min="6659" max="6659" width="13.75" style="45" customWidth="1"/>
    <col min="6660" max="6660" width="7.5" style="45" customWidth="1"/>
    <col min="6661" max="6661" width="13.75" style="45" customWidth="1"/>
    <col min="6662" max="6662" width="7.5" style="45" customWidth="1"/>
    <col min="6663" max="6663" width="13.75" style="45" customWidth="1"/>
    <col min="6664" max="6664" width="7.5" style="45" customWidth="1"/>
    <col min="6665" max="6665" width="13.75" style="45" customWidth="1"/>
    <col min="6666" max="6666" width="7.5" style="45" customWidth="1"/>
    <col min="6667" max="6667" width="1.5" style="45" customWidth="1"/>
    <col min="6668" max="6668" width="4.5" style="45" customWidth="1"/>
    <col min="6669" max="6669" width="3.5" style="45" bestFit="1" customWidth="1"/>
    <col min="6670" max="6912" width="8.75" style="45"/>
    <col min="6913" max="6913" width="1" style="45" customWidth="1"/>
    <col min="6914" max="6914" width="4.375" style="45" customWidth="1"/>
    <col min="6915" max="6915" width="13.75" style="45" customWidth="1"/>
    <col min="6916" max="6916" width="7.5" style="45" customWidth="1"/>
    <col min="6917" max="6917" width="13.75" style="45" customWidth="1"/>
    <col min="6918" max="6918" width="7.5" style="45" customWidth="1"/>
    <col min="6919" max="6919" width="13.75" style="45" customWidth="1"/>
    <col min="6920" max="6920" width="7.5" style="45" customWidth="1"/>
    <col min="6921" max="6921" width="13.75" style="45" customWidth="1"/>
    <col min="6922" max="6922" width="7.5" style="45" customWidth="1"/>
    <col min="6923" max="6923" width="1.5" style="45" customWidth="1"/>
    <col min="6924" max="6924" width="4.5" style="45" customWidth="1"/>
    <col min="6925" max="6925" width="3.5" style="45" bestFit="1" customWidth="1"/>
    <col min="6926" max="7168" width="8.75" style="45"/>
    <col min="7169" max="7169" width="1" style="45" customWidth="1"/>
    <col min="7170" max="7170" width="4.375" style="45" customWidth="1"/>
    <col min="7171" max="7171" width="13.75" style="45" customWidth="1"/>
    <col min="7172" max="7172" width="7.5" style="45" customWidth="1"/>
    <col min="7173" max="7173" width="13.75" style="45" customWidth="1"/>
    <col min="7174" max="7174" width="7.5" style="45" customWidth="1"/>
    <col min="7175" max="7175" width="13.75" style="45" customWidth="1"/>
    <col min="7176" max="7176" width="7.5" style="45" customWidth="1"/>
    <col min="7177" max="7177" width="13.75" style="45" customWidth="1"/>
    <col min="7178" max="7178" width="7.5" style="45" customWidth="1"/>
    <col min="7179" max="7179" width="1.5" style="45" customWidth="1"/>
    <col min="7180" max="7180" width="4.5" style="45" customWidth="1"/>
    <col min="7181" max="7181" width="3.5" style="45" bestFit="1" customWidth="1"/>
    <col min="7182" max="7424" width="8.75" style="45"/>
    <col min="7425" max="7425" width="1" style="45" customWidth="1"/>
    <col min="7426" max="7426" width="4.375" style="45" customWidth="1"/>
    <col min="7427" max="7427" width="13.75" style="45" customWidth="1"/>
    <col min="7428" max="7428" width="7.5" style="45" customWidth="1"/>
    <col min="7429" max="7429" width="13.75" style="45" customWidth="1"/>
    <col min="7430" max="7430" width="7.5" style="45" customWidth="1"/>
    <col min="7431" max="7431" width="13.75" style="45" customWidth="1"/>
    <col min="7432" max="7432" width="7.5" style="45" customWidth="1"/>
    <col min="7433" max="7433" width="13.75" style="45" customWidth="1"/>
    <col min="7434" max="7434" width="7.5" style="45" customWidth="1"/>
    <col min="7435" max="7435" width="1.5" style="45" customWidth="1"/>
    <col min="7436" max="7436" width="4.5" style="45" customWidth="1"/>
    <col min="7437" max="7437" width="3.5" style="45" bestFit="1" customWidth="1"/>
    <col min="7438" max="7680" width="8.75" style="45"/>
    <col min="7681" max="7681" width="1" style="45" customWidth="1"/>
    <col min="7682" max="7682" width="4.375" style="45" customWidth="1"/>
    <col min="7683" max="7683" width="13.75" style="45" customWidth="1"/>
    <col min="7684" max="7684" width="7.5" style="45" customWidth="1"/>
    <col min="7685" max="7685" width="13.75" style="45" customWidth="1"/>
    <col min="7686" max="7686" width="7.5" style="45" customWidth="1"/>
    <col min="7687" max="7687" width="13.75" style="45" customWidth="1"/>
    <col min="7688" max="7688" width="7.5" style="45" customWidth="1"/>
    <col min="7689" max="7689" width="13.75" style="45" customWidth="1"/>
    <col min="7690" max="7690" width="7.5" style="45" customWidth="1"/>
    <col min="7691" max="7691" width="1.5" style="45" customWidth="1"/>
    <col min="7692" max="7692" width="4.5" style="45" customWidth="1"/>
    <col min="7693" max="7693" width="3.5" style="45" bestFit="1" customWidth="1"/>
    <col min="7694" max="7936" width="8.75" style="45"/>
    <col min="7937" max="7937" width="1" style="45" customWidth="1"/>
    <col min="7938" max="7938" width="4.375" style="45" customWidth="1"/>
    <col min="7939" max="7939" width="13.75" style="45" customWidth="1"/>
    <col min="7940" max="7940" width="7.5" style="45" customWidth="1"/>
    <col min="7941" max="7941" width="13.75" style="45" customWidth="1"/>
    <col min="7942" max="7942" width="7.5" style="45" customWidth="1"/>
    <col min="7943" max="7943" width="13.75" style="45" customWidth="1"/>
    <col min="7944" max="7944" width="7.5" style="45" customWidth="1"/>
    <col min="7945" max="7945" width="13.75" style="45" customWidth="1"/>
    <col min="7946" max="7946" width="7.5" style="45" customWidth="1"/>
    <col min="7947" max="7947" width="1.5" style="45" customWidth="1"/>
    <col min="7948" max="7948" width="4.5" style="45" customWidth="1"/>
    <col min="7949" max="7949" width="3.5" style="45" bestFit="1" customWidth="1"/>
    <col min="7950" max="8192" width="8.75" style="45"/>
    <col min="8193" max="8193" width="1" style="45" customWidth="1"/>
    <col min="8194" max="8194" width="4.375" style="45" customWidth="1"/>
    <col min="8195" max="8195" width="13.75" style="45" customWidth="1"/>
    <col min="8196" max="8196" width="7.5" style="45" customWidth="1"/>
    <col min="8197" max="8197" width="13.75" style="45" customWidth="1"/>
    <col min="8198" max="8198" width="7.5" style="45" customWidth="1"/>
    <col min="8199" max="8199" width="13.75" style="45" customWidth="1"/>
    <col min="8200" max="8200" width="7.5" style="45" customWidth="1"/>
    <col min="8201" max="8201" width="13.75" style="45" customWidth="1"/>
    <col min="8202" max="8202" width="7.5" style="45" customWidth="1"/>
    <col min="8203" max="8203" width="1.5" style="45" customWidth="1"/>
    <col min="8204" max="8204" width="4.5" style="45" customWidth="1"/>
    <col min="8205" max="8205" width="3.5" style="45" bestFit="1" customWidth="1"/>
    <col min="8206" max="8448" width="8.75" style="45"/>
    <col min="8449" max="8449" width="1" style="45" customWidth="1"/>
    <col min="8450" max="8450" width="4.375" style="45" customWidth="1"/>
    <col min="8451" max="8451" width="13.75" style="45" customWidth="1"/>
    <col min="8452" max="8452" width="7.5" style="45" customWidth="1"/>
    <col min="8453" max="8453" width="13.75" style="45" customWidth="1"/>
    <col min="8454" max="8454" width="7.5" style="45" customWidth="1"/>
    <col min="8455" max="8455" width="13.75" style="45" customWidth="1"/>
    <col min="8456" max="8456" width="7.5" style="45" customWidth="1"/>
    <col min="8457" max="8457" width="13.75" style="45" customWidth="1"/>
    <col min="8458" max="8458" width="7.5" style="45" customWidth="1"/>
    <col min="8459" max="8459" width="1.5" style="45" customWidth="1"/>
    <col min="8460" max="8460" width="4.5" style="45" customWidth="1"/>
    <col min="8461" max="8461" width="3.5" style="45" bestFit="1" customWidth="1"/>
    <col min="8462" max="8704" width="8.75" style="45"/>
    <col min="8705" max="8705" width="1" style="45" customWidth="1"/>
    <col min="8706" max="8706" width="4.375" style="45" customWidth="1"/>
    <col min="8707" max="8707" width="13.75" style="45" customWidth="1"/>
    <col min="8708" max="8708" width="7.5" style="45" customWidth="1"/>
    <col min="8709" max="8709" width="13.75" style="45" customWidth="1"/>
    <col min="8710" max="8710" width="7.5" style="45" customWidth="1"/>
    <col min="8711" max="8711" width="13.75" style="45" customWidth="1"/>
    <col min="8712" max="8712" width="7.5" style="45" customWidth="1"/>
    <col min="8713" max="8713" width="13.75" style="45" customWidth="1"/>
    <col min="8714" max="8714" width="7.5" style="45" customWidth="1"/>
    <col min="8715" max="8715" width="1.5" style="45" customWidth="1"/>
    <col min="8716" max="8716" width="4.5" style="45" customWidth="1"/>
    <col min="8717" max="8717" width="3.5" style="45" bestFit="1" customWidth="1"/>
    <col min="8718" max="8960" width="8.75" style="45"/>
    <col min="8961" max="8961" width="1" style="45" customWidth="1"/>
    <col min="8962" max="8962" width="4.375" style="45" customWidth="1"/>
    <col min="8963" max="8963" width="13.75" style="45" customWidth="1"/>
    <col min="8964" max="8964" width="7.5" style="45" customWidth="1"/>
    <col min="8965" max="8965" width="13.75" style="45" customWidth="1"/>
    <col min="8966" max="8966" width="7.5" style="45" customWidth="1"/>
    <col min="8967" max="8967" width="13.75" style="45" customWidth="1"/>
    <col min="8968" max="8968" width="7.5" style="45" customWidth="1"/>
    <col min="8969" max="8969" width="13.75" style="45" customWidth="1"/>
    <col min="8970" max="8970" width="7.5" style="45" customWidth="1"/>
    <col min="8971" max="8971" width="1.5" style="45" customWidth="1"/>
    <col min="8972" max="8972" width="4.5" style="45" customWidth="1"/>
    <col min="8973" max="8973" width="3.5" style="45" bestFit="1" customWidth="1"/>
    <col min="8974" max="9216" width="8.75" style="45"/>
    <col min="9217" max="9217" width="1" style="45" customWidth="1"/>
    <col min="9218" max="9218" width="4.375" style="45" customWidth="1"/>
    <col min="9219" max="9219" width="13.75" style="45" customWidth="1"/>
    <col min="9220" max="9220" width="7.5" style="45" customWidth="1"/>
    <col min="9221" max="9221" width="13.75" style="45" customWidth="1"/>
    <col min="9222" max="9222" width="7.5" style="45" customWidth="1"/>
    <col min="9223" max="9223" width="13.75" style="45" customWidth="1"/>
    <col min="9224" max="9224" width="7.5" style="45" customWidth="1"/>
    <col min="9225" max="9225" width="13.75" style="45" customWidth="1"/>
    <col min="9226" max="9226" width="7.5" style="45" customWidth="1"/>
    <col min="9227" max="9227" width="1.5" style="45" customWidth="1"/>
    <col min="9228" max="9228" width="4.5" style="45" customWidth="1"/>
    <col min="9229" max="9229" width="3.5" style="45" bestFit="1" customWidth="1"/>
    <col min="9230" max="9472" width="8.75" style="45"/>
    <col min="9473" max="9473" width="1" style="45" customWidth="1"/>
    <col min="9474" max="9474" width="4.375" style="45" customWidth="1"/>
    <col min="9475" max="9475" width="13.75" style="45" customWidth="1"/>
    <col min="9476" max="9476" width="7.5" style="45" customWidth="1"/>
    <col min="9477" max="9477" width="13.75" style="45" customWidth="1"/>
    <col min="9478" max="9478" width="7.5" style="45" customWidth="1"/>
    <col min="9479" max="9479" width="13.75" style="45" customWidth="1"/>
    <col min="9480" max="9480" width="7.5" style="45" customWidth="1"/>
    <col min="9481" max="9481" width="13.75" style="45" customWidth="1"/>
    <col min="9482" max="9482" width="7.5" style="45" customWidth="1"/>
    <col min="9483" max="9483" width="1.5" style="45" customWidth="1"/>
    <col min="9484" max="9484" width="4.5" style="45" customWidth="1"/>
    <col min="9485" max="9485" width="3.5" style="45" bestFit="1" customWidth="1"/>
    <col min="9486" max="9728" width="8.75" style="45"/>
    <col min="9729" max="9729" width="1" style="45" customWidth="1"/>
    <col min="9730" max="9730" width="4.375" style="45" customWidth="1"/>
    <col min="9731" max="9731" width="13.75" style="45" customWidth="1"/>
    <col min="9732" max="9732" width="7.5" style="45" customWidth="1"/>
    <col min="9733" max="9733" width="13.75" style="45" customWidth="1"/>
    <col min="9734" max="9734" width="7.5" style="45" customWidth="1"/>
    <col min="9735" max="9735" width="13.75" style="45" customWidth="1"/>
    <col min="9736" max="9736" width="7.5" style="45" customWidth="1"/>
    <col min="9737" max="9737" width="13.75" style="45" customWidth="1"/>
    <col min="9738" max="9738" width="7.5" style="45" customWidth="1"/>
    <col min="9739" max="9739" width="1.5" style="45" customWidth="1"/>
    <col min="9740" max="9740" width="4.5" style="45" customWidth="1"/>
    <col min="9741" max="9741" width="3.5" style="45" bestFit="1" customWidth="1"/>
    <col min="9742" max="9984" width="8.75" style="45"/>
    <col min="9985" max="9985" width="1" style="45" customWidth="1"/>
    <col min="9986" max="9986" width="4.375" style="45" customWidth="1"/>
    <col min="9987" max="9987" width="13.75" style="45" customWidth="1"/>
    <col min="9988" max="9988" width="7.5" style="45" customWidth="1"/>
    <col min="9989" max="9989" width="13.75" style="45" customWidth="1"/>
    <col min="9990" max="9990" width="7.5" style="45" customWidth="1"/>
    <col min="9991" max="9991" width="13.75" style="45" customWidth="1"/>
    <col min="9992" max="9992" width="7.5" style="45" customWidth="1"/>
    <col min="9993" max="9993" width="13.75" style="45" customWidth="1"/>
    <col min="9994" max="9994" width="7.5" style="45" customWidth="1"/>
    <col min="9995" max="9995" width="1.5" style="45" customWidth="1"/>
    <col min="9996" max="9996" width="4.5" style="45" customWidth="1"/>
    <col min="9997" max="9997" width="3.5" style="45" bestFit="1" customWidth="1"/>
    <col min="9998" max="10240" width="8.75" style="45"/>
    <col min="10241" max="10241" width="1" style="45" customWidth="1"/>
    <col min="10242" max="10242" width="4.375" style="45" customWidth="1"/>
    <col min="10243" max="10243" width="13.75" style="45" customWidth="1"/>
    <col min="10244" max="10244" width="7.5" style="45" customWidth="1"/>
    <col min="10245" max="10245" width="13.75" style="45" customWidth="1"/>
    <col min="10246" max="10246" width="7.5" style="45" customWidth="1"/>
    <col min="10247" max="10247" width="13.75" style="45" customWidth="1"/>
    <col min="10248" max="10248" width="7.5" style="45" customWidth="1"/>
    <col min="10249" max="10249" width="13.75" style="45" customWidth="1"/>
    <col min="10250" max="10250" width="7.5" style="45" customWidth="1"/>
    <col min="10251" max="10251" width="1.5" style="45" customWidth="1"/>
    <col min="10252" max="10252" width="4.5" style="45" customWidth="1"/>
    <col min="10253" max="10253" width="3.5" style="45" bestFit="1" customWidth="1"/>
    <col min="10254" max="10496" width="8.75" style="45"/>
    <col min="10497" max="10497" width="1" style="45" customWidth="1"/>
    <col min="10498" max="10498" width="4.375" style="45" customWidth="1"/>
    <col min="10499" max="10499" width="13.75" style="45" customWidth="1"/>
    <col min="10500" max="10500" width="7.5" style="45" customWidth="1"/>
    <col min="10501" max="10501" width="13.75" style="45" customWidth="1"/>
    <col min="10502" max="10502" width="7.5" style="45" customWidth="1"/>
    <col min="10503" max="10503" width="13.75" style="45" customWidth="1"/>
    <col min="10504" max="10504" width="7.5" style="45" customWidth="1"/>
    <col min="10505" max="10505" width="13.75" style="45" customWidth="1"/>
    <col min="10506" max="10506" width="7.5" style="45" customWidth="1"/>
    <col min="10507" max="10507" width="1.5" style="45" customWidth="1"/>
    <col min="10508" max="10508" width="4.5" style="45" customWidth="1"/>
    <col min="10509" max="10509" width="3.5" style="45" bestFit="1" customWidth="1"/>
    <col min="10510" max="10752" width="8.75" style="45"/>
    <col min="10753" max="10753" width="1" style="45" customWidth="1"/>
    <col min="10754" max="10754" width="4.375" style="45" customWidth="1"/>
    <col min="10755" max="10755" width="13.75" style="45" customWidth="1"/>
    <col min="10756" max="10756" width="7.5" style="45" customWidth="1"/>
    <col min="10757" max="10757" width="13.75" style="45" customWidth="1"/>
    <col min="10758" max="10758" width="7.5" style="45" customWidth="1"/>
    <col min="10759" max="10759" width="13.75" style="45" customWidth="1"/>
    <col min="10760" max="10760" width="7.5" style="45" customWidth="1"/>
    <col min="10761" max="10761" width="13.75" style="45" customWidth="1"/>
    <col min="10762" max="10762" width="7.5" style="45" customWidth="1"/>
    <col min="10763" max="10763" width="1.5" style="45" customWidth="1"/>
    <col min="10764" max="10764" width="4.5" style="45" customWidth="1"/>
    <col min="10765" max="10765" width="3.5" style="45" bestFit="1" customWidth="1"/>
    <col min="10766" max="11008" width="8.75" style="45"/>
    <col min="11009" max="11009" width="1" style="45" customWidth="1"/>
    <col min="11010" max="11010" width="4.375" style="45" customWidth="1"/>
    <col min="11011" max="11011" width="13.75" style="45" customWidth="1"/>
    <col min="11012" max="11012" width="7.5" style="45" customWidth="1"/>
    <col min="11013" max="11013" width="13.75" style="45" customWidth="1"/>
    <col min="11014" max="11014" width="7.5" style="45" customWidth="1"/>
    <col min="11015" max="11015" width="13.75" style="45" customWidth="1"/>
    <col min="11016" max="11016" width="7.5" style="45" customWidth="1"/>
    <col min="11017" max="11017" width="13.75" style="45" customWidth="1"/>
    <col min="11018" max="11018" width="7.5" style="45" customWidth="1"/>
    <col min="11019" max="11019" width="1.5" style="45" customWidth="1"/>
    <col min="11020" max="11020" width="4.5" style="45" customWidth="1"/>
    <col min="11021" max="11021" width="3.5" style="45" bestFit="1" customWidth="1"/>
    <col min="11022" max="11264" width="8.75" style="45"/>
    <col min="11265" max="11265" width="1" style="45" customWidth="1"/>
    <col min="11266" max="11266" width="4.375" style="45" customWidth="1"/>
    <col min="11267" max="11267" width="13.75" style="45" customWidth="1"/>
    <col min="11268" max="11268" width="7.5" style="45" customWidth="1"/>
    <col min="11269" max="11269" width="13.75" style="45" customWidth="1"/>
    <col min="11270" max="11270" width="7.5" style="45" customWidth="1"/>
    <col min="11271" max="11271" width="13.75" style="45" customWidth="1"/>
    <col min="11272" max="11272" width="7.5" style="45" customWidth="1"/>
    <col min="11273" max="11273" width="13.75" style="45" customWidth="1"/>
    <col min="11274" max="11274" width="7.5" style="45" customWidth="1"/>
    <col min="11275" max="11275" width="1.5" style="45" customWidth="1"/>
    <col min="11276" max="11276" width="4.5" style="45" customWidth="1"/>
    <col min="11277" max="11277" width="3.5" style="45" bestFit="1" customWidth="1"/>
    <col min="11278" max="11520" width="8.75" style="45"/>
    <col min="11521" max="11521" width="1" style="45" customWidth="1"/>
    <col min="11522" max="11522" width="4.375" style="45" customWidth="1"/>
    <col min="11523" max="11523" width="13.75" style="45" customWidth="1"/>
    <col min="11524" max="11524" width="7.5" style="45" customWidth="1"/>
    <col min="11525" max="11525" width="13.75" style="45" customWidth="1"/>
    <col min="11526" max="11526" width="7.5" style="45" customWidth="1"/>
    <col min="11527" max="11527" width="13.75" style="45" customWidth="1"/>
    <col min="11528" max="11528" width="7.5" style="45" customWidth="1"/>
    <col min="11529" max="11529" width="13.75" style="45" customWidth="1"/>
    <col min="11530" max="11530" width="7.5" style="45" customWidth="1"/>
    <col min="11531" max="11531" width="1.5" style="45" customWidth="1"/>
    <col min="11532" max="11532" width="4.5" style="45" customWidth="1"/>
    <col min="11533" max="11533" width="3.5" style="45" bestFit="1" customWidth="1"/>
    <col min="11534" max="11776" width="8.75" style="45"/>
    <col min="11777" max="11777" width="1" style="45" customWidth="1"/>
    <col min="11778" max="11778" width="4.375" style="45" customWidth="1"/>
    <col min="11779" max="11779" width="13.75" style="45" customWidth="1"/>
    <col min="11780" max="11780" width="7.5" style="45" customWidth="1"/>
    <col min="11781" max="11781" width="13.75" style="45" customWidth="1"/>
    <col min="11782" max="11782" width="7.5" style="45" customWidth="1"/>
    <col min="11783" max="11783" width="13.75" style="45" customWidth="1"/>
    <col min="11784" max="11784" width="7.5" style="45" customWidth="1"/>
    <col min="11785" max="11785" width="13.75" style="45" customWidth="1"/>
    <col min="11786" max="11786" width="7.5" style="45" customWidth="1"/>
    <col min="11787" max="11787" width="1.5" style="45" customWidth="1"/>
    <col min="11788" max="11788" width="4.5" style="45" customWidth="1"/>
    <col min="11789" max="11789" width="3.5" style="45" bestFit="1" customWidth="1"/>
    <col min="11790" max="12032" width="8.75" style="45"/>
    <col min="12033" max="12033" width="1" style="45" customWidth="1"/>
    <col min="12034" max="12034" width="4.375" style="45" customWidth="1"/>
    <col min="12035" max="12035" width="13.75" style="45" customWidth="1"/>
    <col min="12036" max="12036" width="7.5" style="45" customWidth="1"/>
    <col min="12037" max="12037" width="13.75" style="45" customWidth="1"/>
    <col min="12038" max="12038" width="7.5" style="45" customWidth="1"/>
    <col min="12039" max="12039" width="13.75" style="45" customWidth="1"/>
    <col min="12040" max="12040" width="7.5" style="45" customWidth="1"/>
    <col min="12041" max="12041" width="13.75" style="45" customWidth="1"/>
    <col min="12042" max="12042" width="7.5" style="45" customWidth="1"/>
    <col min="12043" max="12043" width="1.5" style="45" customWidth="1"/>
    <col min="12044" max="12044" width="4.5" style="45" customWidth="1"/>
    <col min="12045" max="12045" width="3.5" style="45" bestFit="1" customWidth="1"/>
    <col min="12046" max="12288" width="8.75" style="45"/>
    <col min="12289" max="12289" width="1" style="45" customWidth="1"/>
    <col min="12290" max="12290" width="4.375" style="45" customWidth="1"/>
    <col min="12291" max="12291" width="13.75" style="45" customWidth="1"/>
    <col min="12292" max="12292" width="7.5" style="45" customWidth="1"/>
    <col min="12293" max="12293" width="13.75" style="45" customWidth="1"/>
    <col min="12294" max="12294" width="7.5" style="45" customWidth="1"/>
    <col min="12295" max="12295" width="13.75" style="45" customWidth="1"/>
    <col min="12296" max="12296" width="7.5" style="45" customWidth="1"/>
    <col min="12297" max="12297" width="13.75" style="45" customWidth="1"/>
    <col min="12298" max="12298" width="7.5" style="45" customWidth="1"/>
    <col min="12299" max="12299" width="1.5" style="45" customWidth="1"/>
    <col min="12300" max="12300" width="4.5" style="45" customWidth="1"/>
    <col min="12301" max="12301" width="3.5" style="45" bestFit="1" customWidth="1"/>
    <col min="12302" max="12544" width="8.75" style="45"/>
    <col min="12545" max="12545" width="1" style="45" customWidth="1"/>
    <col min="12546" max="12546" width="4.375" style="45" customWidth="1"/>
    <col min="12547" max="12547" width="13.75" style="45" customWidth="1"/>
    <col min="12548" max="12548" width="7.5" style="45" customWidth="1"/>
    <col min="12549" max="12549" width="13.75" style="45" customWidth="1"/>
    <col min="12550" max="12550" width="7.5" style="45" customWidth="1"/>
    <col min="12551" max="12551" width="13.75" style="45" customWidth="1"/>
    <col min="12552" max="12552" width="7.5" style="45" customWidth="1"/>
    <col min="12553" max="12553" width="13.75" style="45" customWidth="1"/>
    <col min="12554" max="12554" width="7.5" style="45" customWidth="1"/>
    <col min="12555" max="12555" width="1.5" style="45" customWidth="1"/>
    <col min="12556" max="12556" width="4.5" style="45" customWidth="1"/>
    <col min="12557" max="12557" width="3.5" style="45" bestFit="1" customWidth="1"/>
    <col min="12558" max="12800" width="8.75" style="45"/>
    <col min="12801" max="12801" width="1" style="45" customWidth="1"/>
    <col min="12802" max="12802" width="4.375" style="45" customWidth="1"/>
    <col min="12803" max="12803" width="13.75" style="45" customWidth="1"/>
    <col min="12804" max="12804" width="7.5" style="45" customWidth="1"/>
    <col min="12805" max="12805" width="13.75" style="45" customWidth="1"/>
    <col min="12806" max="12806" width="7.5" style="45" customWidth="1"/>
    <col min="12807" max="12807" width="13.75" style="45" customWidth="1"/>
    <col min="12808" max="12808" width="7.5" style="45" customWidth="1"/>
    <col min="12809" max="12809" width="13.75" style="45" customWidth="1"/>
    <col min="12810" max="12810" width="7.5" style="45" customWidth="1"/>
    <col min="12811" max="12811" width="1.5" style="45" customWidth="1"/>
    <col min="12812" max="12812" width="4.5" style="45" customWidth="1"/>
    <col min="12813" max="12813" width="3.5" style="45" bestFit="1" customWidth="1"/>
    <col min="12814" max="13056" width="8.75" style="45"/>
    <col min="13057" max="13057" width="1" style="45" customWidth="1"/>
    <col min="13058" max="13058" width="4.375" style="45" customWidth="1"/>
    <col min="13059" max="13059" width="13.75" style="45" customWidth="1"/>
    <col min="13060" max="13060" width="7.5" style="45" customWidth="1"/>
    <col min="13061" max="13061" width="13.75" style="45" customWidth="1"/>
    <col min="13062" max="13062" width="7.5" style="45" customWidth="1"/>
    <col min="13063" max="13063" width="13.75" style="45" customWidth="1"/>
    <col min="13064" max="13064" width="7.5" style="45" customWidth="1"/>
    <col min="13065" max="13065" width="13.75" style="45" customWidth="1"/>
    <col min="13066" max="13066" width="7.5" style="45" customWidth="1"/>
    <col min="13067" max="13067" width="1.5" style="45" customWidth="1"/>
    <col min="13068" max="13068" width="4.5" style="45" customWidth="1"/>
    <col min="13069" max="13069" width="3.5" style="45" bestFit="1" customWidth="1"/>
    <col min="13070" max="13312" width="8.75" style="45"/>
    <col min="13313" max="13313" width="1" style="45" customWidth="1"/>
    <col min="13314" max="13314" width="4.375" style="45" customWidth="1"/>
    <col min="13315" max="13315" width="13.75" style="45" customWidth="1"/>
    <col min="13316" max="13316" width="7.5" style="45" customWidth="1"/>
    <col min="13317" max="13317" width="13.75" style="45" customWidth="1"/>
    <col min="13318" max="13318" width="7.5" style="45" customWidth="1"/>
    <col min="13319" max="13319" width="13.75" style="45" customWidth="1"/>
    <col min="13320" max="13320" width="7.5" style="45" customWidth="1"/>
    <col min="13321" max="13321" width="13.75" style="45" customWidth="1"/>
    <col min="13322" max="13322" width="7.5" style="45" customWidth="1"/>
    <col min="13323" max="13323" width="1.5" style="45" customWidth="1"/>
    <col min="13324" max="13324" width="4.5" style="45" customWidth="1"/>
    <col min="13325" max="13325" width="3.5" style="45" bestFit="1" customWidth="1"/>
    <col min="13326" max="13568" width="8.75" style="45"/>
    <col min="13569" max="13569" width="1" style="45" customWidth="1"/>
    <col min="13570" max="13570" width="4.375" style="45" customWidth="1"/>
    <col min="13571" max="13571" width="13.75" style="45" customWidth="1"/>
    <col min="13572" max="13572" width="7.5" style="45" customWidth="1"/>
    <col min="13573" max="13573" width="13.75" style="45" customWidth="1"/>
    <col min="13574" max="13574" width="7.5" style="45" customWidth="1"/>
    <col min="13575" max="13575" width="13.75" style="45" customWidth="1"/>
    <col min="13576" max="13576" width="7.5" style="45" customWidth="1"/>
    <col min="13577" max="13577" width="13.75" style="45" customWidth="1"/>
    <col min="13578" max="13578" width="7.5" style="45" customWidth="1"/>
    <col min="13579" max="13579" width="1.5" style="45" customWidth="1"/>
    <col min="13580" max="13580" width="4.5" style="45" customWidth="1"/>
    <col min="13581" max="13581" width="3.5" style="45" bestFit="1" customWidth="1"/>
    <col min="13582" max="13824" width="8.75" style="45"/>
    <col min="13825" max="13825" width="1" style="45" customWidth="1"/>
    <col min="13826" max="13826" width="4.375" style="45" customWidth="1"/>
    <col min="13827" max="13827" width="13.75" style="45" customWidth="1"/>
    <col min="13828" max="13828" width="7.5" style="45" customWidth="1"/>
    <col min="13829" max="13829" width="13.75" style="45" customWidth="1"/>
    <col min="13830" max="13830" width="7.5" style="45" customWidth="1"/>
    <col min="13831" max="13831" width="13.75" style="45" customWidth="1"/>
    <col min="13832" max="13832" width="7.5" style="45" customWidth="1"/>
    <col min="13833" max="13833" width="13.75" style="45" customWidth="1"/>
    <col min="13834" max="13834" width="7.5" style="45" customWidth="1"/>
    <col min="13835" max="13835" width="1.5" style="45" customWidth="1"/>
    <col min="13836" max="13836" width="4.5" style="45" customWidth="1"/>
    <col min="13837" max="13837" width="3.5" style="45" bestFit="1" customWidth="1"/>
    <col min="13838" max="14080" width="8.75" style="45"/>
    <col min="14081" max="14081" width="1" style="45" customWidth="1"/>
    <col min="14082" max="14082" width="4.375" style="45" customWidth="1"/>
    <col min="14083" max="14083" width="13.75" style="45" customWidth="1"/>
    <col min="14084" max="14084" width="7.5" style="45" customWidth="1"/>
    <col min="14085" max="14085" width="13.75" style="45" customWidth="1"/>
    <col min="14086" max="14086" width="7.5" style="45" customWidth="1"/>
    <col min="14087" max="14087" width="13.75" style="45" customWidth="1"/>
    <col min="14088" max="14088" width="7.5" style="45" customWidth="1"/>
    <col min="14089" max="14089" width="13.75" style="45" customWidth="1"/>
    <col min="14090" max="14090" width="7.5" style="45" customWidth="1"/>
    <col min="14091" max="14091" width="1.5" style="45" customWidth="1"/>
    <col min="14092" max="14092" width="4.5" style="45" customWidth="1"/>
    <col min="14093" max="14093" width="3.5" style="45" bestFit="1" customWidth="1"/>
    <col min="14094" max="14336" width="8.75" style="45"/>
    <col min="14337" max="14337" width="1" style="45" customWidth="1"/>
    <col min="14338" max="14338" width="4.375" style="45" customWidth="1"/>
    <col min="14339" max="14339" width="13.75" style="45" customWidth="1"/>
    <col min="14340" max="14340" width="7.5" style="45" customWidth="1"/>
    <col min="14341" max="14341" width="13.75" style="45" customWidth="1"/>
    <col min="14342" max="14342" width="7.5" style="45" customWidth="1"/>
    <col min="14343" max="14343" width="13.75" style="45" customWidth="1"/>
    <col min="14344" max="14344" width="7.5" style="45" customWidth="1"/>
    <col min="14345" max="14345" width="13.75" style="45" customWidth="1"/>
    <col min="14346" max="14346" width="7.5" style="45" customWidth="1"/>
    <col min="14347" max="14347" width="1.5" style="45" customWidth="1"/>
    <col min="14348" max="14348" width="4.5" style="45" customWidth="1"/>
    <col min="14349" max="14349" width="3.5" style="45" bestFit="1" customWidth="1"/>
    <col min="14350" max="14592" width="8.75" style="45"/>
    <col min="14593" max="14593" width="1" style="45" customWidth="1"/>
    <col min="14594" max="14594" width="4.375" style="45" customWidth="1"/>
    <col min="14595" max="14595" width="13.75" style="45" customWidth="1"/>
    <col min="14596" max="14596" width="7.5" style="45" customWidth="1"/>
    <col min="14597" max="14597" width="13.75" style="45" customWidth="1"/>
    <col min="14598" max="14598" width="7.5" style="45" customWidth="1"/>
    <col min="14599" max="14599" width="13.75" style="45" customWidth="1"/>
    <col min="14600" max="14600" width="7.5" style="45" customWidth="1"/>
    <col min="14601" max="14601" width="13.75" style="45" customWidth="1"/>
    <col min="14602" max="14602" width="7.5" style="45" customWidth="1"/>
    <col min="14603" max="14603" width="1.5" style="45" customWidth="1"/>
    <col min="14604" max="14604" width="4.5" style="45" customWidth="1"/>
    <col min="14605" max="14605" width="3.5" style="45" bestFit="1" customWidth="1"/>
    <col min="14606" max="14848" width="8.75" style="45"/>
    <col min="14849" max="14849" width="1" style="45" customWidth="1"/>
    <col min="14850" max="14850" width="4.375" style="45" customWidth="1"/>
    <col min="14851" max="14851" width="13.75" style="45" customWidth="1"/>
    <col min="14852" max="14852" width="7.5" style="45" customWidth="1"/>
    <col min="14853" max="14853" width="13.75" style="45" customWidth="1"/>
    <col min="14854" max="14854" width="7.5" style="45" customWidth="1"/>
    <col min="14855" max="14855" width="13.75" style="45" customWidth="1"/>
    <col min="14856" max="14856" width="7.5" style="45" customWidth="1"/>
    <col min="14857" max="14857" width="13.75" style="45" customWidth="1"/>
    <col min="14858" max="14858" width="7.5" style="45" customWidth="1"/>
    <col min="14859" max="14859" width="1.5" style="45" customWidth="1"/>
    <col min="14860" max="14860" width="4.5" style="45" customWidth="1"/>
    <col min="14861" max="14861" width="3.5" style="45" bestFit="1" customWidth="1"/>
    <col min="14862" max="15104" width="8.75" style="45"/>
    <col min="15105" max="15105" width="1" style="45" customWidth="1"/>
    <col min="15106" max="15106" width="4.375" style="45" customWidth="1"/>
    <col min="15107" max="15107" width="13.75" style="45" customWidth="1"/>
    <col min="15108" max="15108" width="7.5" style="45" customWidth="1"/>
    <col min="15109" max="15109" width="13.75" style="45" customWidth="1"/>
    <col min="15110" max="15110" width="7.5" style="45" customWidth="1"/>
    <col min="15111" max="15111" width="13.75" style="45" customWidth="1"/>
    <col min="15112" max="15112" width="7.5" style="45" customWidth="1"/>
    <col min="15113" max="15113" width="13.75" style="45" customWidth="1"/>
    <col min="15114" max="15114" width="7.5" style="45" customWidth="1"/>
    <col min="15115" max="15115" width="1.5" style="45" customWidth="1"/>
    <col min="15116" max="15116" width="4.5" style="45" customWidth="1"/>
    <col min="15117" max="15117" width="3.5" style="45" bestFit="1" customWidth="1"/>
    <col min="15118" max="15360" width="8.75" style="45"/>
    <col min="15361" max="15361" width="1" style="45" customWidth="1"/>
    <col min="15362" max="15362" width="4.375" style="45" customWidth="1"/>
    <col min="15363" max="15363" width="13.75" style="45" customWidth="1"/>
    <col min="15364" max="15364" width="7.5" style="45" customWidth="1"/>
    <col min="15365" max="15365" width="13.75" style="45" customWidth="1"/>
    <col min="15366" max="15366" width="7.5" style="45" customWidth="1"/>
    <col min="15367" max="15367" width="13.75" style="45" customWidth="1"/>
    <col min="15368" max="15368" width="7.5" style="45" customWidth="1"/>
    <col min="15369" max="15369" width="13.75" style="45" customWidth="1"/>
    <col min="15370" max="15370" width="7.5" style="45" customWidth="1"/>
    <col min="15371" max="15371" width="1.5" style="45" customWidth="1"/>
    <col min="15372" max="15372" width="4.5" style="45" customWidth="1"/>
    <col min="15373" max="15373" width="3.5" style="45" bestFit="1" customWidth="1"/>
    <col min="15374" max="15616" width="8.75" style="45"/>
    <col min="15617" max="15617" width="1" style="45" customWidth="1"/>
    <col min="15618" max="15618" width="4.375" style="45" customWidth="1"/>
    <col min="15619" max="15619" width="13.75" style="45" customWidth="1"/>
    <col min="15620" max="15620" width="7.5" style="45" customWidth="1"/>
    <col min="15621" max="15621" width="13.75" style="45" customWidth="1"/>
    <col min="15622" max="15622" width="7.5" style="45" customWidth="1"/>
    <col min="15623" max="15623" width="13.75" style="45" customWidth="1"/>
    <col min="15624" max="15624" width="7.5" style="45" customWidth="1"/>
    <col min="15625" max="15625" width="13.75" style="45" customWidth="1"/>
    <col min="15626" max="15626" width="7.5" style="45" customWidth="1"/>
    <col min="15627" max="15627" width="1.5" style="45" customWidth="1"/>
    <col min="15628" max="15628" width="4.5" style="45" customWidth="1"/>
    <col min="15629" max="15629" width="3.5" style="45" bestFit="1" customWidth="1"/>
    <col min="15630" max="15872" width="8.75" style="45"/>
    <col min="15873" max="15873" width="1" style="45" customWidth="1"/>
    <col min="15874" max="15874" width="4.375" style="45" customWidth="1"/>
    <col min="15875" max="15875" width="13.75" style="45" customWidth="1"/>
    <col min="15876" max="15876" width="7.5" style="45" customWidth="1"/>
    <col min="15877" max="15877" width="13.75" style="45" customWidth="1"/>
    <col min="15878" max="15878" width="7.5" style="45" customWidth="1"/>
    <col min="15879" max="15879" width="13.75" style="45" customWidth="1"/>
    <col min="15880" max="15880" width="7.5" style="45" customWidth="1"/>
    <col min="15881" max="15881" width="13.75" style="45" customWidth="1"/>
    <col min="15882" max="15882" width="7.5" style="45" customWidth="1"/>
    <col min="15883" max="15883" width="1.5" style="45" customWidth="1"/>
    <col min="15884" max="15884" width="4.5" style="45" customWidth="1"/>
    <col min="15885" max="15885" width="3.5" style="45" bestFit="1" customWidth="1"/>
    <col min="15886" max="16128" width="8.75" style="45"/>
    <col min="16129" max="16129" width="1" style="45" customWidth="1"/>
    <col min="16130" max="16130" width="4.375" style="45" customWidth="1"/>
    <col min="16131" max="16131" width="13.75" style="45" customWidth="1"/>
    <col min="16132" max="16132" width="7.5" style="45" customWidth="1"/>
    <col min="16133" max="16133" width="13.75" style="45" customWidth="1"/>
    <col min="16134" max="16134" width="7.5" style="45" customWidth="1"/>
    <col min="16135" max="16135" width="13.75" style="45" customWidth="1"/>
    <col min="16136" max="16136" width="7.5" style="45" customWidth="1"/>
    <col min="16137" max="16137" width="13.75" style="45" customWidth="1"/>
    <col min="16138" max="16138" width="7.5" style="45" customWidth="1"/>
    <col min="16139" max="16139" width="1.5" style="45" customWidth="1"/>
    <col min="16140" max="16140" width="4.5" style="45" customWidth="1"/>
    <col min="16141" max="16141" width="3.5" style="45" bestFit="1" customWidth="1"/>
    <col min="16142" max="16384" width="8.75" style="45"/>
  </cols>
  <sheetData>
    <row r="1" spans="1:10" ht="9" customHeight="1">
      <c r="A1" s="45" t="s">
        <v>56</v>
      </c>
    </row>
    <row r="2" spans="1:10" ht="17.25" customHeight="1">
      <c r="B2" s="47"/>
    </row>
    <row r="3" spans="1:10" s="36" customFormat="1" ht="7.5" customHeight="1"/>
    <row r="4" spans="1:10" s="36" customFormat="1" ht="17.25" customHeight="1">
      <c r="B4" s="45" t="s">
        <v>362</v>
      </c>
    </row>
    <row r="5" spans="1:10" s="36" customFormat="1" ht="7.5" customHeight="1"/>
    <row r="6" spans="1:10" s="36" customFormat="1" ht="16.5" customHeight="1">
      <c r="F6" s="479"/>
    </row>
    <row r="7" spans="1:10" s="36" customFormat="1" ht="11.25" customHeight="1"/>
    <row r="8" spans="1:10" s="36" customFormat="1" ht="17.25" customHeight="1">
      <c r="B8" s="36" t="s">
        <v>345</v>
      </c>
      <c r="I8" s="36" t="s">
        <v>363</v>
      </c>
    </row>
    <row r="9" spans="1:10" s="36" customFormat="1" ht="3.75" customHeight="1"/>
    <row r="10" spans="1:10" s="36" customFormat="1" ht="17.25" customHeight="1">
      <c r="B10" s="777" t="s">
        <v>58</v>
      </c>
      <c r="C10" s="779" t="s">
        <v>347</v>
      </c>
      <c r="D10" s="480"/>
      <c r="E10" s="779" t="s">
        <v>348</v>
      </c>
      <c r="F10" s="481"/>
      <c r="G10" s="779" t="s">
        <v>349</v>
      </c>
      <c r="H10" s="480"/>
      <c r="I10" s="779" t="s">
        <v>74</v>
      </c>
      <c r="J10" s="480"/>
    </row>
    <row r="11" spans="1:10" s="36" customFormat="1" ht="17.25" customHeight="1">
      <c r="B11" s="778"/>
      <c r="C11" s="780"/>
      <c r="D11" s="482" t="s">
        <v>62</v>
      </c>
      <c r="E11" s="780"/>
      <c r="F11" s="482" t="s">
        <v>62</v>
      </c>
      <c r="G11" s="780"/>
      <c r="H11" s="482" t="s">
        <v>62</v>
      </c>
      <c r="I11" s="780"/>
      <c r="J11" s="482" t="s">
        <v>62</v>
      </c>
    </row>
    <row r="12" spans="1:10" s="36" customFormat="1" ht="13.5">
      <c r="B12" s="483"/>
      <c r="C12" s="483"/>
      <c r="D12" s="484" t="s">
        <v>355</v>
      </c>
      <c r="E12" s="481"/>
      <c r="F12" s="484" t="s">
        <v>364</v>
      </c>
      <c r="G12" s="483"/>
      <c r="H12" s="484" t="s">
        <v>364</v>
      </c>
      <c r="I12" s="481"/>
      <c r="J12" s="484" t="s">
        <v>355</v>
      </c>
    </row>
    <row r="13" spans="1:10" s="36" customFormat="1" ht="18" customHeight="1">
      <c r="B13" s="501">
        <v>23</v>
      </c>
      <c r="C13" s="508">
        <v>31842</v>
      </c>
      <c r="D13" s="487">
        <v>104.29741238126434</v>
      </c>
      <c r="E13" s="509">
        <v>8621</v>
      </c>
      <c r="F13" s="487">
        <v>103.60533589712774</v>
      </c>
      <c r="G13" s="508">
        <v>6022</v>
      </c>
      <c r="H13" s="487">
        <v>101.1760752688172</v>
      </c>
      <c r="I13" s="509">
        <v>12193</v>
      </c>
      <c r="J13" s="487">
        <v>103.60268501996772</v>
      </c>
    </row>
    <row r="14" spans="1:10" s="36" customFormat="1" ht="18" customHeight="1">
      <c r="B14" s="489">
        <v>24</v>
      </c>
      <c r="C14" s="508">
        <v>33113</v>
      </c>
      <c r="D14" s="491">
        <v>103.99158344325106</v>
      </c>
      <c r="E14" s="509">
        <v>8789</v>
      </c>
      <c r="F14" s="491">
        <v>101.94872984572557</v>
      </c>
      <c r="G14" s="508">
        <v>6077</v>
      </c>
      <c r="H14" s="491">
        <v>100.91331783460645</v>
      </c>
      <c r="I14" s="509">
        <v>12549</v>
      </c>
      <c r="J14" s="491">
        <v>102.91970802919708</v>
      </c>
    </row>
    <row r="15" spans="1:10" s="36" customFormat="1" ht="18" customHeight="1">
      <c r="B15" s="489">
        <v>25</v>
      </c>
      <c r="C15" s="508">
        <v>34067</v>
      </c>
      <c r="D15" s="491">
        <v>102.88104369884938</v>
      </c>
      <c r="E15" s="509">
        <v>9031</v>
      </c>
      <c r="F15" s="491">
        <v>102.75344180225281</v>
      </c>
      <c r="G15" s="508">
        <v>6094</v>
      </c>
      <c r="H15" s="491">
        <v>100.27974329438867</v>
      </c>
      <c r="I15" s="509">
        <v>12879</v>
      </c>
      <c r="J15" s="491">
        <v>102.62969160889315</v>
      </c>
    </row>
    <row r="16" spans="1:10" s="36" customFormat="1" ht="18" customHeight="1">
      <c r="B16" s="489">
        <v>26</v>
      </c>
      <c r="C16" s="508">
        <v>34876</v>
      </c>
      <c r="D16" s="491">
        <v>102.37473214547803</v>
      </c>
      <c r="E16" s="509">
        <v>9257</v>
      </c>
      <c r="F16" s="491">
        <v>102.50249141844756</v>
      </c>
      <c r="G16" s="508">
        <v>6263</v>
      </c>
      <c r="H16" s="491">
        <v>102.77321956022317</v>
      </c>
      <c r="I16" s="509">
        <v>13204</v>
      </c>
      <c r="J16" s="491">
        <v>102.52348784843544</v>
      </c>
    </row>
    <row r="17" spans="2:10" s="36" customFormat="1" ht="18" customHeight="1">
      <c r="B17" s="489">
        <v>27</v>
      </c>
      <c r="C17" s="508">
        <v>35552</v>
      </c>
      <c r="D17" s="491">
        <f>C17/C16*100</f>
        <v>101.93829567610963</v>
      </c>
      <c r="E17" s="509">
        <v>9425</v>
      </c>
      <c r="F17" s="491">
        <f>E17/E16*100</f>
        <v>101.81484282164848</v>
      </c>
      <c r="G17" s="508">
        <v>6386</v>
      </c>
      <c r="H17" s="491">
        <f>G17/G16*100</f>
        <v>101.9639150566821</v>
      </c>
      <c r="I17" s="509">
        <v>13467</v>
      </c>
      <c r="J17" s="491">
        <f>I17/I16*100</f>
        <v>101.99182066040593</v>
      </c>
    </row>
    <row r="18" spans="2:10" s="36" customFormat="1" ht="11.25" customHeight="1"/>
    <row r="19" spans="2:10" s="36" customFormat="1" ht="16.5" customHeight="1">
      <c r="B19" s="36" t="s">
        <v>351</v>
      </c>
    </row>
    <row r="20" spans="2:10" s="36" customFormat="1" ht="3" customHeight="1"/>
    <row r="21" spans="2:10" s="36" customFormat="1" ht="16.5" customHeight="1">
      <c r="B21" s="777" t="s">
        <v>58</v>
      </c>
      <c r="C21" s="779" t="s">
        <v>347</v>
      </c>
      <c r="D21" s="480"/>
      <c r="E21" s="779" t="s">
        <v>348</v>
      </c>
      <c r="F21" s="481"/>
      <c r="G21" s="779" t="s">
        <v>349</v>
      </c>
      <c r="H21" s="480"/>
      <c r="I21" s="779" t="s">
        <v>74</v>
      </c>
      <c r="J21" s="480"/>
    </row>
    <row r="22" spans="2:10" s="36" customFormat="1" ht="17.25" customHeight="1">
      <c r="B22" s="778"/>
      <c r="C22" s="780"/>
      <c r="D22" s="482" t="s">
        <v>62</v>
      </c>
      <c r="E22" s="780"/>
      <c r="F22" s="482" t="s">
        <v>62</v>
      </c>
      <c r="G22" s="780"/>
      <c r="H22" s="482" t="s">
        <v>62</v>
      </c>
      <c r="I22" s="780"/>
      <c r="J22" s="482" t="s">
        <v>62</v>
      </c>
    </row>
    <row r="23" spans="2:10" s="36" customFormat="1" ht="13.5">
      <c r="B23" s="500"/>
      <c r="C23" s="500"/>
      <c r="D23" s="484" t="s">
        <v>352</v>
      </c>
      <c r="E23" s="481"/>
      <c r="F23" s="484" t="s">
        <v>364</v>
      </c>
      <c r="G23" s="494"/>
      <c r="H23" s="484" t="s">
        <v>354</v>
      </c>
      <c r="I23" s="481"/>
      <c r="J23" s="484" t="s">
        <v>361</v>
      </c>
    </row>
    <row r="24" spans="2:10" s="36" customFormat="1" ht="18" customHeight="1">
      <c r="B24" s="501">
        <v>23</v>
      </c>
      <c r="C24" s="510">
        <v>31390</v>
      </c>
      <c r="D24" s="487">
        <v>104.09550654949429</v>
      </c>
      <c r="E24" s="511">
        <v>8520</v>
      </c>
      <c r="F24" s="487">
        <v>103.59922178988327</v>
      </c>
      <c r="G24" s="508">
        <v>6025</v>
      </c>
      <c r="H24" s="487">
        <v>101.24348848932951</v>
      </c>
      <c r="I24" s="509">
        <v>12120</v>
      </c>
      <c r="J24" s="487">
        <v>103.56318892591642</v>
      </c>
    </row>
    <row r="25" spans="2:10" s="36" customFormat="1" ht="18" customHeight="1">
      <c r="B25" s="489">
        <v>24</v>
      </c>
      <c r="C25" s="510">
        <v>32639</v>
      </c>
      <c r="D25" s="491">
        <v>103.97897419560368</v>
      </c>
      <c r="E25" s="511">
        <v>8692</v>
      </c>
      <c r="F25" s="491">
        <v>102.01877934272301</v>
      </c>
      <c r="G25" s="508">
        <v>6079</v>
      </c>
      <c r="H25" s="491">
        <v>100.89626556016597</v>
      </c>
      <c r="I25" s="509">
        <v>12483</v>
      </c>
      <c r="J25" s="491">
        <v>102.99504950495049</v>
      </c>
    </row>
    <row r="26" spans="2:10" s="36" customFormat="1" ht="18" customHeight="1">
      <c r="B26" s="489">
        <v>25</v>
      </c>
      <c r="C26" s="510">
        <v>33615</v>
      </c>
      <c r="D26" s="491">
        <v>102.99028769263765</v>
      </c>
      <c r="E26" s="511">
        <v>8943</v>
      </c>
      <c r="F26" s="491">
        <v>102.88771283939255</v>
      </c>
      <c r="G26" s="508">
        <v>6101</v>
      </c>
      <c r="H26" s="491">
        <v>100.36190162855733</v>
      </c>
      <c r="I26" s="509">
        <v>12819</v>
      </c>
      <c r="J26" s="491">
        <v>102.69166065849555</v>
      </c>
    </row>
    <row r="27" spans="2:10" s="36" customFormat="1" ht="18" customHeight="1">
      <c r="B27" s="489">
        <v>26</v>
      </c>
      <c r="C27" s="510">
        <v>34508</v>
      </c>
      <c r="D27" s="491">
        <v>102.65655213446378</v>
      </c>
      <c r="E27" s="511">
        <v>9198</v>
      </c>
      <c r="F27" s="491">
        <v>102.85139215028514</v>
      </c>
      <c r="G27" s="508">
        <v>6270</v>
      </c>
      <c r="H27" s="491">
        <v>102.77003769873791</v>
      </c>
      <c r="I27" s="509">
        <v>13174</v>
      </c>
      <c r="J27" s="491">
        <v>102.76932678056011</v>
      </c>
    </row>
    <row r="28" spans="2:10" s="36" customFormat="1" ht="18" customHeight="1">
      <c r="B28" s="489">
        <v>27</v>
      </c>
      <c r="C28" s="510">
        <v>35251</v>
      </c>
      <c r="D28" s="491">
        <f>C28/C27*100</f>
        <v>102.15312391329547</v>
      </c>
      <c r="E28" s="511">
        <v>9381</v>
      </c>
      <c r="F28" s="491">
        <f>E28/E27*100</f>
        <v>101.98956294846707</v>
      </c>
      <c r="G28" s="508">
        <v>6388</v>
      </c>
      <c r="H28" s="491">
        <f>G28/G27*100</f>
        <v>101.88197767145135</v>
      </c>
      <c r="I28" s="509">
        <v>13448</v>
      </c>
      <c r="J28" s="491">
        <f>I28/I27*100</f>
        <v>102.07985425838773</v>
      </c>
    </row>
    <row r="29" spans="2:10" s="36" customFormat="1" ht="11.25" customHeight="1"/>
    <row r="30" spans="2:10" s="36" customFormat="1" ht="17.25" customHeight="1">
      <c r="B30" s="36" t="s">
        <v>353</v>
      </c>
    </row>
    <row r="31" spans="2:10" s="36" customFormat="1" ht="3.75" customHeight="1"/>
    <row r="32" spans="2:10" s="36" customFormat="1" ht="17.25" customHeight="1">
      <c r="B32" s="777" t="s">
        <v>58</v>
      </c>
      <c r="C32" s="779" t="s">
        <v>347</v>
      </c>
      <c r="D32" s="480"/>
      <c r="E32" s="779" t="s">
        <v>348</v>
      </c>
      <c r="F32" s="481"/>
      <c r="G32" s="779" t="s">
        <v>349</v>
      </c>
      <c r="H32" s="480"/>
      <c r="I32" s="779" t="s">
        <v>74</v>
      </c>
      <c r="J32" s="480"/>
    </row>
    <row r="33" spans="2:10" s="36" customFormat="1" ht="17.25" customHeight="1">
      <c r="B33" s="778"/>
      <c r="C33" s="780"/>
      <c r="D33" s="482" t="s">
        <v>62</v>
      </c>
      <c r="E33" s="780"/>
      <c r="F33" s="482" t="s">
        <v>62</v>
      </c>
      <c r="G33" s="780"/>
      <c r="H33" s="482" t="s">
        <v>62</v>
      </c>
      <c r="I33" s="780"/>
      <c r="J33" s="482" t="s">
        <v>62</v>
      </c>
    </row>
    <row r="34" spans="2:10" s="36" customFormat="1" ht="13.5">
      <c r="B34" s="483"/>
      <c r="C34" s="483"/>
      <c r="D34" s="484" t="s">
        <v>354</v>
      </c>
      <c r="E34" s="481"/>
      <c r="F34" s="484" t="s">
        <v>354</v>
      </c>
      <c r="G34" s="483"/>
      <c r="H34" s="484" t="s">
        <v>354</v>
      </c>
      <c r="I34" s="481"/>
      <c r="J34" s="484" t="s">
        <v>65</v>
      </c>
    </row>
    <row r="35" spans="2:10" s="36" customFormat="1" ht="18" customHeight="1">
      <c r="B35" s="501">
        <v>23</v>
      </c>
      <c r="C35" s="512">
        <v>37222</v>
      </c>
      <c r="D35" s="487">
        <v>105.11423004151253</v>
      </c>
      <c r="E35" s="513">
        <v>9588</v>
      </c>
      <c r="F35" s="487">
        <v>102.67723281216534</v>
      </c>
      <c r="G35" s="512">
        <v>5998</v>
      </c>
      <c r="H35" s="487">
        <v>100.46901172529313</v>
      </c>
      <c r="I35" s="513">
        <v>12903</v>
      </c>
      <c r="J35" s="487">
        <v>103.3977081496915</v>
      </c>
    </row>
    <row r="36" spans="2:10" s="36" customFormat="1" ht="18" customHeight="1">
      <c r="B36" s="489">
        <v>24</v>
      </c>
      <c r="C36" s="512">
        <v>38999</v>
      </c>
      <c r="D36" s="491">
        <v>104.77405835258718</v>
      </c>
      <c r="E36" s="513">
        <v>9737</v>
      </c>
      <c r="F36" s="491">
        <v>101.55402586566542</v>
      </c>
      <c r="G36" s="512">
        <v>6055</v>
      </c>
      <c r="H36" s="491">
        <v>100.95031677225741</v>
      </c>
      <c r="I36" s="513">
        <v>13208</v>
      </c>
      <c r="J36" s="491">
        <v>102.36379136634892</v>
      </c>
    </row>
    <row r="37" spans="2:10" s="36" customFormat="1" ht="18" customHeight="1">
      <c r="B37" s="489">
        <v>25</v>
      </c>
      <c r="C37" s="512">
        <v>40159</v>
      </c>
      <c r="D37" s="491">
        <v>102.97443524192929</v>
      </c>
      <c r="E37" s="513">
        <v>9969</v>
      </c>
      <c r="F37" s="491">
        <v>102.38266406490706</v>
      </c>
      <c r="G37" s="512">
        <v>6025</v>
      </c>
      <c r="H37" s="491">
        <v>99.504541701073492</v>
      </c>
      <c r="I37" s="513">
        <v>13540</v>
      </c>
      <c r="J37" s="491">
        <v>102.51362810417928</v>
      </c>
    </row>
    <row r="38" spans="2:10" s="36" customFormat="1" ht="18" customHeight="1">
      <c r="B38" s="489">
        <v>26</v>
      </c>
      <c r="C38" s="512">
        <v>40986</v>
      </c>
      <c r="D38" s="491">
        <v>102.05931422595185</v>
      </c>
      <c r="E38" s="513">
        <v>10008</v>
      </c>
      <c r="F38" s="491">
        <v>100.39121275955463</v>
      </c>
      <c r="G38" s="512">
        <v>6187</v>
      </c>
      <c r="H38" s="491">
        <v>102.68879668049793</v>
      </c>
      <c r="I38" s="513">
        <v>13592</v>
      </c>
      <c r="J38" s="491">
        <v>100.384047267356</v>
      </c>
    </row>
    <row r="39" spans="2:10" s="36" customFormat="1" ht="18" customHeight="1">
      <c r="B39" s="489">
        <v>27</v>
      </c>
      <c r="C39" s="512">
        <v>42191</v>
      </c>
      <c r="D39" s="491">
        <f>C39/C38*100</f>
        <v>102.94002830234714</v>
      </c>
      <c r="E39" s="513">
        <v>10142</v>
      </c>
      <c r="F39" s="491">
        <f>E39/E38*100</f>
        <v>101.33892885691446</v>
      </c>
      <c r="G39" s="512">
        <v>6353</v>
      </c>
      <c r="H39" s="491">
        <f>G39/G38*100</f>
        <v>102.68304509455311</v>
      </c>
      <c r="I39" s="513">
        <v>13791</v>
      </c>
      <c r="J39" s="491">
        <f>I39/I38*100</f>
        <v>101.46409652736904</v>
      </c>
    </row>
    <row r="40" spans="2:10" s="36" customFormat="1" ht="10.5" customHeight="1"/>
    <row r="41" spans="2:10" s="36" customFormat="1" ht="18" customHeight="1">
      <c r="E41" s="36" t="s">
        <v>365</v>
      </c>
    </row>
    <row r="42" spans="2:10" s="36" customFormat="1" ht="18" customHeight="1"/>
    <row r="43" spans="2:10" s="36" customFormat="1" ht="18" customHeight="1"/>
    <row r="44" spans="2:10" s="36" customFormat="1" ht="7.5" customHeight="1"/>
    <row r="45" spans="2:10" s="36" customFormat="1" ht="17.25" customHeight="1"/>
    <row r="46" spans="2:10" s="36" customFormat="1" ht="17.25" customHeight="1"/>
    <row r="47" spans="2:10" s="36" customFormat="1" ht="17.25" customHeight="1"/>
    <row r="48" spans="2:10" s="36" customFormat="1" ht="17.25" customHeight="1"/>
    <row r="49" spans="2:10" s="36" customFormat="1" ht="17.25" customHeight="1"/>
    <row r="50" spans="2:10" s="36" customFormat="1" ht="17.25" customHeight="1"/>
    <row r="51" spans="2:10" s="36" customFormat="1" ht="17.25" customHeight="1"/>
    <row r="52" spans="2:10" s="36" customFormat="1" ht="17.25" customHeight="1"/>
    <row r="53" spans="2:10" s="36" customFormat="1" ht="17.25" customHeight="1"/>
    <row r="54" spans="2:10" s="36" customFormat="1" ht="17.25" customHeight="1"/>
    <row r="55" spans="2:10" s="36" customFormat="1" ht="17.25" customHeight="1"/>
    <row r="56" spans="2:10" s="36" customFormat="1" ht="17.25" customHeight="1"/>
    <row r="57" spans="2:10" s="36" customFormat="1" ht="17.25" customHeight="1"/>
    <row r="58" spans="2:10" s="36" customFormat="1" ht="17.25" customHeight="1"/>
    <row r="59" spans="2:10" s="36" customFormat="1" ht="17.25" customHeight="1"/>
    <row r="60" spans="2:10" s="36" customFormat="1" ht="17.25" customHeight="1"/>
    <row r="61" spans="2:10" s="36" customFormat="1" ht="17.25" customHeight="1"/>
    <row r="62" spans="2:10" s="36" customFormat="1" ht="17.25" customHeight="1"/>
    <row r="63" spans="2:10" s="36" customFormat="1" ht="17.25" customHeight="1">
      <c r="B63" s="45"/>
      <c r="C63" s="45"/>
      <c r="D63" s="45"/>
      <c r="E63" s="45"/>
      <c r="F63" s="45"/>
      <c r="G63" s="45"/>
      <c r="H63" s="45"/>
      <c r="I63" s="45"/>
      <c r="J63" s="45"/>
    </row>
    <row r="64" spans="2:10" s="36" customFormat="1" ht="17.25" customHeight="1">
      <c r="B64" s="45"/>
      <c r="C64" s="45"/>
      <c r="D64" s="45"/>
      <c r="E64" s="45"/>
      <c r="F64" s="45"/>
      <c r="G64" s="45"/>
      <c r="H64" s="45"/>
      <c r="I64" s="45"/>
      <c r="J64" s="45"/>
    </row>
    <row r="65" spans="2:10" s="36" customFormat="1" ht="17.25" customHeight="1">
      <c r="B65" s="45"/>
      <c r="C65" s="45"/>
      <c r="D65" s="45"/>
      <c r="E65" s="45"/>
      <c r="F65" s="45"/>
      <c r="G65" s="45"/>
      <c r="H65" s="45"/>
      <c r="I65" s="45"/>
      <c r="J65" s="45"/>
    </row>
  </sheetData>
  <mergeCells count="15">
    <mergeCell ref="B21:B22"/>
    <mergeCell ref="C21:C22"/>
    <mergeCell ref="E21:E22"/>
    <mergeCell ref="G21:G22"/>
    <mergeCell ref="I21:I22"/>
    <mergeCell ref="B10:B11"/>
    <mergeCell ref="C10:C11"/>
    <mergeCell ref="E10:E11"/>
    <mergeCell ref="G10:G11"/>
    <mergeCell ref="I10:I11"/>
    <mergeCell ref="B32:B33"/>
    <mergeCell ref="C32:C33"/>
    <mergeCell ref="E32:E33"/>
    <mergeCell ref="G32:G33"/>
    <mergeCell ref="I32:I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I40" sqref="I40"/>
    </sheetView>
  </sheetViews>
  <sheetFormatPr defaultColWidth="8.75" defaultRowHeight="17.25" customHeight="1"/>
  <cols>
    <col min="1" max="1" width="1" style="45" customWidth="1"/>
    <col min="2" max="2" width="4.375" style="45" customWidth="1"/>
    <col min="3" max="3" width="13.75" style="45" customWidth="1"/>
    <col min="4" max="4" width="7.5" style="45" customWidth="1"/>
    <col min="5" max="5" width="13.75" style="45" customWidth="1"/>
    <col min="6" max="6" width="7.5" style="45" customWidth="1"/>
    <col min="7" max="7" width="13.75" style="45" customWidth="1"/>
    <col min="8" max="8" width="7.5" style="45" customWidth="1"/>
    <col min="9" max="9" width="13.75" style="45" customWidth="1"/>
    <col min="10" max="10" width="7.5" style="45" customWidth="1"/>
    <col min="11" max="11" width="1.5" style="45" customWidth="1"/>
    <col min="12" max="12" width="4.5" style="45" customWidth="1"/>
    <col min="13" max="13" width="3.5" style="45" bestFit="1" customWidth="1"/>
    <col min="14" max="256" width="8.75" style="45"/>
    <col min="257" max="257" width="1" style="45" customWidth="1"/>
    <col min="258" max="258" width="4.375" style="45" customWidth="1"/>
    <col min="259" max="259" width="13.75" style="45" customWidth="1"/>
    <col min="260" max="260" width="7.5" style="45" customWidth="1"/>
    <col min="261" max="261" width="13.75" style="45" customWidth="1"/>
    <col min="262" max="262" width="7.5" style="45" customWidth="1"/>
    <col min="263" max="263" width="13.75" style="45" customWidth="1"/>
    <col min="264" max="264" width="7.5" style="45" customWidth="1"/>
    <col min="265" max="265" width="13.75" style="45" customWidth="1"/>
    <col min="266" max="266" width="7.5" style="45" customWidth="1"/>
    <col min="267" max="267" width="1.5" style="45" customWidth="1"/>
    <col min="268" max="268" width="4.5" style="45" customWidth="1"/>
    <col min="269" max="269" width="3.5" style="45" bestFit="1" customWidth="1"/>
    <col min="270" max="512" width="8.75" style="45"/>
    <col min="513" max="513" width="1" style="45" customWidth="1"/>
    <col min="514" max="514" width="4.375" style="45" customWidth="1"/>
    <col min="515" max="515" width="13.75" style="45" customWidth="1"/>
    <col min="516" max="516" width="7.5" style="45" customWidth="1"/>
    <col min="517" max="517" width="13.75" style="45" customWidth="1"/>
    <col min="518" max="518" width="7.5" style="45" customWidth="1"/>
    <col min="519" max="519" width="13.75" style="45" customWidth="1"/>
    <col min="520" max="520" width="7.5" style="45" customWidth="1"/>
    <col min="521" max="521" width="13.75" style="45" customWidth="1"/>
    <col min="522" max="522" width="7.5" style="45" customWidth="1"/>
    <col min="523" max="523" width="1.5" style="45" customWidth="1"/>
    <col min="524" max="524" width="4.5" style="45" customWidth="1"/>
    <col min="525" max="525" width="3.5" style="45" bestFit="1" customWidth="1"/>
    <col min="526" max="768" width="8.75" style="45"/>
    <col min="769" max="769" width="1" style="45" customWidth="1"/>
    <col min="770" max="770" width="4.375" style="45" customWidth="1"/>
    <col min="771" max="771" width="13.75" style="45" customWidth="1"/>
    <col min="772" max="772" width="7.5" style="45" customWidth="1"/>
    <col min="773" max="773" width="13.75" style="45" customWidth="1"/>
    <col min="774" max="774" width="7.5" style="45" customWidth="1"/>
    <col min="775" max="775" width="13.75" style="45" customWidth="1"/>
    <col min="776" max="776" width="7.5" style="45" customWidth="1"/>
    <col min="777" max="777" width="13.75" style="45" customWidth="1"/>
    <col min="778" max="778" width="7.5" style="45" customWidth="1"/>
    <col min="779" max="779" width="1.5" style="45" customWidth="1"/>
    <col min="780" max="780" width="4.5" style="45" customWidth="1"/>
    <col min="781" max="781" width="3.5" style="45" bestFit="1" customWidth="1"/>
    <col min="782" max="1024" width="8.75" style="45"/>
    <col min="1025" max="1025" width="1" style="45" customWidth="1"/>
    <col min="1026" max="1026" width="4.375" style="45" customWidth="1"/>
    <col min="1027" max="1027" width="13.75" style="45" customWidth="1"/>
    <col min="1028" max="1028" width="7.5" style="45" customWidth="1"/>
    <col min="1029" max="1029" width="13.75" style="45" customWidth="1"/>
    <col min="1030" max="1030" width="7.5" style="45" customWidth="1"/>
    <col min="1031" max="1031" width="13.75" style="45" customWidth="1"/>
    <col min="1032" max="1032" width="7.5" style="45" customWidth="1"/>
    <col min="1033" max="1033" width="13.75" style="45" customWidth="1"/>
    <col min="1034" max="1034" width="7.5" style="45" customWidth="1"/>
    <col min="1035" max="1035" width="1.5" style="45" customWidth="1"/>
    <col min="1036" max="1036" width="4.5" style="45" customWidth="1"/>
    <col min="1037" max="1037" width="3.5" style="45" bestFit="1" customWidth="1"/>
    <col min="1038" max="1280" width="8.75" style="45"/>
    <col min="1281" max="1281" width="1" style="45" customWidth="1"/>
    <col min="1282" max="1282" width="4.375" style="45" customWidth="1"/>
    <col min="1283" max="1283" width="13.75" style="45" customWidth="1"/>
    <col min="1284" max="1284" width="7.5" style="45" customWidth="1"/>
    <col min="1285" max="1285" width="13.75" style="45" customWidth="1"/>
    <col min="1286" max="1286" width="7.5" style="45" customWidth="1"/>
    <col min="1287" max="1287" width="13.75" style="45" customWidth="1"/>
    <col min="1288" max="1288" width="7.5" style="45" customWidth="1"/>
    <col min="1289" max="1289" width="13.75" style="45" customWidth="1"/>
    <col min="1290" max="1290" width="7.5" style="45" customWidth="1"/>
    <col min="1291" max="1291" width="1.5" style="45" customWidth="1"/>
    <col min="1292" max="1292" width="4.5" style="45" customWidth="1"/>
    <col min="1293" max="1293" width="3.5" style="45" bestFit="1" customWidth="1"/>
    <col min="1294" max="1536" width="8.75" style="45"/>
    <col min="1537" max="1537" width="1" style="45" customWidth="1"/>
    <col min="1538" max="1538" width="4.375" style="45" customWidth="1"/>
    <col min="1539" max="1539" width="13.75" style="45" customWidth="1"/>
    <col min="1540" max="1540" width="7.5" style="45" customWidth="1"/>
    <col min="1541" max="1541" width="13.75" style="45" customWidth="1"/>
    <col min="1542" max="1542" width="7.5" style="45" customWidth="1"/>
    <col min="1543" max="1543" width="13.75" style="45" customWidth="1"/>
    <col min="1544" max="1544" width="7.5" style="45" customWidth="1"/>
    <col min="1545" max="1545" width="13.75" style="45" customWidth="1"/>
    <col min="1546" max="1546" width="7.5" style="45" customWidth="1"/>
    <col min="1547" max="1547" width="1.5" style="45" customWidth="1"/>
    <col min="1548" max="1548" width="4.5" style="45" customWidth="1"/>
    <col min="1549" max="1549" width="3.5" style="45" bestFit="1" customWidth="1"/>
    <col min="1550" max="1792" width="8.75" style="45"/>
    <col min="1793" max="1793" width="1" style="45" customWidth="1"/>
    <col min="1794" max="1794" width="4.375" style="45" customWidth="1"/>
    <col min="1795" max="1795" width="13.75" style="45" customWidth="1"/>
    <col min="1796" max="1796" width="7.5" style="45" customWidth="1"/>
    <col min="1797" max="1797" width="13.75" style="45" customWidth="1"/>
    <col min="1798" max="1798" width="7.5" style="45" customWidth="1"/>
    <col min="1799" max="1799" width="13.75" style="45" customWidth="1"/>
    <col min="1800" max="1800" width="7.5" style="45" customWidth="1"/>
    <col min="1801" max="1801" width="13.75" style="45" customWidth="1"/>
    <col min="1802" max="1802" width="7.5" style="45" customWidth="1"/>
    <col min="1803" max="1803" width="1.5" style="45" customWidth="1"/>
    <col min="1804" max="1804" width="4.5" style="45" customWidth="1"/>
    <col min="1805" max="1805" width="3.5" style="45" bestFit="1" customWidth="1"/>
    <col min="1806" max="2048" width="8.75" style="45"/>
    <col min="2049" max="2049" width="1" style="45" customWidth="1"/>
    <col min="2050" max="2050" width="4.375" style="45" customWidth="1"/>
    <col min="2051" max="2051" width="13.75" style="45" customWidth="1"/>
    <col min="2052" max="2052" width="7.5" style="45" customWidth="1"/>
    <col min="2053" max="2053" width="13.75" style="45" customWidth="1"/>
    <col min="2054" max="2054" width="7.5" style="45" customWidth="1"/>
    <col min="2055" max="2055" width="13.75" style="45" customWidth="1"/>
    <col min="2056" max="2056" width="7.5" style="45" customWidth="1"/>
    <col min="2057" max="2057" width="13.75" style="45" customWidth="1"/>
    <col min="2058" max="2058" width="7.5" style="45" customWidth="1"/>
    <col min="2059" max="2059" width="1.5" style="45" customWidth="1"/>
    <col min="2060" max="2060" width="4.5" style="45" customWidth="1"/>
    <col min="2061" max="2061" width="3.5" style="45" bestFit="1" customWidth="1"/>
    <col min="2062" max="2304" width="8.75" style="45"/>
    <col min="2305" max="2305" width="1" style="45" customWidth="1"/>
    <col min="2306" max="2306" width="4.375" style="45" customWidth="1"/>
    <col min="2307" max="2307" width="13.75" style="45" customWidth="1"/>
    <col min="2308" max="2308" width="7.5" style="45" customWidth="1"/>
    <col min="2309" max="2309" width="13.75" style="45" customWidth="1"/>
    <col min="2310" max="2310" width="7.5" style="45" customWidth="1"/>
    <col min="2311" max="2311" width="13.75" style="45" customWidth="1"/>
    <col min="2312" max="2312" width="7.5" style="45" customWidth="1"/>
    <col min="2313" max="2313" width="13.75" style="45" customWidth="1"/>
    <col min="2314" max="2314" width="7.5" style="45" customWidth="1"/>
    <col min="2315" max="2315" width="1.5" style="45" customWidth="1"/>
    <col min="2316" max="2316" width="4.5" style="45" customWidth="1"/>
    <col min="2317" max="2317" width="3.5" style="45" bestFit="1" customWidth="1"/>
    <col min="2318" max="2560" width="8.75" style="45"/>
    <col min="2561" max="2561" width="1" style="45" customWidth="1"/>
    <col min="2562" max="2562" width="4.375" style="45" customWidth="1"/>
    <col min="2563" max="2563" width="13.75" style="45" customWidth="1"/>
    <col min="2564" max="2564" width="7.5" style="45" customWidth="1"/>
    <col min="2565" max="2565" width="13.75" style="45" customWidth="1"/>
    <col min="2566" max="2566" width="7.5" style="45" customWidth="1"/>
    <col min="2567" max="2567" width="13.75" style="45" customWidth="1"/>
    <col min="2568" max="2568" width="7.5" style="45" customWidth="1"/>
    <col min="2569" max="2569" width="13.75" style="45" customWidth="1"/>
    <col min="2570" max="2570" width="7.5" style="45" customWidth="1"/>
    <col min="2571" max="2571" width="1.5" style="45" customWidth="1"/>
    <col min="2572" max="2572" width="4.5" style="45" customWidth="1"/>
    <col min="2573" max="2573" width="3.5" style="45" bestFit="1" customWidth="1"/>
    <col min="2574" max="2816" width="8.75" style="45"/>
    <col min="2817" max="2817" width="1" style="45" customWidth="1"/>
    <col min="2818" max="2818" width="4.375" style="45" customWidth="1"/>
    <col min="2819" max="2819" width="13.75" style="45" customWidth="1"/>
    <col min="2820" max="2820" width="7.5" style="45" customWidth="1"/>
    <col min="2821" max="2821" width="13.75" style="45" customWidth="1"/>
    <col min="2822" max="2822" width="7.5" style="45" customWidth="1"/>
    <col min="2823" max="2823" width="13.75" style="45" customWidth="1"/>
    <col min="2824" max="2824" width="7.5" style="45" customWidth="1"/>
    <col min="2825" max="2825" width="13.75" style="45" customWidth="1"/>
    <col min="2826" max="2826" width="7.5" style="45" customWidth="1"/>
    <col min="2827" max="2827" width="1.5" style="45" customWidth="1"/>
    <col min="2828" max="2828" width="4.5" style="45" customWidth="1"/>
    <col min="2829" max="2829" width="3.5" style="45" bestFit="1" customWidth="1"/>
    <col min="2830" max="3072" width="8.75" style="45"/>
    <col min="3073" max="3073" width="1" style="45" customWidth="1"/>
    <col min="3074" max="3074" width="4.375" style="45" customWidth="1"/>
    <col min="3075" max="3075" width="13.75" style="45" customWidth="1"/>
    <col min="3076" max="3076" width="7.5" style="45" customWidth="1"/>
    <col min="3077" max="3077" width="13.75" style="45" customWidth="1"/>
    <col min="3078" max="3078" width="7.5" style="45" customWidth="1"/>
    <col min="3079" max="3079" width="13.75" style="45" customWidth="1"/>
    <col min="3080" max="3080" width="7.5" style="45" customWidth="1"/>
    <col min="3081" max="3081" width="13.75" style="45" customWidth="1"/>
    <col min="3082" max="3082" width="7.5" style="45" customWidth="1"/>
    <col min="3083" max="3083" width="1.5" style="45" customWidth="1"/>
    <col min="3084" max="3084" width="4.5" style="45" customWidth="1"/>
    <col min="3085" max="3085" width="3.5" style="45" bestFit="1" customWidth="1"/>
    <col min="3086" max="3328" width="8.75" style="45"/>
    <col min="3329" max="3329" width="1" style="45" customWidth="1"/>
    <col min="3330" max="3330" width="4.375" style="45" customWidth="1"/>
    <col min="3331" max="3331" width="13.75" style="45" customWidth="1"/>
    <col min="3332" max="3332" width="7.5" style="45" customWidth="1"/>
    <col min="3333" max="3333" width="13.75" style="45" customWidth="1"/>
    <col min="3334" max="3334" width="7.5" style="45" customWidth="1"/>
    <col min="3335" max="3335" width="13.75" style="45" customWidth="1"/>
    <col min="3336" max="3336" width="7.5" style="45" customWidth="1"/>
    <col min="3337" max="3337" width="13.75" style="45" customWidth="1"/>
    <col min="3338" max="3338" width="7.5" style="45" customWidth="1"/>
    <col min="3339" max="3339" width="1.5" style="45" customWidth="1"/>
    <col min="3340" max="3340" width="4.5" style="45" customWidth="1"/>
    <col min="3341" max="3341" width="3.5" style="45" bestFit="1" customWidth="1"/>
    <col min="3342" max="3584" width="8.75" style="45"/>
    <col min="3585" max="3585" width="1" style="45" customWidth="1"/>
    <col min="3586" max="3586" width="4.375" style="45" customWidth="1"/>
    <col min="3587" max="3587" width="13.75" style="45" customWidth="1"/>
    <col min="3588" max="3588" width="7.5" style="45" customWidth="1"/>
    <col min="3589" max="3589" width="13.75" style="45" customWidth="1"/>
    <col min="3590" max="3590" width="7.5" style="45" customWidth="1"/>
    <col min="3591" max="3591" width="13.75" style="45" customWidth="1"/>
    <col min="3592" max="3592" width="7.5" style="45" customWidth="1"/>
    <col min="3593" max="3593" width="13.75" style="45" customWidth="1"/>
    <col min="3594" max="3594" width="7.5" style="45" customWidth="1"/>
    <col min="3595" max="3595" width="1.5" style="45" customWidth="1"/>
    <col min="3596" max="3596" width="4.5" style="45" customWidth="1"/>
    <col min="3597" max="3597" width="3.5" style="45" bestFit="1" customWidth="1"/>
    <col min="3598" max="3840" width="8.75" style="45"/>
    <col min="3841" max="3841" width="1" style="45" customWidth="1"/>
    <col min="3842" max="3842" width="4.375" style="45" customWidth="1"/>
    <col min="3843" max="3843" width="13.75" style="45" customWidth="1"/>
    <col min="3844" max="3844" width="7.5" style="45" customWidth="1"/>
    <col min="3845" max="3845" width="13.75" style="45" customWidth="1"/>
    <col min="3846" max="3846" width="7.5" style="45" customWidth="1"/>
    <col min="3847" max="3847" width="13.75" style="45" customWidth="1"/>
    <col min="3848" max="3848" width="7.5" style="45" customWidth="1"/>
    <col min="3849" max="3849" width="13.75" style="45" customWidth="1"/>
    <col min="3850" max="3850" width="7.5" style="45" customWidth="1"/>
    <col min="3851" max="3851" width="1.5" style="45" customWidth="1"/>
    <col min="3852" max="3852" width="4.5" style="45" customWidth="1"/>
    <col min="3853" max="3853" width="3.5" style="45" bestFit="1" customWidth="1"/>
    <col min="3854" max="4096" width="8.75" style="45"/>
    <col min="4097" max="4097" width="1" style="45" customWidth="1"/>
    <col min="4098" max="4098" width="4.375" style="45" customWidth="1"/>
    <col min="4099" max="4099" width="13.75" style="45" customWidth="1"/>
    <col min="4100" max="4100" width="7.5" style="45" customWidth="1"/>
    <col min="4101" max="4101" width="13.75" style="45" customWidth="1"/>
    <col min="4102" max="4102" width="7.5" style="45" customWidth="1"/>
    <col min="4103" max="4103" width="13.75" style="45" customWidth="1"/>
    <col min="4104" max="4104" width="7.5" style="45" customWidth="1"/>
    <col min="4105" max="4105" width="13.75" style="45" customWidth="1"/>
    <col min="4106" max="4106" width="7.5" style="45" customWidth="1"/>
    <col min="4107" max="4107" width="1.5" style="45" customWidth="1"/>
    <col min="4108" max="4108" width="4.5" style="45" customWidth="1"/>
    <col min="4109" max="4109" width="3.5" style="45" bestFit="1" customWidth="1"/>
    <col min="4110" max="4352" width="8.75" style="45"/>
    <col min="4353" max="4353" width="1" style="45" customWidth="1"/>
    <col min="4354" max="4354" width="4.375" style="45" customWidth="1"/>
    <col min="4355" max="4355" width="13.75" style="45" customWidth="1"/>
    <col min="4356" max="4356" width="7.5" style="45" customWidth="1"/>
    <col min="4357" max="4357" width="13.75" style="45" customWidth="1"/>
    <col min="4358" max="4358" width="7.5" style="45" customWidth="1"/>
    <col min="4359" max="4359" width="13.75" style="45" customWidth="1"/>
    <col min="4360" max="4360" width="7.5" style="45" customWidth="1"/>
    <col min="4361" max="4361" width="13.75" style="45" customWidth="1"/>
    <col min="4362" max="4362" width="7.5" style="45" customWidth="1"/>
    <col min="4363" max="4363" width="1.5" style="45" customWidth="1"/>
    <col min="4364" max="4364" width="4.5" style="45" customWidth="1"/>
    <col min="4365" max="4365" width="3.5" style="45" bestFit="1" customWidth="1"/>
    <col min="4366" max="4608" width="8.75" style="45"/>
    <col min="4609" max="4609" width="1" style="45" customWidth="1"/>
    <col min="4610" max="4610" width="4.375" style="45" customWidth="1"/>
    <col min="4611" max="4611" width="13.75" style="45" customWidth="1"/>
    <col min="4612" max="4612" width="7.5" style="45" customWidth="1"/>
    <col min="4613" max="4613" width="13.75" style="45" customWidth="1"/>
    <col min="4614" max="4614" width="7.5" style="45" customWidth="1"/>
    <col min="4615" max="4615" width="13.75" style="45" customWidth="1"/>
    <col min="4616" max="4616" width="7.5" style="45" customWidth="1"/>
    <col min="4617" max="4617" width="13.75" style="45" customWidth="1"/>
    <col min="4618" max="4618" width="7.5" style="45" customWidth="1"/>
    <col min="4619" max="4619" width="1.5" style="45" customWidth="1"/>
    <col min="4620" max="4620" width="4.5" style="45" customWidth="1"/>
    <col min="4621" max="4621" width="3.5" style="45" bestFit="1" customWidth="1"/>
    <col min="4622" max="4864" width="8.75" style="45"/>
    <col min="4865" max="4865" width="1" style="45" customWidth="1"/>
    <col min="4866" max="4866" width="4.375" style="45" customWidth="1"/>
    <col min="4867" max="4867" width="13.75" style="45" customWidth="1"/>
    <col min="4868" max="4868" width="7.5" style="45" customWidth="1"/>
    <col min="4869" max="4869" width="13.75" style="45" customWidth="1"/>
    <col min="4870" max="4870" width="7.5" style="45" customWidth="1"/>
    <col min="4871" max="4871" width="13.75" style="45" customWidth="1"/>
    <col min="4872" max="4872" width="7.5" style="45" customWidth="1"/>
    <col min="4873" max="4873" width="13.75" style="45" customWidth="1"/>
    <col min="4874" max="4874" width="7.5" style="45" customWidth="1"/>
    <col min="4875" max="4875" width="1.5" style="45" customWidth="1"/>
    <col min="4876" max="4876" width="4.5" style="45" customWidth="1"/>
    <col min="4877" max="4877" width="3.5" style="45" bestFit="1" customWidth="1"/>
    <col min="4878" max="5120" width="8.75" style="45"/>
    <col min="5121" max="5121" width="1" style="45" customWidth="1"/>
    <col min="5122" max="5122" width="4.375" style="45" customWidth="1"/>
    <col min="5123" max="5123" width="13.75" style="45" customWidth="1"/>
    <col min="5124" max="5124" width="7.5" style="45" customWidth="1"/>
    <col min="5125" max="5125" width="13.75" style="45" customWidth="1"/>
    <col min="5126" max="5126" width="7.5" style="45" customWidth="1"/>
    <col min="5127" max="5127" width="13.75" style="45" customWidth="1"/>
    <col min="5128" max="5128" width="7.5" style="45" customWidth="1"/>
    <col min="5129" max="5129" width="13.75" style="45" customWidth="1"/>
    <col min="5130" max="5130" width="7.5" style="45" customWidth="1"/>
    <col min="5131" max="5131" width="1.5" style="45" customWidth="1"/>
    <col min="5132" max="5132" width="4.5" style="45" customWidth="1"/>
    <col min="5133" max="5133" width="3.5" style="45" bestFit="1" customWidth="1"/>
    <col min="5134" max="5376" width="8.75" style="45"/>
    <col min="5377" max="5377" width="1" style="45" customWidth="1"/>
    <col min="5378" max="5378" width="4.375" style="45" customWidth="1"/>
    <col min="5379" max="5379" width="13.75" style="45" customWidth="1"/>
    <col min="5380" max="5380" width="7.5" style="45" customWidth="1"/>
    <col min="5381" max="5381" width="13.75" style="45" customWidth="1"/>
    <col min="5382" max="5382" width="7.5" style="45" customWidth="1"/>
    <col min="5383" max="5383" width="13.75" style="45" customWidth="1"/>
    <col min="5384" max="5384" width="7.5" style="45" customWidth="1"/>
    <col min="5385" max="5385" width="13.75" style="45" customWidth="1"/>
    <col min="5386" max="5386" width="7.5" style="45" customWidth="1"/>
    <col min="5387" max="5387" width="1.5" style="45" customWidth="1"/>
    <col min="5388" max="5388" width="4.5" style="45" customWidth="1"/>
    <col min="5389" max="5389" width="3.5" style="45" bestFit="1" customWidth="1"/>
    <col min="5390" max="5632" width="8.75" style="45"/>
    <col min="5633" max="5633" width="1" style="45" customWidth="1"/>
    <col min="5634" max="5634" width="4.375" style="45" customWidth="1"/>
    <col min="5635" max="5635" width="13.75" style="45" customWidth="1"/>
    <col min="5636" max="5636" width="7.5" style="45" customWidth="1"/>
    <col min="5637" max="5637" width="13.75" style="45" customWidth="1"/>
    <col min="5638" max="5638" width="7.5" style="45" customWidth="1"/>
    <col min="5639" max="5639" width="13.75" style="45" customWidth="1"/>
    <col min="5640" max="5640" width="7.5" style="45" customWidth="1"/>
    <col min="5641" max="5641" width="13.75" style="45" customWidth="1"/>
    <col min="5642" max="5642" width="7.5" style="45" customWidth="1"/>
    <col min="5643" max="5643" width="1.5" style="45" customWidth="1"/>
    <col min="5644" max="5644" width="4.5" style="45" customWidth="1"/>
    <col min="5645" max="5645" width="3.5" style="45" bestFit="1" customWidth="1"/>
    <col min="5646" max="5888" width="8.75" style="45"/>
    <col min="5889" max="5889" width="1" style="45" customWidth="1"/>
    <col min="5890" max="5890" width="4.375" style="45" customWidth="1"/>
    <col min="5891" max="5891" width="13.75" style="45" customWidth="1"/>
    <col min="5892" max="5892" width="7.5" style="45" customWidth="1"/>
    <col min="5893" max="5893" width="13.75" style="45" customWidth="1"/>
    <col min="5894" max="5894" width="7.5" style="45" customWidth="1"/>
    <col min="5895" max="5895" width="13.75" style="45" customWidth="1"/>
    <col min="5896" max="5896" width="7.5" style="45" customWidth="1"/>
    <col min="5897" max="5897" width="13.75" style="45" customWidth="1"/>
    <col min="5898" max="5898" width="7.5" style="45" customWidth="1"/>
    <col min="5899" max="5899" width="1.5" style="45" customWidth="1"/>
    <col min="5900" max="5900" width="4.5" style="45" customWidth="1"/>
    <col min="5901" max="5901" width="3.5" style="45" bestFit="1" customWidth="1"/>
    <col min="5902" max="6144" width="8.75" style="45"/>
    <col min="6145" max="6145" width="1" style="45" customWidth="1"/>
    <col min="6146" max="6146" width="4.375" style="45" customWidth="1"/>
    <col min="6147" max="6147" width="13.75" style="45" customWidth="1"/>
    <col min="6148" max="6148" width="7.5" style="45" customWidth="1"/>
    <col min="6149" max="6149" width="13.75" style="45" customWidth="1"/>
    <col min="6150" max="6150" width="7.5" style="45" customWidth="1"/>
    <col min="6151" max="6151" width="13.75" style="45" customWidth="1"/>
    <col min="6152" max="6152" width="7.5" style="45" customWidth="1"/>
    <col min="6153" max="6153" width="13.75" style="45" customWidth="1"/>
    <col min="6154" max="6154" width="7.5" style="45" customWidth="1"/>
    <col min="6155" max="6155" width="1.5" style="45" customWidth="1"/>
    <col min="6156" max="6156" width="4.5" style="45" customWidth="1"/>
    <col min="6157" max="6157" width="3.5" style="45" bestFit="1" customWidth="1"/>
    <col min="6158" max="6400" width="8.75" style="45"/>
    <col min="6401" max="6401" width="1" style="45" customWidth="1"/>
    <col min="6402" max="6402" width="4.375" style="45" customWidth="1"/>
    <col min="6403" max="6403" width="13.75" style="45" customWidth="1"/>
    <col min="6404" max="6404" width="7.5" style="45" customWidth="1"/>
    <col min="6405" max="6405" width="13.75" style="45" customWidth="1"/>
    <col min="6406" max="6406" width="7.5" style="45" customWidth="1"/>
    <col min="6407" max="6407" width="13.75" style="45" customWidth="1"/>
    <col min="6408" max="6408" width="7.5" style="45" customWidth="1"/>
    <col min="6409" max="6409" width="13.75" style="45" customWidth="1"/>
    <col min="6410" max="6410" width="7.5" style="45" customWidth="1"/>
    <col min="6411" max="6411" width="1.5" style="45" customWidth="1"/>
    <col min="6412" max="6412" width="4.5" style="45" customWidth="1"/>
    <col min="6413" max="6413" width="3.5" style="45" bestFit="1" customWidth="1"/>
    <col min="6414" max="6656" width="8.75" style="45"/>
    <col min="6657" max="6657" width="1" style="45" customWidth="1"/>
    <col min="6658" max="6658" width="4.375" style="45" customWidth="1"/>
    <col min="6659" max="6659" width="13.75" style="45" customWidth="1"/>
    <col min="6660" max="6660" width="7.5" style="45" customWidth="1"/>
    <col min="6661" max="6661" width="13.75" style="45" customWidth="1"/>
    <col min="6662" max="6662" width="7.5" style="45" customWidth="1"/>
    <col min="6663" max="6663" width="13.75" style="45" customWidth="1"/>
    <col min="6664" max="6664" width="7.5" style="45" customWidth="1"/>
    <col min="6665" max="6665" width="13.75" style="45" customWidth="1"/>
    <col min="6666" max="6666" width="7.5" style="45" customWidth="1"/>
    <col min="6667" max="6667" width="1.5" style="45" customWidth="1"/>
    <col min="6668" max="6668" width="4.5" style="45" customWidth="1"/>
    <col min="6669" max="6669" width="3.5" style="45" bestFit="1" customWidth="1"/>
    <col min="6670" max="6912" width="8.75" style="45"/>
    <col min="6913" max="6913" width="1" style="45" customWidth="1"/>
    <col min="6914" max="6914" width="4.375" style="45" customWidth="1"/>
    <col min="6915" max="6915" width="13.75" style="45" customWidth="1"/>
    <col min="6916" max="6916" width="7.5" style="45" customWidth="1"/>
    <col min="6917" max="6917" width="13.75" style="45" customWidth="1"/>
    <col min="6918" max="6918" width="7.5" style="45" customWidth="1"/>
    <col min="6919" max="6919" width="13.75" style="45" customWidth="1"/>
    <col min="6920" max="6920" width="7.5" style="45" customWidth="1"/>
    <col min="6921" max="6921" width="13.75" style="45" customWidth="1"/>
    <col min="6922" max="6922" width="7.5" style="45" customWidth="1"/>
    <col min="6923" max="6923" width="1.5" style="45" customWidth="1"/>
    <col min="6924" max="6924" width="4.5" style="45" customWidth="1"/>
    <col min="6925" max="6925" width="3.5" style="45" bestFit="1" customWidth="1"/>
    <col min="6926" max="7168" width="8.75" style="45"/>
    <col min="7169" max="7169" width="1" style="45" customWidth="1"/>
    <col min="7170" max="7170" width="4.375" style="45" customWidth="1"/>
    <col min="7171" max="7171" width="13.75" style="45" customWidth="1"/>
    <col min="7172" max="7172" width="7.5" style="45" customWidth="1"/>
    <col min="7173" max="7173" width="13.75" style="45" customWidth="1"/>
    <col min="7174" max="7174" width="7.5" style="45" customWidth="1"/>
    <col min="7175" max="7175" width="13.75" style="45" customWidth="1"/>
    <col min="7176" max="7176" width="7.5" style="45" customWidth="1"/>
    <col min="7177" max="7177" width="13.75" style="45" customWidth="1"/>
    <col min="7178" max="7178" width="7.5" style="45" customWidth="1"/>
    <col min="7179" max="7179" width="1.5" style="45" customWidth="1"/>
    <col min="7180" max="7180" width="4.5" style="45" customWidth="1"/>
    <col min="7181" max="7181" width="3.5" style="45" bestFit="1" customWidth="1"/>
    <col min="7182" max="7424" width="8.75" style="45"/>
    <col min="7425" max="7425" width="1" style="45" customWidth="1"/>
    <col min="7426" max="7426" width="4.375" style="45" customWidth="1"/>
    <col min="7427" max="7427" width="13.75" style="45" customWidth="1"/>
    <col min="7428" max="7428" width="7.5" style="45" customWidth="1"/>
    <col min="7429" max="7429" width="13.75" style="45" customWidth="1"/>
    <col min="7430" max="7430" width="7.5" style="45" customWidth="1"/>
    <col min="7431" max="7431" width="13.75" style="45" customWidth="1"/>
    <col min="7432" max="7432" width="7.5" style="45" customWidth="1"/>
    <col min="7433" max="7433" width="13.75" style="45" customWidth="1"/>
    <col min="7434" max="7434" width="7.5" style="45" customWidth="1"/>
    <col min="7435" max="7435" width="1.5" style="45" customWidth="1"/>
    <col min="7436" max="7436" width="4.5" style="45" customWidth="1"/>
    <col min="7437" max="7437" width="3.5" style="45" bestFit="1" customWidth="1"/>
    <col min="7438" max="7680" width="8.75" style="45"/>
    <col min="7681" max="7681" width="1" style="45" customWidth="1"/>
    <col min="7682" max="7682" width="4.375" style="45" customWidth="1"/>
    <col min="7683" max="7683" width="13.75" style="45" customWidth="1"/>
    <col min="7684" max="7684" width="7.5" style="45" customWidth="1"/>
    <col min="7685" max="7685" width="13.75" style="45" customWidth="1"/>
    <col min="7686" max="7686" width="7.5" style="45" customWidth="1"/>
    <col min="7687" max="7687" width="13.75" style="45" customWidth="1"/>
    <col min="7688" max="7688" width="7.5" style="45" customWidth="1"/>
    <col min="7689" max="7689" width="13.75" style="45" customWidth="1"/>
    <col min="7690" max="7690" width="7.5" style="45" customWidth="1"/>
    <col min="7691" max="7691" width="1.5" style="45" customWidth="1"/>
    <col min="7692" max="7692" width="4.5" style="45" customWidth="1"/>
    <col min="7693" max="7693" width="3.5" style="45" bestFit="1" customWidth="1"/>
    <col min="7694" max="7936" width="8.75" style="45"/>
    <col min="7937" max="7937" width="1" style="45" customWidth="1"/>
    <col min="7938" max="7938" width="4.375" style="45" customWidth="1"/>
    <col min="7939" max="7939" width="13.75" style="45" customWidth="1"/>
    <col min="7940" max="7940" width="7.5" style="45" customWidth="1"/>
    <col min="7941" max="7941" width="13.75" style="45" customWidth="1"/>
    <col min="7942" max="7942" width="7.5" style="45" customWidth="1"/>
    <col min="7943" max="7943" width="13.75" style="45" customWidth="1"/>
    <col min="7944" max="7944" width="7.5" style="45" customWidth="1"/>
    <col min="7945" max="7945" width="13.75" style="45" customWidth="1"/>
    <col min="7946" max="7946" width="7.5" style="45" customWidth="1"/>
    <col min="7947" max="7947" width="1.5" style="45" customWidth="1"/>
    <col min="7948" max="7948" width="4.5" style="45" customWidth="1"/>
    <col min="7949" max="7949" width="3.5" style="45" bestFit="1" customWidth="1"/>
    <col min="7950" max="8192" width="8.75" style="45"/>
    <col min="8193" max="8193" width="1" style="45" customWidth="1"/>
    <col min="8194" max="8194" width="4.375" style="45" customWidth="1"/>
    <col min="8195" max="8195" width="13.75" style="45" customWidth="1"/>
    <col min="8196" max="8196" width="7.5" style="45" customWidth="1"/>
    <col min="8197" max="8197" width="13.75" style="45" customWidth="1"/>
    <col min="8198" max="8198" width="7.5" style="45" customWidth="1"/>
    <col min="8199" max="8199" width="13.75" style="45" customWidth="1"/>
    <col min="8200" max="8200" width="7.5" style="45" customWidth="1"/>
    <col min="8201" max="8201" width="13.75" style="45" customWidth="1"/>
    <col min="8202" max="8202" width="7.5" style="45" customWidth="1"/>
    <col min="8203" max="8203" width="1.5" style="45" customWidth="1"/>
    <col min="8204" max="8204" width="4.5" style="45" customWidth="1"/>
    <col min="8205" max="8205" width="3.5" style="45" bestFit="1" customWidth="1"/>
    <col min="8206" max="8448" width="8.75" style="45"/>
    <col min="8449" max="8449" width="1" style="45" customWidth="1"/>
    <col min="8450" max="8450" width="4.375" style="45" customWidth="1"/>
    <col min="8451" max="8451" width="13.75" style="45" customWidth="1"/>
    <col min="8452" max="8452" width="7.5" style="45" customWidth="1"/>
    <col min="8453" max="8453" width="13.75" style="45" customWidth="1"/>
    <col min="8454" max="8454" width="7.5" style="45" customWidth="1"/>
    <col min="8455" max="8455" width="13.75" style="45" customWidth="1"/>
    <col min="8456" max="8456" width="7.5" style="45" customWidth="1"/>
    <col min="8457" max="8457" width="13.75" style="45" customWidth="1"/>
    <col min="8458" max="8458" width="7.5" style="45" customWidth="1"/>
    <col min="8459" max="8459" width="1.5" style="45" customWidth="1"/>
    <col min="8460" max="8460" width="4.5" style="45" customWidth="1"/>
    <col min="8461" max="8461" width="3.5" style="45" bestFit="1" customWidth="1"/>
    <col min="8462" max="8704" width="8.75" style="45"/>
    <col min="8705" max="8705" width="1" style="45" customWidth="1"/>
    <col min="8706" max="8706" width="4.375" style="45" customWidth="1"/>
    <col min="8707" max="8707" width="13.75" style="45" customWidth="1"/>
    <col min="8708" max="8708" width="7.5" style="45" customWidth="1"/>
    <col min="8709" max="8709" width="13.75" style="45" customWidth="1"/>
    <col min="8710" max="8710" width="7.5" style="45" customWidth="1"/>
    <col min="8711" max="8711" width="13.75" style="45" customWidth="1"/>
    <col min="8712" max="8712" width="7.5" style="45" customWidth="1"/>
    <col min="8713" max="8713" width="13.75" style="45" customWidth="1"/>
    <col min="8714" max="8714" width="7.5" style="45" customWidth="1"/>
    <col min="8715" max="8715" width="1.5" style="45" customWidth="1"/>
    <col min="8716" max="8716" width="4.5" style="45" customWidth="1"/>
    <col min="8717" max="8717" width="3.5" style="45" bestFit="1" customWidth="1"/>
    <col min="8718" max="8960" width="8.75" style="45"/>
    <col min="8961" max="8961" width="1" style="45" customWidth="1"/>
    <col min="8962" max="8962" width="4.375" style="45" customWidth="1"/>
    <col min="8963" max="8963" width="13.75" style="45" customWidth="1"/>
    <col min="8964" max="8964" width="7.5" style="45" customWidth="1"/>
    <col min="8965" max="8965" width="13.75" style="45" customWidth="1"/>
    <col min="8966" max="8966" width="7.5" style="45" customWidth="1"/>
    <col min="8967" max="8967" width="13.75" style="45" customWidth="1"/>
    <col min="8968" max="8968" width="7.5" style="45" customWidth="1"/>
    <col min="8969" max="8969" width="13.75" style="45" customWidth="1"/>
    <col min="8970" max="8970" width="7.5" style="45" customWidth="1"/>
    <col min="8971" max="8971" width="1.5" style="45" customWidth="1"/>
    <col min="8972" max="8972" width="4.5" style="45" customWidth="1"/>
    <col min="8973" max="8973" width="3.5" style="45" bestFit="1" customWidth="1"/>
    <col min="8974" max="9216" width="8.75" style="45"/>
    <col min="9217" max="9217" width="1" style="45" customWidth="1"/>
    <col min="9218" max="9218" width="4.375" style="45" customWidth="1"/>
    <col min="9219" max="9219" width="13.75" style="45" customWidth="1"/>
    <col min="9220" max="9220" width="7.5" style="45" customWidth="1"/>
    <col min="9221" max="9221" width="13.75" style="45" customWidth="1"/>
    <col min="9222" max="9222" width="7.5" style="45" customWidth="1"/>
    <col min="9223" max="9223" width="13.75" style="45" customWidth="1"/>
    <col min="9224" max="9224" width="7.5" style="45" customWidth="1"/>
    <col min="9225" max="9225" width="13.75" style="45" customWidth="1"/>
    <col min="9226" max="9226" width="7.5" style="45" customWidth="1"/>
    <col min="9227" max="9227" width="1.5" style="45" customWidth="1"/>
    <col min="9228" max="9228" width="4.5" style="45" customWidth="1"/>
    <col min="9229" max="9229" width="3.5" style="45" bestFit="1" customWidth="1"/>
    <col min="9230" max="9472" width="8.75" style="45"/>
    <col min="9473" max="9473" width="1" style="45" customWidth="1"/>
    <col min="9474" max="9474" width="4.375" style="45" customWidth="1"/>
    <col min="9475" max="9475" width="13.75" style="45" customWidth="1"/>
    <col min="9476" max="9476" width="7.5" style="45" customWidth="1"/>
    <col min="9477" max="9477" width="13.75" style="45" customWidth="1"/>
    <col min="9478" max="9478" width="7.5" style="45" customWidth="1"/>
    <col min="9479" max="9479" width="13.75" style="45" customWidth="1"/>
    <col min="9480" max="9480" width="7.5" style="45" customWidth="1"/>
    <col min="9481" max="9481" width="13.75" style="45" customWidth="1"/>
    <col min="9482" max="9482" width="7.5" style="45" customWidth="1"/>
    <col min="9483" max="9483" width="1.5" style="45" customWidth="1"/>
    <col min="9484" max="9484" width="4.5" style="45" customWidth="1"/>
    <col min="9485" max="9485" width="3.5" style="45" bestFit="1" customWidth="1"/>
    <col min="9486" max="9728" width="8.75" style="45"/>
    <col min="9729" max="9729" width="1" style="45" customWidth="1"/>
    <col min="9730" max="9730" width="4.375" style="45" customWidth="1"/>
    <col min="9731" max="9731" width="13.75" style="45" customWidth="1"/>
    <col min="9732" max="9732" width="7.5" style="45" customWidth="1"/>
    <col min="9733" max="9733" width="13.75" style="45" customWidth="1"/>
    <col min="9734" max="9734" width="7.5" style="45" customWidth="1"/>
    <col min="9735" max="9735" width="13.75" style="45" customWidth="1"/>
    <col min="9736" max="9736" width="7.5" style="45" customWidth="1"/>
    <col min="9737" max="9737" width="13.75" style="45" customWidth="1"/>
    <col min="9738" max="9738" width="7.5" style="45" customWidth="1"/>
    <col min="9739" max="9739" width="1.5" style="45" customWidth="1"/>
    <col min="9740" max="9740" width="4.5" style="45" customWidth="1"/>
    <col min="9741" max="9741" width="3.5" style="45" bestFit="1" customWidth="1"/>
    <col min="9742" max="9984" width="8.75" style="45"/>
    <col min="9985" max="9985" width="1" style="45" customWidth="1"/>
    <col min="9986" max="9986" width="4.375" style="45" customWidth="1"/>
    <col min="9987" max="9987" width="13.75" style="45" customWidth="1"/>
    <col min="9988" max="9988" width="7.5" style="45" customWidth="1"/>
    <col min="9989" max="9989" width="13.75" style="45" customWidth="1"/>
    <col min="9990" max="9990" width="7.5" style="45" customWidth="1"/>
    <col min="9991" max="9991" width="13.75" style="45" customWidth="1"/>
    <col min="9992" max="9992" width="7.5" style="45" customWidth="1"/>
    <col min="9993" max="9993" width="13.75" style="45" customWidth="1"/>
    <col min="9994" max="9994" width="7.5" style="45" customWidth="1"/>
    <col min="9995" max="9995" width="1.5" style="45" customWidth="1"/>
    <col min="9996" max="9996" width="4.5" style="45" customWidth="1"/>
    <col min="9997" max="9997" width="3.5" style="45" bestFit="1" customWidth="1"/>
    <col min="9998" max="10240" width="8.75" style="45"/>
    <col min="10241" max="10241" width="1" style="45" customWidth="1"/>
    <col min="10242" max="10242" width="4.375" style="45" customWidth="1"/>
    <col min="10243" max="10243" width="13.75" style="45" customWidth="1"/>
    <col min="10244" max="10244" width="7.5" style="45" customWidth="1"/>
    <col min="10245" max="10245" width="13.75" style="45" customWidth="1"/>
    <col min="10246" max="10246" width="7.5" style="45" customWidth="1"/>
    <col min="10247" max="10247" width="13.75" style="45" customWidth="1"/>
    <col min="10248" max="10248" width="7.5" style="45" customWidth="1"/>
    <col min="10249" max="10249" width="13.75" style="45" customWidth="1"/>
    <col min="10250" max="10250" width="7.5" style="45" customWidth="1"/>
    <col min="10251" max="10251" width="1.5" style="45" customWidth="1"/>
    <col min="10252" max="10252" width="4.5" style="45" customWidth="1"/>
    <col min="10253" max="10253" width="3.5" style="45" bestFit="1" customWidth="1"/>
    <col min="10254" max="10496" width="8.75" style="45"/>
    <col min="10497" max="10497" width="1" style="45" customWidth="1"/>
    <col min="10498" max="10498" width="4.375" style="45" customWidth="1"/>
    <col min="10499" max="10499" width="13.75" style="45" customWidth="1"/>
    <col min="10500" max="10500" width="7.5" style="45" customWidth="1"/>
    <col min="10501" max="10501" width="13.75" style="45" customWidth="1"/>
    <col min="10502" max="10502" width="7.5" style="45" customWidth="1"/>
    <col min="10503" max="10503" width="13.75" style="45" customWidth="1"/>
    <col min="10504" max="10504" width="7.5" style="45" customWidth="1"/>
    <col min="10505" max="10505" width="13.75" style="45" customWidth="1"/>
    <col min="10506" max="10506" width="7.5" style="45" customWidth="1"/>
    <col min="10507" max="10507" width="1.5" style="45" customWidth="1"/>
    <col min="10508" max="10508" width="4.5" style="45" customWidth="1"/>
    <col min="10509" max="10509" width="3.5" style="45" bestFit="1" customWidth="1"/>
    <col min="10510" max="10752" width="8.75" style="45"/>
    <col min="10753" max="10753" width="1" style="45" customWidth="1"/>
    <col min="10754" max="10754" width="4.375" style="45" customWidth="1"/>
    <col min="10755" max="10755" width="13.75" style="45" customWidth="1"/>
    <col min="10756" max="10756" width="7.5" style="45" customWidth="1"/>
    <col min="10757" max="10757" width="13.75" style="45" customWidth="1"/>
    <col min="10758" max="10758" width="7.5" style="45" customWidth="1"/>
    <col min="10759" max="10759" width="13.75" style="45" customWidth="1"/>
    <col min="10760" max="10760" width="7.5" style="45" customWidth="1"/>
    <col min="10761" max="10761" width="13.75" style="45" customWidth="1"/>
    <col min="10762" max="10762" width="7.5" style="45" customWidth="1"/>
    <col min="10763" max="10763" width="1.5" style="45" customWidth="1"/>
    <col min="10764" max="10764" width="4.5" style="45" customWidth="1"/>
    <col min="10765" max="10765" width="3.5" style="45" bestFit="1" customWidth="1"/>
    <col min="10766" max="11008" width="8.75" style="45"/>
    <col min="11009" max="11009" width="1" style="45" customWidth="1"/>
    <col min="11010" max="11010" width="4.375" style="45" customWidth="1"/>
    <col min="11011" max="11011" width="13.75" style="45" customWidth="1"/>
    <col min="11012" max="11012" width="7.5" style="45" customWidth="1"/>
    <col min="11013" max="11013" width="13.75" style="45" customWidth="1"/>
    <col min="11014" max="11014" width="7.5" style="45" customWidth="1"/>
    <col min="11015" max="11015" width="13.75" style="45" customWidth="1"/>
    <col min="11016" max="11016" width="7.5" style="45" customWidth="1"/>
    <col min="11017" max="11017" width="13.75" style="45" customWidth="1"/>
    <col min="11018" max="11018" width="7.5" style="45" customWidth="1"/>
    <col min="11019" max="11019" width="1.5" style="45" customWidth="1"/>
    <col min="11020" max="11020" width="4.5" style="45" customWidth="1"/>
    <col min="11021" max="11021" width="3.5" style="45" bestFit="1" customWidth="1"/>
    <col min="11022" max="11264" width="8.75" style="45"/>
    <col min="11265" max="11265" width="1" style="45" customWidth="1"/>
    <col min="11266" max="11266" width="4.375" style="45" customWidth="1"/>
    <col min="11267" max="11267" width="13.75" style="45" customWidth="1"/>
    <col min="11268" max="11268" width="7.5" style="45" customWidth="1"/>
    <col min="11269" max="11269" width="13.75" style="45" customWidth="1"/>
    <col min="11270" max="11270" width="7.5" style="45" customWidth="1"/>
    <col min="11271" max="11271" width="13.75" style="45" customWidth="1"/>
    <col min="11272" max="11272" width="7.5" style="45" customWidth="1"/>
    <col min="11273" max="11273" width="13.75" style="45" customWidth="1"/>
    <col min="11274" max="11274" width="7.5" style="45" customWidth="1"/>
    <col min="11275" max="11275" width="1.5" style="45" customWidth="1"/>
    <col min="11276" max="11276" width="4.5" style="45" customWidth="1"/>
    <col min="11277" max="11277" width="3.5" style="45" bestFit="1" customWidth="1"/>
    <col min="11278" max="11520" width="8.75" style="45"/>
    <col min="11521" max="11521" width="1" style="45" customWidth="1"/>
    <col min="11522" max="11522" width="4.375" style="45" customWidth="1"/>
    <col min="11523" max="11523" width="13.75" style="45" customWidth="1"/>
    <col min="11524" max="11524" width="7.5" style="45" customWidth="1"/>
    <col min="11525" max="11525" width="13.75" style="45" customWidth="1"/>
    <col min="11526" max="11526" width="7.5" style="45" customWidth="1"/>
    <col min="11527" max="11527" width="13.75" style="45" customWidth="1"/>
    <col min="11528" max="11528" width="7.5" style="45" customWidth="1"/>
    <col min="11529" max="11529" width="13.75" style="45" customWidth="1"/>
    <col min="11530" max="11530" width="7.5" style="45" customWidth="1"/>
    <col min="11531" max="11531" width="1.5" style="45" customWidth="1"/>
    <col min="11532" max="11532" width="4.5" style="45" customWidth="1"/>
    <col min="11533" max="11533" width="3.5" style="45" bestFit="1" customWidth="1"/>
    <col min="11534" max="11776" width="8.75" style="45"/>
    <col min="11777" max="11777" width="1" style="45" customWidth="1"/>
    <col min="11778" max="11778" width="4.375" style="45" customWidth="1"/>
    <col min="11779" max="11779" width="13.75" style="45" customWidth="1"/>
    <col min="11780" max="11780" width="7.5" style="45" customWidth="1"/>
    <col min="11781" max="11781" width="13.75" style="45" customWidth="1"/>
    <col min="11782" max="11782" width="7.5" style="45" customWidth="1"/>
    <col min="11783" max="11783" width="13.75" style="45" customWidth="1"/>
    <col min="11784" max="11784" width="7.5" style="45" customWidth="1"/>
    <col min="11785" max="11785" width="13.75" style="45" customWidth="1"/>
    <col min="11786" max="11786" width="7.5" style="45" customWidth="1"/>
    <col min="11787" max="11787" width="1.5" style="45" customWidth="1"/>
    <col min="11788" max="11788" width="4.5" style="45" customWidth="1"/>
    <col min="11789" max="11789" width="3.5" style="45" bestFit="1" customWidth="1"/>
    <col min="11790" max="12032" width="8.75" style="45"/>
    <col min="12033" max="12033" width="1" style="45" customWidth="1"/>
    <col min="12034" max="12034" width="4.375" style="45" customWidth="1"/>
    <col min="12035" max="12035" width="13.75" style="45" customWidth="1"/>
    <col min="12036" max="12036" width="7.5" style="45" customWidth="1"/>
    <col min="12037" max="12037" width="13.75" style="45" customWidth="1"/>
    <col min="12038" max="12038" width="7.5" style="45" customWidth="1"/>
    <col min="12039" max="12039" width="13.75" style="45" customWidth="1"/>
    <col min="12040" max="12040" width="7.5" style="45" customWidth="1"/>
    <col min="12041" max="12041" width="13.75" style="45" customWidth="1"/>
    <col min="12042" max="12042" width="7.5" style="45" customWidth="1"/>
    <col min="12043" max="12043" width="1.5" style="45" customWidth="1"/>
    <col min="12044" max="12044" width="4.5" style="45" customWidth="1"/>
    <col min="12045" max="12045" width="3.5" style="45" bestFit="1" customWidth="1"/>
    <col min="12046" max="12288" width="8.75" style="45"/>
    <col min="12289" max="12289" width="1" style="45" customWidth="1"/>
    <col min="12290" max="12290" width="4.375" style="45" customWidth="1"/>
    <col min="12291" max="12291" width="13.75" style="45" customWidth="1"/>
    <col min="12292" max="12292" width="7.5" style="45" customWidth="1"/>
    <col min="12293" max="12293" width="13.75" style="45" customWidth="1"/>
    <col min="12294" max="12294" width="7.5" style="45" customWidth="1"/>
    <col min="12295" max="12295" width="13.75" style="45" customWidth="1"/>
    <col min="12296" max="12296" width="7.5" style="45" customWidth="1"/>
    <col min="12297" max="12297" width="13.75" style="45" customWidth="1"/>
    <col min="12298" max="12298" width="7.5" style="45" customWidth="1"/>
    <col min="12299" max="12299" width="1.5" style="45" customWidth="1"/>
    <col min="12300" max="12300" width="4.5" style="45" customWidth="1"/>
    <col min="12301" max="12301" width="3.5" style="45" bestFit="1" customWidth="1"/>
    <col min="12302" max="12544" width="8.75" style="45"/>
    <col min="12545" max="12545" width="1" style="45" customWidth="1"/>
    <col min="12546" max="12546" width="4.375" style="45" customWidth="1"/>
    <col min="12547" max="12547" width="13.75" style="45" customWidth="1"/>
    <col min="12548" max="12548" width="7.5" style="45" customWidth="1"/>
    <col min="12549" max="12549" width="13.75" style="45" customWidth="1"/>
    <col min="12550" max="12550" width="7.5" style="45" customWidth="1"/>
    <col min="12551" max="12551" width="13.75" style="45" customWidth="1"/>
    <col min="12552" max="12552" width="7.5" style="45" customWidth="1"/>
    <col min="12553" max="12553" width="13.75" style="45" customWidth="1"/>
    <col min="12554" max="12554" width="7.5" style="45" customWidth="1"/>
    <col min="12555" max="12555" width="1.5" style="45" customWidth="1"/>
    <col min="12556" max="12556" width="4.5" style="45" customWidth="1"/>
    <col min="12557" max="12557" width="3.5" style="45" bestFit="1" customWidth="1"/>
    <col min="12558" max="12800" width="8.75" style="45"/>
    <col min="12801" max="12801" width="1" style="45" customWidth="1"/>
    <col min="12802" max="12802" width="4.375" style="45" customWidth="1"/>
    <col min="12803" max="12803" width="13.75" style="45" customWidth="1"/>
    <col min="12804" max="12804" width="7.5" style="45" customWidth="1"/>
    <col min="12805" max="12805" width="13.75" style="45" customWidth="1"/>
    <col min="12806" max="12806" width="7.5" style="45" customWidth="1"/>
    <col min="12807" max="12807" width="13.75" style="45" customWidth="1"/>
    <col min="12808" max="12808" width="7.5" style="45" customWidth="1"/>
    <col min="12809" max="12809" width="13.75" style="45" customWidth="1"/>
    <col min="12810" max="12810" width="7.5" style="45" customWidth="1"/>
    <col min="12811" max="12811" width="1.5" style="45" customWidth="1"/>
    <col min="12812" max="12812" width="4.5" style="45" customWidth="1"/>
    <col min="12813" max="12813" width="3.5" style="45" bestFit="1" customWidth="1"/>
    <col min="12814" max="13056" width="8.75" style="45"/>
    <col min="13057" max="13057" width="1" style="45" customWidth="1"/>
    <col min="13058" max="13058" width="4.375" style="45" customWidth="1"/>
    <col min="13059" max="13059" width="13.75" style="45" customWidth="1"/>
    <col min="13060" max="13060" width="7.5" style="45" customWidth="1"/>
    <col min="13061" max="13061" width="13.75" style="45" customWidth="1"/>
    <col min="13062" max="13062" width="7.5" style="45" customWidth="1"/>
    <col min="13063" max="13063" width="13.75" style="45" customWidth="1"/>
    <col min="13064" max="13064" width="7.5" style="45" customWidth="1"/>
    <col min="13065" max="13065" width="13.75" style="45" customWidth="1"/>
    <col min="13066" max="13066" width="7.5" style="45" customWidth="1"/>
    <col min="13067" max="13067" width="1.5" style="45" customWidth="1"/>
    <col min="13068" max="13068" width="4.5" style="45" customWidth="1"/>
    <col min="13069" max="13069" width="3.5" style="45" bestFit="1" customWidth="1"/>
    <col min="13070" max="13312" width="8.75" style="45"/>
    <col min="13313" max="13313" width="1" style="45" customWidth="1"/>
    <col min="13314" max="13314" width="4.375" style="45" customWidth="1"/>
    <col min="13315" max="13315" width="13.75" style="45" customWidth="1"/>
    <col min="13316" max="13316" width="7.5" style="45" customWidth="1"/>
    <col min="13317" max="13317" width="13.75" style="45" customWidth="1"/>
    <col min="13318" max="13318" width="7.5" style="45" customWidth="1"/>
    <col min="13319" max="13319" width="13.75" style="45" customWidth="1"/>
    <col min="13320" max="13320" width="7.5" style="45" customWidth="1"/>
    <col min="13321" max="13321" width="13.75" style="45" customWidth="1"/>
    <col min="13322" max="13322" width="7.5" style="45" customWidth="1"/>
    <col min="13323" max="13323" width="1.5" style="45" customWidth="1"/>
    <col min="13324" max="13324" width="4.5" style="45" customWidth="1"/>
    <col min="13325" max="13325" width="3.5" style="45" bestFit="1" customWidth="1"/>
    <col min="13326" max="13568" width="8.75" style="45"/>
    <col min="13569" max="13569" width="1" style="45" customWidth="1"/>
    <col min="13570" max="13570" width="4.375" style="45" customWidth="1"/>
    <col min="13571" max="13571" width="13.75" style="45" customWidth="1"/>
    <col min="13572" max="13572" width="7.5" style="45" customWidth="1"/>
    <col min="13573" max="13573" width="13.75" style="45" customWidth="1"/>
    <col min="13574" max="13574" width="7.5" style="45" customWidth="1"/>
    <col min="13575" max="13575" width="13.75" style="45" customWidth="1"/>
    <col min="13576" max="13576" width="7.5" style="45" customWidth="1"/>
    <col min="13577" max="13577" width="13.75" style="45" customWidth="1"/>
    <col min="13578" max="13578" width="7.5" style="45" customWidth="1"/>
    <col min="13579" max="13579" width="1.5" style="45" customWidth="1"/>
    <col min="13580" max="13580" width="4.5" style="45" customWidth="1"/>
    <col min="13581" max="13581" width="3.5" style="45" bestFit="1" customWidth="1"/>
    <col min="13582" max="13824" width="8.75" style="45"/>
    <col min="13825" max="13825" width="1" style="45" customWidth="1"/>
    <col min="13826" max="13826" width="4.375" style="45" customWidth="1"/>
    <col min="13827" max="13827" width="13.75" style="45" customWidth="1"/>
    <col min="13828" max="13828" width="7.5" style="45" customWidth="1"/>
    <col min="13829" max="13829" width="13.75" style="45" customWidth="1"/>
    <col min="13830" max="13830" width="7.5" style="45" customWidth="1"/>
    <col min="13831" max="13831" width="13.75" style="45" customWidth="1"/>
    <col min="13832" max="13832" width="7.5" style="45" customWidth="1"/>
    <col min="13833" max="13833" width="13.75" style="45" customWidth="1"/>
    <col min="13834" max="13834" width="7.5" style="45" customWidth="1"/>
    <col min="13835" max="13835" width="1.5" style="45" customWidth="1"/>
    <col min="13836" max="13836" width="4.5" style="45" customWidth="1"/>
    <col min="13837" max="13837" width="3.5" style="45" bestFit="1" customWidth="1"/>
    <col min="13838" max="14080" width="8.75" style="45"/>
    <col min="14081" max="14081" width="1" style="45" customWidth="1"/>
    <col min="14082" max="14082" width="4.375" style="45" customWidth="1"/>
    <col min="14083" max="14083" width="13.75" style="45" customWidth="1"/>
    <col min="14084" max="14084" width="7.5" style="45" customWidth="1"/>
    <col min="14085" max="14085" width="13.75" style="45" customWidth="1"/>
    <col min="14086" max="14086" width="7.5" style="45" customWidth="1"/>
    <col min="14087" max="14087" width="13.75" style="45" customWidth="1"/>
    <col min="14088" max="14088" width="7.5" style="45" customWidth="1"/>
    <col min="14089" max="14089" width="13.75" style="45" customWidth="1"/>
    <col min="14090" max="14090" width="7.5" style="45" customWidth="1"/>
    <col min="14091" max="14091" width="1.5" style="45" customWidth="1"/>
    <col min="14092" max="14092" width="4.5" style="45" customWidth="1"/>
    <col min="14093" max="14093" width="3.5" style="45" bestFit="1" customWidth="1"/>
    <col min="14094" max="14336" width="8.75" style="45"/>
    <col min="14337" max="14337" width="1" style="45" customWidth="1"/>
    <col min="14338" max="14338" width="4.375" style="45" customWidth="1"/>
    <col min="14339" max="14339" width="13.75" style="45" customWidth="1"/>
    <col min="14340" max="14340" width="7.5" style="45" customWidth="1"/>
    <col min="14341" max="14341" width="13.75" style="45" customWidth="1"/>
    <col min="14342" max="14342" width="7.5" style="45" customWidth="1"/>
    <col min="14343" max="14343" width="13.75" style="45" customWidth="1"/>
    <col min="14344" max="14344" width="7.5" style="45" customWidth="1"/>
    <col min="14345" max="14345" width="13.75" style="45" customWidth="1"/>
    <col min="14346" max="14346" width="7.5" style="45" customWidth="1"/>
    <col min="14347" max="14347" width="1.5" style="45" customWidth="1"/>
    <col min="14348" max="14348" width="4.5" style="45" customWidth="1"/>
    <col min="14349" max="14349" width="3.5" style="45" bestFit="1" customWidth="1"/>
    <col min="14350" max="14592" width="8.75" style="45"/>
    <col min="14593" max="14593" width="1" style="45" customWidth="1"/>
    <col min="14594" max="14594" width="4.375" style="45" customWidth="1"/>
    <col min="14595" max="14595" width="13.75" style="45" customWidth="1"/>
    <col min="14596" max="14596" width="7.5" style="45" customWidth="1"/>
    <col min="14597" max="14597" width="13.75" style="45" customWidth="1"/>
    <col min="14598" max="14598" width="7.5" style="45" customWidth="1"/>
    <col min="14599" max="14599" width="13.75" style="45" customWidth="1"/>
    <col min="14600" max="14600" width="7.5" style="45" customWidth="1"/>
    <col min="14601" max="14601" width="13.75" style="45" customWidth="1"/>
    <col min="14602" max="14602" width="7.5" style="45" customWidth="1"/>
    <col min="14603" max="14603" width="1.5" style="45" customWidth="1"/>
    <col min="14604" max="14604" width="4.5" style="45" customWidth="1"/>
    <col min="14605" max="14605" width="3.5" style="45" bestFit="1" customWidth="1"/>
    <col min="14606" max="14848" width="8.75" style="45"/>
    <col min="14849" max="14849" width="1" style="45" customWidth="1"/>
    <col min="14850" max="14850" width="4.375" style="45" customWidth="1"/>
    <col min="14851" max="14851" width="13.75" style="45" customWidth="1"/>
    <col min="14852" max="14852" width="7.5" style="45" customWidth="1"/>
    <col min="14853" max="14853" width="13.75" style="45" customWidth="1"/>
    <col min="14854" max="14854" width="7.5" style="45" customWidth="1"/>
    <col min="14855" max="14855" width="13.75" style="45" customWidth="1"/>
    <col min="14856" max="14856" width="7.5" style="45" customWidth="1"/>
    <col min="14857" max="14857" width="13.75" style="45" customWidth="1"/>
    <col min="14858" max="14858" width="7.5" style="45" customWidth="1"/>
    <col min="14859" max="14859" width="1.5" style="45" customWidth="1"/>
    <col min="14860" max="14860" width="4.5" style="45" customWidth="1"/>
    <col min="14861" max="14861" width="3.5" style="45" bestFit="1" customWidth="1"/>
    <col min="14862" max="15104" width="8.75" style="45"/>
    <col min="15105" max="15105" width="1" style="45" customWidth="1"/>
    <col min="15106" max="15106" width="4.375" style="45" customWidth="1"/>
    <col min="15107" max="15107" width="13.75" style="45" customWidth="1"/>
    <col min="15108" max="15108" width="7.5" style="45" customWidth="1"/>
    <col min="15109" max="15109" width="13.75" style="45" customWidth="1"/>
    <col min="15110" max="15110" width="7.5" style="45" customWidth="1"/>
    <col min="15111" max="15111" width="13.75" style="45" customWidth="1"/>
    <col min="15112" max="15112" width="7.5" style="45" customWidth="1"/>
    <col min="15113" max="15113" width="13.75" style="45" customWidth="1"/>
    <col min="15114" max="15114" width="7.5" style="45" customWidth="1"/>
    <col min="15115" max="15115" width="1.5" style="45" customWidth="1"/>
    <col min="15116" max="15116" width="4.5" style="45" customWidth="1"/>
    <col min="15117" max="15117" width="3.5" style="45" bestFit="1" customWidth="1"/>
    <col min="15118" max="15360" width="8.75" style="45"/>
    <col min="15361" max="15361" width="1" style="45" customWidth="1"/>
    <col min="15362" max="15362" width="4.375" style="45" customWidth="1"/>
    <col min="15363" max="15363" width="13.75" style="45" customWidth="1"/>
    <col min="15364" max="15364" width="7.5" style="45" customWidth="1"/>
    <col min="15365" max="15365" width="13.75" style="45" customWidth="1"/>
    <col min="15366" max="15366" width="7.5" style="45" customWidth="1"/>
    <col min="15367" max="15367" width="13.75" style="45" customWidth="1"/>
    <col min="15368" max="15368" width="7.5" style="45" customWidth="1"/>
    <col min="15369" max="15369" width="13.75" style="45" customWidth="1"/>
    <col min="15370" max="15370" width="7.5" style="45" customWidth="1"/>
    <col min="15371" max="15371" width="1.5" style="45" customWidth="1"/>
    <col min="15372" max="15372" width="4.5" style="45" customWidth="1"/>
    <col min="15373" max="15373" width="3.5" style="45" bestFit="1" customWidth="1"/>
    <col min="15374" max="15616" width="8.75" style="45"/>
    <col min="15617" max="15617" width="1" style="45" customWidth="1"/>
    <col min="15618" max="15618" width="4.375" style="45" customWidth="1"/>
    <col min="15619" max="15619" width="13.75" style="45" customWidth="1"/>
    <col min="15620" max="15620" width="7.5" style="45" customWidth="1"/>
    <col min="15621" max="15621" width="13.75" style="45" customWidth="1"/>
    <col min="15622" max="15622" width="7.5" style="45" customWidth="1"/>
    <col min="15623" max="15623" width="13.75" style="45" customWidth="1"/>
    <col min="15624" max="15624" width="7.5" style="45" customWidth="1"/>
    <col min="15625" max="15625" width="13.75" style="45" customWidth="1"/>
    <col min="15626" max="15626" width="7.5" style="45" customWidth="1"/>
    <col min="15627" max="15627" width="1.5" style="45" customWidth="1"/>
    <col min="15628" max="15628" width="4.5" style="45" customWidth="1"/>
    <col min="15629" max="15629" width="3.5" style="45" bestFit="1" customWidth="1"/>
    <col min="15630" max="15872" width="8.75" style="45"/>
    <col min="15873" max="15873" width="1" style="45" customWidth="1"/>
    <col min="15874" max="15874" width="4.375" style="45" customWidth="1"/>
    <col min="15875" max="15875" width="13.75" style="45" customWidth="1"/>
    <col min="15876" max="15876" width="7.5" style="45" customWidth="1"/>
    <col min="15877" max="15877" width="13.75" style="45" customWidth="1"/>
    <col min="15878" max="15878" width="7.5" style="45" customWidth="1"/>
    <col min="15879" max="15879" width="13.75" style="45" customWidth="1"/>
    <col min="15880" max="15880" width="7.5" style="45" customWidth="1"/>
    <col min="15881" max="15881" width="13.75" style="45" customWidth="1"/>
    <col min="15882" max="15882" width="7.5" style="45" customWidth="1"/>
    <col min="15883" max="15883" width="1.5" style="45" customWidth="1"/>
    <col min="15884" max="15884" width="4.5" style="45" customWidth="1"/>
    <col min="15885" max="15885" width="3.5" style="45" bestFit="1" customWidth="1"/>
    <col min="15886" max="16128" width="8.75" style="45"/>
    <col min="16129" max="16129" width="1" style="45" customWidth="1"/>
    <col min="16130" max="16130" width="4.375" style="45" customWidth="1"/>
    <col min="16131" max="16131" width="13.75" style="45" customWidth="1"/>
    <col min="16132" max="16132" width="7.5" style="45" customWidth="1"/>
    <col min="16133" max="16133" width="13.75" style="45" customWidth="1"/>
    <col min="16134" max="16134" width="7.5" style="45" customWidth="1"/>
    <col min="16135" max="16135" width="13.75" style="45" customWidth="1"/>
    <col min="16136" max="16136" width="7.5" style="45" customWidth="1"/>
    <col min="16137" max="16137" width="13.75" style="45" customWidth="1"/>
    <col min="16138" max="16138" width="7.5" style="45" customWidth="1"/>
    <col min="16139" max="16139" width="1.5" style="45" customWidth="1"/>
    <col min="16140" max="16140" width="4.5" style="45" customWidth="1"/>
    <col min="16141" max="16141" width="3.5" style="45" bestFit="1" customWidth="1"/>
    <col min="16142" max="16384" width="8.75" style="45"/>
  </cols>
  <sheetData>
    <row r="1" spans="1:10" ht="9" customHeight="1">
      <c r="A1" s="45" t="s">
        <v>56</v>
      </c>
    </row>
    <row r="2" spans="1:10" ht="17.25" customHeight="1">
      <c r="B2" s="47"/>
    </row>
    <row r="3" spans="1:10" s="36" customFormat="1" ht="7.5" customHeight="1"/>
    <row r="4" spans="1:10" s="36" customFormat="1" ht="17.25" customHeight="1">
      <c r="B4" s="45" t="s">
        <v>366</v>
      </c>
    </row>
    <row r="5" spans="1:10" s="36" customFormat="1" ht="7.5" customHeight="1"/>
    <row r="6" spans="1:10" s="36" customFormat="1" ht="16.5" customHeight="1">
      <c r="F6" s="479"/>
    </row>
    <row r="7" spans="1:10" s="36" customFormat="1" ht="11.25" customHeight="1"/>
    <row r="8" spans="1:10" s="36" customFormat="1" ht="17.25" customHeight="1">
      <c r="B8" s="36" t="s">
        <v>345</v>
      </c>
      <c r="I8" s="36" t="s">
        <v>363</v>
      </c>
    </row>
    <row r="9" spans="1:10" s="36" customFormat="1" ht="3.75" customHeight="1"/>
    <row r="10" spans="1:10" s="36" customFormat="1" ht="17.25" customHeight="1">
      <c r="B10" s="777" t="s">
        <v>58</v>
      </c>
      <c r="C10" s="779" t="s">
        <v>347</v>
      </c>
      <c r="D10" s="480"/>
      <c r="E10" s="779" t="s">
        <v>348</v>
      </c>
      <c r="F10" s="481"/>
      <c r="G10" s="779" t="s">
        <v>349</v>
      </c>
      <c r="H10" s="480"/>
      <c r="I10" s="779" t="s">
        <v>74</v>
      </c>
      <c r="J10" s="480"/>
    </row>
    <row r="11" spans="1:10" s="36" customFormat="1" ht="17.25" customHeight="1">
      <c r="B11" s="778"/>
      <c r="C11" s="780"/>
      <c r="D11" s="482" t="s">
        <v>62</v>
      </c>
      <c r="E11" s="780"/>
      <c r="F11" s="482" t="s">
        <v>62</v>
      </c>
      <c r="G11" s="780"/>
      <c r="H11" s="482" t="s">
        <v>62</v>
      </c>
      <c r="I11" s="780"/>
      <c r="J11" s="482" t="s">
        <v>62</v>
      </c>
    </row>
    <row r="12" spans="1:10" s="36" customFormat="1" ht="13.5">
      <c r="B12" s="483"/>
      <c r="C12" s="483"/>
      <c r="D12" s="484" t="s">
        <v>367</v>
      </c>
      <c r="E12" s="481"/>
      <c r="F12" s="484" t="s">
        <v>354</v>
      </c>
      <c r="G12" s="483"/>
      <c r="H12" s="484" t="s">
        <v>367</v>
      </c>
      <c r="I12" s="481"/>
      <c r="J12" s="484" t="s">
        <v>367</v>
      </c>
    </row>
    <row r="13" spans="1:10" s="36" customFormat="1" ht="18" customHeight="1">
      <c r="B13" s="501">
        <v>23</v>
      </c>
      <c r="C13" s="508">
        <v>499276</v>
      </c>
      <c r="D13" s="514">
        <v>103.46852793245726</v>
      </c>
      <c r="E13" s="509">
        <v>13484</v>
      </c>
      <c r="F13" s="514">
        <v>102.4153121677047</v>
      </c>
      <c r="G13" s="508">
        <v>12920</v>
      </c>
      <c r="H13" s="514">
        <v>98.859897467289002</v>
      </c>
      <c r="I13" s="509">
        <v>23961</v>
      </c>
      <c r="J13" s="514">
        <v>102.17910447761194</v>
      </c>
    </row>
    <row r="14" spans="1:10" s="36" customFormat="1" ht="18" customHeight="1">
      <c r="B14" s="489">
        <v>24</v>
      </c>
      <c r="C14" s="508">
        <v>516485</v>
      </c>
      <c r="D14" s="491">
        <v>103.44679095330038</v>
      </c>
      <c r="E14" s="509">
        <v>13522</v>
      </c>
      <c r="F14" s="491">
        <v>100.28181548501929</v>
      </c>
      <c r="G14" s="508">
        <v>12711</v>
      </c>
      <c r="H14" s="491">
        <v>98.382352941176464</v>
      </c>
      <c r="I14" s="509">
        <v>24252</v>
      </c>
      <c r="J14" s="491">
        <v>101.21447351946912</v>
      </c>
    </row>
    <row r="15" spans="1:10" s="36" customFormat="1" ht="18" customHeight="1">
      <c r="B15" s="489">
        <v>25</v>
      </c>
      <c r="C15" s="508">
        <v>526791</v>
      </c>
      <c r="D15" s="491">
        <v>101.99541128977607</v>
      </c>
      <c r="E15" s="509">
        <v>13746</v>
      </c>
      <c r="F15" s="491">
        <v>101.65655968052063</v>
      </c>
      <c r="G15" s="508">
        <v>12408</v>
      </c>
      <c r="H15" s="491">
        <v>97.616237904177481</v>
      </c>
      <c r="I15" s="509">
        <v>24590</v>
      </c>
      <c r="J15" s="491">
        <v>101.39369948870196</v>
      </c>
    </row>
    <row r="16" spans="1:10" s="36" customFormat="1" ht="18" customHeight="1">
      <c r="B16" s="489">
        <v>26</v>
      </c>
      <c r="C16" s="508">
        <v>535699</v>
      </c>
      <c r="D16" s="491">
        <v>101.69099320223769</v>
      </c>
      <c r="E16" s="509">
        <v>13985</v>
      </c>
      <c r="F16" s="491">
        <v>101.7386876182162</v>
      </c>
      <c r="G16" s="508">
        <v>12406</v>
      </c>
      <c r="H16" s="491">
        <v>99.983881366860089</v>
      </c>
      <c r="I16" s="509">
        <v>24947</v>
      </c>
      <c r="J16" s="491">
        <v>101.45180967873119</v>
      </c>
    </row>
    <row r="17" spans="2:10" s="36" customFormat="1" ht="18" customHeight="1">
      <c r="B17" s="489">
        <v>27</v>
      </c>
      <c r="C17" s="508">
        <v>539753</v>
      </c>
      <c r="D17" s="491">
        <f>C17/C16*100</f>
        <v>100.75676825978768</v>
      </c>
      <c r="E17" s="509">
        <v>14136</v>
      </c>
      <c r="F17" s="491">
        <f>E17/E16*100</f>
        <v>101.07972828030032</v>
      </c>
      <c r="G17" s="508">
        <v>12344</v>
      </c>
      <c r="H17" s="491">
        <f>G17/G16*100</f>
        <v>99.500241818474933</v>
      </c>
      <c r="I17" s="509">
        <v>25204</v>
      </c>
      <c r="J17" s="491">
        <f>I17/I16*100</f>
        <v>101.03018399005892</v>
      </c>
    </row>
    <row r="18" spans="2:10" s="36" customFormat="1" ht="11.25" customHeight="1"/>
    <row r="19" spans="2:10" s="36" customFormat="1" ht="16.5" customHeight="1">
      <c r="B19" s="36" t="s">
        <v>351</v>
      </c>
    </row>
    <row r="20" spans="2:10" s="36" customFormat="1" ht="3" customHeight="1"/>
    <row r="21" spans="2:10" s="36" customFormat="1" ht="16.5" customHeight="1">
      <c r="B21" s="777" t="s">
        <v>58</v>
      </c>
      <c r="C21" s="779" t="s">
        <v>347</v>
      </c>
      <c r="D21" s="480"/>
      <c r="E21" s="779" t="s">
        <v>348</v>
      </c>
      <c r="F21" s="481"/>
      <c r="G21" s="779" t="s">
        <v>349</v>
      </c>
      <c r="H21" s="480"/>
      <c r="I21" s="779" t="s">
        <v>74</v>
      </c>
      <c r="J21" s="480"/>
    </row>
    <row r="22" spans="2:10" s="36" customFormat="1" ht="17.25" customHeight="1">
      <c r="B22" s="778"/>
      <c r="C22" s="780"/>
      <c r="D22" s="482" t="s">
        <v>62</v>
      </c>
      <c r="E22" s="780"/>
      <c r="F22" s="482" t="s">
        <v>62</v>
      </c>
      <c r="G22" s="780"/>
      <c r="H22" s="482" t="s">
        <v>62</v>
      </c>
      <c r="I22" s="780"/>
      <c r="J22" s="482" t="s">
        <v>62</v>
      </c>
    </row>
    <row r="23" spans="2:10" s="36" customFormat="1" ht="13.5">
      <c r="B23" s="483"/>
      <c r="C23" s="483"/>
      <c r="D23" s="484" t="s">
        <v>352</v>
      </c>
      <c r="E23" s="481"/>
      <c r="F23" s="484" t="s">
        <v>355</v>
      </c>
      <c r="G23" s="494"/>
      <c r="H23" s="484" t="s">
        <v>354</v>
      </c>
      <c r="I23" s="481"/>
      <c r="J23" s="484" t="s">
        <v>361</v>
      </c>
    </row>
    <row r="24" spans="2:10" s="36" customFormat="1" ht="18" customHeight="1">
      <c r="B24" s="501">
        <v>23</v>
      </c>
      <c r="C24" s="508">
        <v>495639</v>
      </c>
      <c r="D24" s="487">
        <v>103.36040873781347</v>
      </c>
      <c r="E24" s="509">
        <v>13321</v>
      </c>
      <c r="F24" s="487">
        <v>102.41408472361036</v>
      </c>
      <c r="G24" s="508">
        <v>12903</v>
      </c>
      <c r="H24" s="487">
        <v>99.040528093337429</v>
      </c>
      <c r="I24" s="509">
        <v>23875</v>
      </c>
      <c r="J24" s="487">
        <v>102.2089986728884</v>
      </c>
    </row>
    <row r="25" spans="2:10" s="36" customFormat="1" ht="18" customHeight="1">
      <c r="B25" s="489">
        <v>24</v>
      </c>
      <c r="C25" s="508">
        <v>512961</v>
      </c>
      <c r="D25" s="491">
        <v>103.49488236397862</v>
      </c>
      <c r="E25" s="509">
        <v>13360</v>
      </c>
      <c r="F25" s="491">
        <v>100.29277081300204</v>
      </c>
      <c r="G25" s="508">
        <v>12701</v>
      </c>
      <c r="H25" s="491">
        <v>98.434472603270564</v>
      </c>
      <c r="I25" s="509">
        <v>24181</v>
      </c>
      <c r="J25" s="491">
        <v>101.28167539267017</v>
      </c>
    </row>
    <row r="26" spans="2:10" s="36" customFormat="1" ht="18" customHeight="1">
      <c r="B26" s="489">
        <v>25</v>
      </c>
      <c r="C26" s="508">
        <v>523540</v>
      </c>
      <c r="D26" s="491">
        <v>102.06234002195099</v>
      </c>
      <c r="E26" s="509">
        <v>13604</v>
      </c>
      <c r="F26" s="491">
        <v>101.82634730538922</v>
      </c>
      <c r="G26" s="508">
        <v>12412</v>
      </c>
      <c r="H26" s="491">
        <v>97.724588615069678</v>
      </c>
      <c r="I26" s="509">
        <v>24533</v>
      </c>
      <c r="J26" s="491">
        <v>101.45568835035772</v>
      </c>
    </row>
    <row r="27" spans="2:10" s="36" customFormat="1" ht="18" customHeight="1">
      <c r="B27" s="489">
        <v>26</v>
      </c>
      <c r="C27" s="508">
        <v>533288</v>
      </c>
      <c r="D27" s="491">
        <v>101.86193987087901</v>
      </c>
      <c r="E27" s="509">
        <v>13883</v>
      </c>
      <c r="F27" s="491">
        <v>102.05086739194356</v>
      </c>
      <c r="G27" s="508">
        <v>12410</v>
      </c>
      <c r="H27" s="491">
        <v>99.983886561392197</v>
      </c>
      <c r="I27" s="509">
        <v>24938</v>
      </c>
      <c r="J27" s="491">
        <v>101.65083764725065</v>
      </c>
    </row>
    <row r="28" spans="2:10" s="36" customFormat="1" ht="18" customHeight="1">
      <c r="B28" s="489">
        <v>27</v>
      </c>
      <c r="C28" s="508">
        <v>537692</v>
      </c>
      <c r="D28" s="491">
        <f>C28/C27*100</f>
        <v>100.82582019471656</v>
      </c>
      <c r="E28" s="509">
        <v>14074</v>
      </c>
      <c r="F28" s="491">
        <f>E28/E27*100</f>
        <v>101.37578333213281</v>
      </c>
      <c r="G28" s="508">
        <v>12338</v>
      </c>
      <c r="H28" s="491">
        <f>G28/G27*100</f>
        <v>99.419822723609997</v>
      </c>
      <c r="I28" s="509">
        <v>25227</v>
      </c>
      <c r="J28" s="491">
        <f>I28/I27*100</f>
        <v>101.15887400753869</v>
      </c>
    </row>
    <row r="29" spans="2:10" s="36" customFormat="1" ht="11.25" customHeight="1"/>
    <row r="30" spans="2:10" s="36" customFormat="1" ht="17.25" customHeight="1">
      <c r="B30" s="36" t="s">
        <v>353</v>
      </c>
    </row>
    <row r="31" spans="2:10" s="36" customFormat="1" ht="3.75" customHeight="1"/>
    <row r="32" spans="2:10" s="36" customFormat="1" ht="17.25" customHeight="1">
      <c r="B32" s="777" t="s">
        <v>58</v>
      </c>
      <c r="C32" s="779" t="s">
        <v>347</v>
      </c>
      <c r="D32" s="480"/>
      <c r="E32" s="779" t="s">
        <v>348</v>
      </c>
      <c r="F32" s="481"/>
      <c r="G32" s="779" t="s">
        <v>349</v>
      </c>
      <c r="H32" s="480"/>
      <c r="I32" s="779" t="s">
        <v>74</v>
      </c>
      <c r="J32" s="480"/>
    </row>
    <row r="33" spans="2:10" s="36" customFormat="1" ht="17.25" customHeight="1">
      <c r="B33" s="778"/>
      <c r="C33" s="780"/>
      <c r="D33" s="482" t="s">
        <v>62</v>
      </c>
      <c r="E33" s="780"/>
      <c r="F33" s="482" t="s">
        <v>62</v>
      </c>
      <c r="G33" s="780"/>
      <c r="H33" s="482" t="s">
        <v>62</v>
      </c>
      <c r="I33" s="780"/>
      <c r="J33" s="482" t="s">
        <v>62</v>
      </c>
    </row>
    <row r="34" spans="2:10" s="36" customFormat="1" ht="13.5">
      <c r="B34" s="483"/>
      <c r="C34" s="483"/>
      <c r="D34" s="484" t="s">
        <v>354</v>
      </c>
      <c r="E34" s="481"/>
      <c r="F34" s="484" t="s">
        <v>354</v>
      </c>
      <c r="G34" s="483"/>
      <c r="H34" s="484" t="s">
        <v>354</v>
      </c>
      <c r="I34" s="481"/>
      <c r="J34" s="484" t="s">
        <v>361</v>
      </c>
    </row>
    <row r="35" spans="2:10" s="36" customFormat="1" ht="18" customHeight="1">
      <c r="B35" s="501">
        <v>23</v>
      </c>
      <c r="C35" s="512">
        <v>538924</v>
      </c>
      <c r="D35" s="487">
        <v>103.90999624020283</v>
      </c>
      <c r="E35" s="513">
        <v>15045</v>
      </c>
      <c r="F35" s="487">
        <v>101.37457044673539</v>
      </c>
      <c r="G35" s="512">
        <v>13076</v>
      </c>
      <c r="H35" s="487">
        <v>97.06777522084478</v>
      </c>
      <c r="I35" s="513">
        <v>24783</v>
      </c>
      <c r="J35" s="487">
        <v>101.56550961026187</v>
      </c>
    </row>
    <row r="36" spans="2:10" s="36" customFormat="1" ht="18" customHeight="1">
      <c r="B36" s="489">
        <v>24</v>
      </c>
      <c r="C36" s="512">
        <v>556214</v>
      </c>
      <c r="D36" s="491">
        <v>103.20824457622967</v>
      </c>
      <c r="E36" s="513">
        <v>15113</v>
      </c>
      <c r="F36" s="491">
        <v>100.45197740112994</v>
      </c>
      <c r="G36" s="512">
        <v>12800</v>
      </c>
      <c r="H36" s="491">
        <v>97.889262771489754</v>
      </c>
      <c r="I36" s="513">
        <v>24944</v>
      </c>
      <c r="J36" s="491">
        <v>100.64963886535125</v>
      </c>
    </row>
    <row r="37" spans="2:10" s="36" customFormat="1" ht="18" customHeight="1">
      <c r="B37" s="489">
        <v>25</v>
      </c>
      <c r="C37" s="512">
        <v>566501</v>
      </c>
      <c r="D37" s="491">
        <v>101.84946801051393</v>
      </c>
      <c r="E37" s="513">
        <v>15257</v>
      </c>
      <c r="F37" s="491">
        <v>100.95282207371137</v>
      </c>
      <c r="G37" s="512">
        <v>12371</v>
      </c>
      <c r="H37" s="491">
        <v>96.6484375</v>
      </c>
      <c r="I37" s="513">
        <v>25197</v>
      </c>
      <c r="J37" s="491">
        <v>101.01427196921102</v>
      </c>
    </row>
    <row r="38" spans="2:10" s="36" customFormat="1" ht="18" customHeight="1">
      <c r="B38" s="489">
        <v>26</v>
      </c>
      <c r="C38" s="512">
        <v>571846</v>
      </c>
      <c r="D38" s="491">
        <v>100.94351113237224</v>
      </c>
      <c r="E38" s="513">
        <v>15302</v>
      </c>
      <c r="F38" s="491">
        <v>100.29494658189684</v>
      </c>
      <c r="G38" s="512">
        <v>12370</v>
      </c>
      <c r="H38" s="491">
        <v>99.991916579096269</v>
      </c>
      <c r="I38" s="513">
        <v>25063</v>
      </c>
      <c r="J38" s="491">
        <v>99.468190657617967</v>
      </c>
    </row>
    <row r="39" spans="2:10" s="36" customFormat="1" ht="18" customHeight="1">
      <c r="B39" s="489">
        <v>27</v>
      </c>
      <c r="C39" s="512">
        <v>580671</v>
      </c>
      <c r="D39" s="491">
        <f>C39/C38*100</f>
        <v>101.54324765758614</v>
      </c>
      <c r="E39" s="513">
        <v>15160</v>
      </c>
      <c r="F39" s="491">
        <f>E39/E38*100</f>
        <v>99.072016729839234</v>
      </c>
      <c r="G39" s="512">
        <v>12427</v>
      </c>
      <c r="H39" s="491">
        <f>G39/G38*100</f>
        <v>100.46079223928861</v>
      </c>
      <c r="I39" s="513">
        <v>24833</v>
      </c>
      <c r="J39" s="491">
        <f>I39/I38*100</f>
        <v>99.082312572317761</v>
      </c>
    </row>
    <row r="40" spans="2:10" s="36" customFormat="1" ht="10.5" customHeight="1"/>
    <row r="41" spans="2:10" s="36" customFormat="1" ht="18" customHeight="1"/>
    <row r="42" spans="2:10" s="36" customFormat="1" ht="18" customHeight="1"/>
    <row r="43" spans="2:10" s="36" customFormat="1" ht="18" customHeight="1"/>
    <row r="44" spans="2:10" s="36" customFormat="1" ht="7.5" customHeight="1"/>
    <row r="45" spans="2:10" s="36" customFormat="1" ht="17.25" customHeight="1"/>
    <row r="46" spans="2:10" s="36" customFormat="1" ht="17.25" customHeight="1"/>
    <row r="47" spans="2:10" s="36" customFormat="1" ht="17.25" customHeight="1"/>
    <row r="48" spans="2:10" s="36" customFormat="1" ht="17.25" customHeight="1"/>
    <row r="49" spans="2:10" s="36" customFormat="1" ht="17.25" customHeight="1"/>
    <row r="50" spans="2:10" s="36" customFormat="1" ht="17.25" customHeight="1"/>
    <row r="51" spans="2:10" s="36" customFormat="1" ht="17.25" customHeight="1"/>
    <row r="52" spans="2:10" s="36" customFormat="1" ht="17.25" customHeight="1"/>
    <row r="53" spans="2:10" s="36" customFormat="1" ht="17.25" customHeight="1"/>
    <row r="54" spans="2:10" s="36" customFormat="1" ht="17.25" customHeight="1"/>
    <row r="55" spans="2:10" s="36" customFormat="1" ht="17.25" customHeight="1"/>
    <row r="56" spans="2:10" s="36" customFormat="1" ht="17.25" customHeight="1"/>
    <row r="57" spans="2:10" s="36" customFormat="1" ht="17.25" customHeight="1"/>
    <row r="58" spans="2:10" s="36" customFormat="1" ht="17.25" customHeight="1"/>
    <row r="59" spans="2:10" s="36" customFormat="1" ht="17.25" customHeight="1"/>
    <row r="60" spans="2:10" s="36" customFormat="1" ht="17.25" customHeight="1"/>
    <row r="61" spans="2:10" s="36" customFormat="1" ht="17.25" customHeight="1"/>
    <row r="62" spans="2:10" s="36" customFormat="1" ht="17.25" customHeight="1"/>
    <row r="63" spans="2:10" s="36" customFormat="1" ht="17.25" customHeight="1">
      <c r="B63" s="45"/>
      <c r="C63" s="45"/>
      <c r="D63" s="45"/>
      <c r="E63" s="45"/>
      <c r="F63" s="45"/>
      <c r="G63" s="45"/>
      <c r="H63" s="45"/>
      <c r="I63" s="45"/>
      <c r="J63" s="45"/>
    </row>
    <row r="64" spans="2:10" s="36" customFormat="1" ht="17.25" customHeight="1">
      <c r="B64" s="45"/>
      <c r="C64" s="45"/>
      <c r="D64" s="45"/>
      <c r="E64" s="45"/>
      <c r="F64" s="45"/>
      <c r="G64" s="45"/>
      <c r="H64" s="45"/>
      <c r="I64" s="45"/>
      <c r="J64" s="45"/>
    </row>
    <row r="65" spans="2:10" s="36" customFormat="1" ht="17.25" customHeight="1">
      <c r="B65" s="45"/>
      <c r="C65" s="45"/>
      <c r="D65" s="45"/>
      <c r="E65" s="45"/>
      <c r="F65" s="45"/>
      <c r="G65" s="45"/>
      <c r="H65" s="45"/>
      <c r="I65" s="45"/>
      <c r="J65" s="45"/>
    </row>
  </sheetData>
  <mergeCells count="15">
    <mergeCell ref="B21:B22"/>
    <mergeCell ref="C21:C22"/>
    <mergeCell ref="E21:E22"/>
    <mergeCell ref="G21:G22"/>
    <mergeCell ref="I21:I22"/>
    <mergeCell ref="B10:B11"/>
    <mergeCell ref="C10:C11"/>
    <mergeCell ref="E10:E11"/>
    <mergeCell ref="G10:G11"/>
    <mergeCell ref="I10:I11"/>
    <mergeCell ref="B32:B33"/>
    <mergeCell ref="C32:C33"/>
    <mergeCell ref="E32:E33"/>
    <mergeCell ref="G32:G33"/>
    <mergeCell ref="I32:I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topLeftCell="A16" zoomScaleNormal="100" zoomScaleSheetLayoutView="100" workbookViewId="0">
      <selection activeCell="A40" sqref="A40"/>
    </sheetView>
  </sheetViews>
  <sheetFormatPr defaultColWidth="8.75" defaultRowHeight="17.25" customHeight="1"/>
  <cols>
    <col min="1" max="1" width="1" style="45" customWidth="1"/>
    <col min="2" max="2" width="4.375" style="45" customWidth="1"/>
    <col min="3" max="3" width="13.75" style="45" customWidth="1"/>
    <col min="4" max="4" width="7.5" style="45" customWidth="1"/>
    <col min="5" max="5" width="13.75" style="45" customWidth="1"/>
    <col min="6" max="6" width="7.5" style="45" customWidth="1"/>
    <col min="7" max="7" width="13.75" style="45" customWidth="1"/>
    <col min="8" max="8" width="7.5" style="45" customWidth="1"/>
    <col min="9" max="9" width="13.75" style="45" customWidth="1"/>
    <col min="10" max="10" width="7.5" style="45" customWidth="1"/>
    <col min="11" max="11" width="1.5" style="45" customWidth="1"/>
    <col min="12" max="12" width="4.5" style="45" customWidth="1"/>
    <col min="13" max="13" width="3.5" style="45" bestFit="1" customWidth="1"/>
    <col min="14" max="256" width="8.75" style="45"/>
    <col min="257" max="257" width="1" style="45" customWidth="1"/>
    <col min="258" max="258" width="4.375" style="45" customWidth="1"/>
    <col min="259" max="259" width="13.75" style="45" customWidth="1"/>
    <col min="260" max="260" width="7.5" style="45" customWidth="1"/>
    <col min="261" max="261" width="13.75" style="45" customWidth="1"/>
    <col min="262" max="262" width="7.5" style="45" customWidth="1"/>
    <col min="263" max="263" width="13.75" style="45" customWidth="1"/>
    <col min="264" max="264" width="7.5" style="45" customWidth="1"/>
    <col min="265" max="265" width="13.75" style="45" customWidth="1"/>
    <col min="266" max="266" width="7.5" style="45" customWidth="1"/>
    <col min="267" max="267" width="1.5" style="45" customWidth="1"/>
    <col min="268" max="268" width="4.5" style="45" customWidth="1"/>
    <col min="269" max="269" width="3.5" style="45" bestFit="1" customWidth="1"/>
    <col min="270" max="512" width="8.75" style="45"/>
    <col min="513" max="513" width="1" style="45" customWidth="1"/>
    <col min="514" max="514" width="4.375" style="45" customWidth="1"/>
    <col min="515" max="515" width="13.75" style="45" customWidth="1"/>
    <col min="516" max="516" width="7.5" style="45" customWidth="1"/>
    <col min="517" max="517" width="13.75" style="45" customWidth="1"/>
    <col min="518" max="518" width="7.5" style="45" customWidth="1"/>
    <col min="519" max="519" width="13.75" style="45" customWidth="1"/>
    <col min="520" max="520" width="7.5" style="45" customWidth="1"/>
    <col min="521" max="521" width="13.75" style="45" customWidth="1"/>
    <col min="522" max="522" width="7.5" style="45" customWidth="1"/>
    <col min="523" max="523" width="1.5" style="45" customWidth="1"/>
    <col min="524" max="524" width="4.5" style="45" customWidth="1"/>
    <col min="525" max="525" width="3.5" style="45" bestFit="1" customWidth="1"/>
    <col min="526" max="768" width="8.75" style="45"/>
    <col min="769" max="769" width="1" style="45" customWidth="1"/>
    <col min="770" max="770" width="4.375" style="45" customWidth="1"/>
    <col min="771" max="771" width="13.75" style="45" customWidth="1"/>
    <col min="772" max="772" width="7.5" style="45" customWidth="1"/>
    <col min="773" max="773" width="13.75" style="45" customWidth="1"/>
    <col min="774" max="774" width="7.5" style="45" customWidth="1"/>
    <col min="775" max="775" width="13.75" style="45" customWidth="1"/>
    <col min="776" max="776" width="7.5" style="45" customWidth="1"/>
    <col min="777" max="777" width="13.75" style="45" customWidth="1"/>
    <col min="778" max="778" width="7.5" style="45" customWidth="1"/>
    <col min="779" max="779" width="1.5" style="45" customWidth="1"/>
    <col min="780" max="780" width="4.5" style="45" customWidth="1"/>
    <col min="781" max="781" width="3.5" style="45" bestFit="1" customWidth="1"/>
    <col min="782" max="1024" width="8.75" style="45"/>
    <col min="1025" max="1025" width="1" style="45" customWidth="1"/>
    <col min="1026" max="1026" width="4.375" style="45" customWidth="1"/>
    <col min="1027" max="1027" width="13.75" style="45" customWidth="1"/>
    <col min="1028" max="1028" width="7.5" style="45" customWidth="1"/>
    <col min="1029" max="1029" width="13.75" style="45" customWidth="1"/>
    <col min="1030" max="1030" width="7.5" style="45" customWidth="1"/>
    <col min="1031" max="1031" width="13.75" style="45" customWidth="1"/>
    <col min="1032" max="1032" width="7.5" style="45" customWidth="1"/>
    <col min="1033" max="1033" width="13.75" style="45" customWidth="1"/>
    <col min="1034" max="1034" width="7.5" style="45" customWidth="1"/>
    <col min="1035" max="1035" width="1.5" style="45" customWidth="1"/>
    <col min="1036" max="1036" width="4.5" style="45" customWidth="1"/>
    <col min="1037" max="1037" width="3.5" style="45" bestFit="1" customWidth="1"/>
    <col min="1038" max="1280" width="8.75" style="45"/>
    <col min="1281" max="1281" width="1" style="45" customWidth="1"/>
    <col min="1282" max="1282" width="4.375" style="45" customWidth="1"/>
    <col min="1283" max="1283" width="13.75" style="45" customWidth="1"/>
    <col min="1284" max="1284" width="7.5" style="45" customWidth="1"/>
    <col min="1285" max="1285" width="13.75" style="45" customWidth="1"/>
    <col min="1286" max="1286" width="7.5" style="45" customWidth="1"/>
    <col min="1287" max="1287" width="13.75" style="45" customWidth="1"/>
    <col min="1288" max="1288" width="7.5" style="45" customWidth="1"/>
    <col min="1289" max="1289" width="13.75" style="45" customWidth="1"/>
    <col min="1290" max="1290" width="7.5" style="45" customWidth="1"/>
    <col min="1291" max="1291" width="1.5" style="45" customWidth="1"/>
    <col min="1292" max="1292" width="4.5" style="45" customWidth="1"/>
    <col min="1293" max="1293" width="3.5" style="45" bestFit="1" customWidth="1"/>
    <col min="1294" max="1536" width="8.75" style="45"/>
    <col min="1537" max="1537" width="1" style="45" customWidth="1"/>
    <col min="1538" max="1538" width="4.375" style="45" customWidth="1"/>
    <col min="1539" max="1539" width="13.75" style="45" customWidth="1"/>
    <col min="1540" max="1540" width="7.5" style="45" customWidth="1"/>
    <col min="1541" max="1541" width="13.75" style="45" customWidth="1"/>
    <col min="1542" max="1542" width="7.5" style="45" customWidth="1"/>
    <col min="1543" max="1543" width="13.75" style="45" customWidth="1"/>
    <col min="1544" max="1544" width="7.5" style="45" customWidth="1"/>
    <col min="1545" max="1545" width="13.75" style="45" customWidth="1"/>
    <col min="1546" max="1546" width="7.5" style="45" customWidth="1"/>
    <col min="1547" max="1547" width="1.5" style="45" customWidth="1"/>
    <col min="1548" max="1548" width="4.5" style="45" customWidth="1"/>
    <col min="1549" max="1549" width="3.5" style="45" bestFit="1" customWidth="1"/>
    <col min="1550" max="1792" width="8.75" style="45"/>
    <col min="1793" max="1793" width="1" style="45" customWidth="1"/>
    <col min="1794" max="1794" width="4.375" style="45" customWidth="1"/>
    <col min="1795" max="1795" width="13.75" style="45" customWidth="1"/>
    <col min="1796" max="1796" width="7.5" style="45" customWidth="1"/>
    <col min="1797" max="1797" width="13.75" style="45" customWidth="1"/>
    <col min="1798" max="1798" width="7.5" style="45" customWidth="1"/>
    <col min="1799" max="1799" width="13.75" style="45" customWidth="1"/>
    <col min="1800" max="1800" width="7.5" style="45" customWidth="1"/>
    <col min="1801" max="1801" width="13.75" style="45" customWidth="1"/>
    <col min="1802" max="1802" width="7.5" style="45" customWidth="1"/>
    <col min="1803" max="1803" width="1.5" style="45" customWidth="1"/>
    <col min="1804" max="1804" width="4.5" style="45" customWidth="1"/>
    <col min="1805" max="1805" width="3.5" style="45" bestFit="1" customWidth="1"/>
    <col min="1806" max="2048" width="8.75" style="45"/>
    <col min="2049" max="2049" width="1" style="45" customWidth="1"/>
    <col min="2050" max="2050" width="4.375" style="45" customWidth="1"/>
    <col min="2051" max="2051" width="13.75" style="45" customWidth="1"/>
    <col min="2052" max="2052" width="7.5" style="45" customWidth="1"/>
    <col min="2053" max="2053" width="13.75" style="45" customWidth="1"/>
    <col min="2054" max="2054" width="7.5" style="45" customWidth="1"/>
    <col min="2055" max="2055" width="13.75" style="45" customWidth="1"/>
    <col min="2056" max="2056" width="7.5" style="45" customWidth="1"/>
    <col min="2057" max="2057" width="13.75" style="45" customWidth="1"/>
    <col min="2058" max="2058" width="7.5" style="45" customWidth="1"/>
    <col min="2059" max="2059" width="1.5" style="45" customWidth="1"/>
    <col min="2060" max="2060" width="4.5" style="45" customWidth="1"/>
    <col min="2061" max="2061" width="3.5" style="45" bestFit="1" customWidth="1"/>
    <col min="2062" max="2304" width="8.75" style="45"/>
    <col min="2305" max="2305" width="1" style="45" customWidth="1"/>
    <col min="2306" max="2306" width="4.375" style="45" customWidth="1"/>
    <col min="2307" max="2307" width="13.75" style="45" customWidth="1"/>
    <col min="2308" max="2308" width="7.5" style="45" customWidth="1"/>
    <col min="2309" max="2309" width="13.75" style="45" customWidth="1"/>
    <col min="2310" max="2310" width="7.5" style="45" customWidth="1"/>
    <col min="2311" max="2311" width="13.75" style="45" customWidth="1"/>
    <col min="2312" max="2312" width="7.5" style="45" customWidth="1"/>
    <col min="2313" max="2313" width="13.75" style="45" customWidth="1"/>
    <col min="2314" max="2314" width="7.5" style="45" customWidth="1"/>
    <col min="2315" max="2315" width="1.5" style="45" customWidth="1"/>
    <col min="2316" max="2316" width="4.5" style="45" customWidth="1"/>
    <col min="2317" max="2317" width="3.5" style="45" bestFit="1" customWidth="1"/>
    <col min="2318" max="2560" width="8.75" style="45"/>
    <col min="2561" max="2561" width="1" style="45" customWidth="1"/>
    <col min="2562" max="2562" width="4.375" style="45" customWidth="1"/>
    <col min="2563" max="2563" width="13.75" style="45" customWidth="1"/>
    <col min="2564" max="2564" width="7.5" style="45" customWidth="1"/>
    <col min="2565" max="2565" width="13.75" style="45" customWidth="1"/>
    <col min="2566" max="2566" width="7.5" style="45" customWidth="1"/>
    <col min="2567" max="2567" width="13.75" style="45" customWidth="1"/>
    <col min="2568" max="2568" width="7.5" style="45" customWidth="1"/>
    <col min="2569" max="2569" width="13.75" style="45" customWidth="1"/>
    <col min="2570" max="2570" width="7.5" style="45" customWidth="1"/>
    <col min="2571" max="2571" width="1.5" style="45" customWidth="1"/>
    <col min="2572" max="2572" width="4.5" style="45" customWidth="1"/>
    <col min="2573" max="2573" width="3.5" style="45" bestFit="1" customWidth="1"/>
    <col min="2574" max="2816" width="8.75" style="45"/>
    <col min="2817" max="2817" width="1" style="45" customWidth="1"/>
    <col min="2818" max="2818" width="4.375" style="45" customWidth="1"/>
    <col min="2819" max="2819" width="13.75" style="45" customWidth="1"/>
    <col min="2820" max="2820" width="7.5" style="45" customWidth="1"/>
    <col min="2821" max="2821" width="13.75" style="45" customWidth="1"/>
    <col min="2822" max="2822" width="7.5" style="45" customWidth="1"/>
    <col min="2823" max="2823" width="13.75" style="45" customWidth="1"/>
    <col min="2824" max="2824" width="7.5" style="45" customWidth="1"/>
    <col min="2825" max="2825" width="13.75" style="45" customWidth="1"/>
    <col min="2826" max="2826" width="7.5" style="45" customWidth="1"/>
    <col min="2827" max="2827" width="1.5" style="45" customWidth="1"/>
    <col min="2828" max="2828" width="4.5" style="45" customWidth="1"/>
    <col min="2829" max="2829" width="3.5" style="45" bestFit="1" customWidth="1"/>
    <col min="2830" max="3072" width="8.75" style="45"/>
    <col min="3073" max="3073" width="1" style="45" customWidth="1"/>
    <col min="3074" max="3074" width="4.375" style="45" customWidth="1"/>
    <col min="3075" max="3075" width="13.75" style="45" customWidth="1"/>
    <col min="3076" max="3076" width="7.5" style="45" customWidth="1"/>
    <col min="3077" max="3077" width="13.75" style="45" customWidth="1"/>
    <col min="3078" max="3078" width="7.5" style="45" customWidth="1"/>
    <col min="3079" max="3079" width="13.75" style="45" customWidth="1"/>
    <col min="3080" max="3080" width="7.5" style="45" customWidth="1"/>
    <col min="3081" max="3081" width="13.75" style="45" customWidth="1"/>
    <col min="3082" max="3082" width="7.5" style="45" customWidth="1"/>
    <col min="3083" max="3083" width="1.5" style="45" customWidth="1"/>
    <col min="3084" max="3084" width="4.5" style="45" customWidth="1"/>
    <col min="3085" max="3085" width="3.5" style="45" bestFit="1" customWidth="1"/>
    <col min="3086" max="3328" width="8.75" style="45"/>
    <col min="3329" max="3329" width="1" style="45" customWidth="1"/>
    <col min="3330" max="3330" width="4.375" style="45" customWidth="1"/>
    <col min="3331" max="3331" width="13.75" style="45" customWidth="1"/>
    <col min="3332" max="3332" width="7.5" style="45" customWidth="1"/>
    <col min="3333" max="3333" width="13.75" style="45" customWidth="1"/>
    <col min="3334" max="3334" width="7.5" style="45" customWidth="1"/>
    <col min="3335" max="3335" width="13.75" style="45" customWidth="1"/>
    <col min="3336" max="3336" width="7.5" style="45" customWidth="1"/>
    <col min="3337" max="3337" width="13.75" style="45" customWidth="1"/>
    <col min="3338" max="3338" width="7.5" style="45" customWidth="1"/>
    <col min="3339" max="3339" width="1.5" style="45" customWidth="1"/>
    <col min="3340" max="3340" width="4.5" style="45" customWidth="1"/>
    <col min="3341" max="3341" width="3.5" style="45" bestFit="1" customWidth="1"/>
    <col min="3342" max="3584" width="8.75" style="45"/>
    <col min="3585" max="3585" width="1" style="45" customWidth="1"/>
    <col min="3586" max="3586" width="4.375" style="45" customWidth="1"/>
    <col min="3587" max="3587" width="13.75" style="45" customWidth="1"/>
    <col min="3588" max="3588" width="7.5" style="45" customWidth="1"/>
    <col min="3589" max="3589" width="13.75" style="45" customWidth="1"/>
    <col min="3590" max="3590" width="7.5" style="45" customWidth="1"/>
    <col min="3591" max="3591" width="13.75" style="45" customWidth="1"/>
    <col min="3592" max="3592" width="7.5" style="45" customWidth="1"/>
    <col min="3593" max="3593" width="13.75" style="45" customWidth="1"/>
    <col min="3594" max="3594" width="7.5" style="45" customWidth="1"/>
    <col min="3595" max="3595" width="1.5" style="45" customWidth="1"/>
    <col min="3596" max="3596" width="4.5" style="45" customWidth="1"/>
    <col min="3597" max="3597" width="3.5" style="45" bestFit="1" customWidth="1"/>
    <col min="3598" max="3840" width="8.75" style="45"/>
    <col min="3841" max="3841" width="1" style="45" customWidth="1"/>
    <col min="3842" max="3842" width="4.375" style="45" customWidth="1"/>
    <col min="3843" max="3843" width="13.75" style="45" customWidth="1"/>
    <col min="3844" max="3844" width="7.5" style="45" customWidth="1"/>
    <col min="3845" max="3845" width="13.75" style="45" customWidth="1"/>
    <col min="3846" max="3846" width="7.5" style="45" customWidth="1"/>
    <col min="3847" max="3847" width="13.75" style="45" customWidth="1"/>
    <col min="3848" max="3848" width="7.5" style="45" customWidth="1"/>
    <col min="3849" max="3849" width="13.75" style="45" customWidth="1"/>
    <col min="3850" max="3850" width="7.5" style="45" customWidth="1"/>
    <col min="3851" max="3851" width="1.5" style="45" customWidth="1"/>
    <col min="3852" max="3852" width="4.5" style="45" customWidth="1"/>
    <col min="3853" max="3853" width="3.5" style="45" bestFit="1" customWidth="1"/>
    <col min="3854" max="4096" width="8.75" style="45"/>
    <col min="4097" max="4097" width="1" style="45" customWidth="1"/>
    <col min="4098" max="4098" width="4.375" style="45" customWidth="1"/>
    <col min="4099" max="4099" width="13.75" style="45" customWidth="1"/>
    <col min="4100" max="4100" width="7.5" style="45" customWidth="1"/>
    <col min="4101" max="4101" width="13.75" style="45" customWidth="1"/>
    <col min="4102" max="4102" width="7.5" style="45" customWidth="1"/>
    <col min="4103" max="4103" width="13.75" style="45" customWidth="1"/>
    <col min="4104" max="4104" width="7.5" style="45" customWidth="1"/>
    <col min="4105" max="4105" width="13.75" style="45" customWidth="1"/>
    <col min="4106" max="4106" width="7.5" style="45" customWidth="1"/>
    <col min="4107" max="4107" width="1.5" style="45" customWidth="1"/>
    <col min="4108" max="4108" width="4.5" style="45" customWidth="1"/>
    <col min="4109" max="4109" width="3.5" style="45" bestFit="1" customWidth="1"/>
    <col min="4110" max="4352" width="8.75" style="45"/>
    <col min="4353" max="4353" width="1" style="45" customWidth="1"/>
    <col min="4354" max="4354" width="4.375" style="45" customWidth="1"/>
    <col min="4355" max="4355" width="13.75" style="45" customWidth="1"/>
    <col min="4356" max="4356" width="7.5" style="45" customWidth="1"/>
    <col min="4357" max="4357" width="13.75" style="45" customWidth="1"/>
    <col min="4358" max="4358" width="7.5" style="45" customWidth="1"/>
    <col min="4359" max="4359" width="13.75" style="45" customWidth="1"/>
    <col min="4360" max="4360" width="7.5" style="45" customWidth="1"/>
    <col min="4361" max="4361" width="13.75" style="45" customWidth="1"/>
    <col min="4362" max="4362" width="7.5" style="45" customWidth="1"/>
    <col min="4363" max="4363" width="1.5" style="45" customWidth="1"/>
    <col min="4364" max="4364" width="4.5" style="45" customWidth="1"/>
    <col min="4365" max="4365" width="3.5" style="45" bestFit="1" customWidth="1"/>
    <col min="4366" max="4608" width="8.75" style="45"/>
    <col min="4609" max="4609" width="1" style="45" customWidth="1"/>
    <col min="4610" max="4610" width="4.375" style="45" customWidth="1"/>
    <col min="4611" max="4611" width="13.75" style="45" customWidth="1"/>
    <col min="4612" max="4612" width="7.5" style="45" customWidth="1"/>
    <col min="4613" max="4613" width="13.75" style="45" customWidth="1"/>
    <col min="4614" max="4614" width="7.5" style="45" customWidth="1"/>
    <col min="4615" max="4615" width="13.75" style="45" customWidth="1"/>
    <col min="4616" max="4616" width="7.5" style="45" customWidth="1"/>
    <col min="4617" max="4617" width="13.75" style="45" customWidth="1"/>
    <col min="4618" max="4618" width="7.5" style="45" customWidth="1"/>
    <col min="4619" max="4619" width="1.5" style="45" customWidth="1"/>
    <col min="4620" max="4620" width="4.5" style="45" customWidth="1"/>
    <col min="4621" max="4621" width="3.5" style="45" bestFit="1" customWidth="1"/>
    <col min="4622" max="4864" width="8.75" style="45"/>
    <col min="4865" max="4865" width="1" style="45" customWidth="1"/>
    <col min="4866" max="4866" width="4.375" style="45" customWidth="1"/>
    <col min="4867" max="4867" width="13.75" style="45" customWidth="1"/>
    <col min="4868" max="4868" width="7.5" style="45" customWidth="1"/>
    <col min="4869" max="4869" width="13.75" style="45" customWidth="1"/>
    <col min="4870" max="4870" width="7.5" style="45" customWidth="1"/>
    <col min="4871" max="4871" width="13.75" style="45" customWidth="1"/>
    <col min="4872" max="4872" width="7.5" style="45" customWidth="1"/>
    <col min="4873" max="4873" width="13.75" style="45" customWidth="1"/>
    <col min="4874" max="4874" width="7.5" style="45" customWidth="1"/>
    <col min="4875" max="4875" width="1.5" style="45" customWidth="1"/>
    <col min="4876" max="4876" width="4.5" style="45" customWidth="1"/>
    <col min="4877" max="4877" width="3.5" style="45" bestFit="1" customWidth="1"/>
    <col min="4878" max="5120" width="8.75" style="45"/>
    <col min="5121" max="5121" width="1" style="45" customWidth="1"/>
    <col min="5122" max="5122" width="4.375" style="45" customWidth="1"/>
    <col min="5123" max="5123" width="13.75" style="45" customWidth="1"/>
    <col min="5124" max="5124" width="7.5" style="45" customWidth="1"/>
    <col min="5125" max="5125" width="13.75" style="45" customWidth="1"/>
    <col min="5126" max="5126" width="7.5" style="45" customWidth="1"/>
    <col min="5127" max="5127" width="13.75" style="45" customWidth="1"/>
    <col min="5128" max="5128" width="7.5" style="45" customWidth="1"/>
    <col min="5129" max="5129" width="13.75" style="45" customWidth="1"/>
    <col min="5130" max="5130" width="7.5" style="45" customWidth="1"/>
    <col min="5131" max="5131" width="1.5" style="45" customWidth="1"/>
    <col min="5132" max="5132" width="4.5" style="45" customWidth="1"/>
    <col min="5133" max="5133" width="3.5" style="45" bestFit="1" customWidth="1"/>
    <col min="5134" max="5376" width="8.75" style="45"/>
    <col min="5377" max="5377" width="1" style="45" customWidth="1"/>
    <col min="5378" max="5378" width="4.375" style="45" customWidth="1"/>
    <col min="5379" max="5379" width="13.75" style="45" customWidth="1"/>
    <col min="5380" max="5380" width="7.5" style="45" customWidth="1"/>
    <col min="5381" max="5381" width="13.75" style="45" customWidth="1"/>
    <col min="5382" max="5382" width="7.5" style="45" customWidth="1"/>
    <col min="5383" max="5383" width="13.75" style="45" customWidth="1"/>
    <col min="5384" max="5384" width="7.5" style="45" customWidth="1"/>
    <col min="5385" max="5385" width="13.75" style="45" customWidth="1"/>
    <col min="5386" max="5386" width="7.5" style="45" customWidth="1"/>
    <col min="5387" max="5387" width="1.5" style="45" customWidth="1"/>
    <col min="5388" max="5388" width="4.5" style="45" customWidth="1"/>
    <col min="5389" max="5389" width="3.5" style="45" bestFit="1" customWidth="1"/>
    <col min="5390" max="5632" width="8.75" style="45"/>
    <col min="5633" max="5633" width="1" style="45" customWidth="1"/>
    <col min="5634" max="5634" width="4.375" style="45" customWidth="1"/>
    <col min="5635" max="5635" width="13.75" style="45" customWidth="1"/>
    <col min="5636" max="5636" width="7.5" style="45" customWidth="1"/>
    <col min="5637" max="5637" width="13.75" style="45" customWidth="1"/>
    <col min="5638" max="5638" width="7.5" style="45" customWidth="1"/>
    <col min="5639" max="5639" width="13.75" style="45" customWidth="1"/>
    <col min="5640" max="5640" width="7.5" style="45" customWidth="1"/>
    <col min="5641" max="5641" width="13.75" style="45" customWidth="1"/>
    <col min="5642" max="5642" width="7.5" style="45" customWidth="1"/>
    <col min="5643" max="5643" width="1.5" style="45" customWidth="1"/>
    <col min="5644" max="5644" width="4.5" style="45" customWidth="1"/>
    <col min="5645" max="5645" width="3.5" style="45" bestFit="1" customWidth="1"/>
    <col min="5646" max="5888" width="8.75" style="45"/>
    <col min="5889" max="5889" width="1" style="45" customWidth="1"/>
    <col min="5890" max="5890" width="4.375" style="45" customWidth="1"/>
    <col min="5891" max="5891" width="13.75" style="45" customWidth="1"/>
    <col min="5892" max="5892" width="7.5" style="45" customWidth="1"/>
    <col min="5893" max="5893" width="13.75" style="45" customWidth="1"/>
    <col min="5894" max="5894" width="7.5" style="45" customWidth="1"/>
    <col min="5895" max="5895" width="13.75" style="45" customWidth="1"/>
    <col min="5896" max="5896" width="7.5" style="45" customWidth="1"/>
    <col min="5897" max="5897" width="13.75" style="45" customWidth="1"/>
    <col min="5898" max="5898" width="7.5" style="45" customWidth="1"/>
    <col min="5899" max="5899" width="1.5" style="45" customWidth="1"/>
    <col min="5900" max="5900" width="4.5" style="45" customWidth="1"/>
    <col min="5901" max="5901" width="3.5" style="45" bestFit="1" customWidth="1"/>
    <col min="5902" max="6144" width="8.75" style="45"/>
    <col min="6145" max="6145" width="1" style="45" customWidth="1"/>
    <col min="6146" max="6146" width="4.375" style="45" customWidth="1"/>
    <col min="6147" max="6147" width="13.75" style="45" customWidth="1"/>
    <col min="6148" max="6148" width="7.5" style="45" customWidth="1"/>
    <col min="6149" max="6149" width="13.75" style="45" customWidth="1"/>
    <col min="6150" max="6150" width="7.5" style="45" customWidth="1"/>
    <col min="6151" max="6151" width="13.75" style="45" customWidth="1"/>
    <col min="6152" max="6152" width="7.5" style="45" customWidth="1"/>
    <col min="6153" max="6153" width="13.75" style="45" customWidth="1"/>
    <col min="6154" max="6154" width="7.5" style="45" customWidth="1"/>
    <col min="6155" max="6155" width="1.5" style="45" customWidth="1"/>
    <col min="6156" max="6156" width="4.5" style="45" customWidth="1"/>
    <col min="6157" max="6157" width="3.5" style="45" bestFit="1" customWidth="1"/>
    <col min="6158" max="6400" width="8.75" style="45"/>
    <col min="6401" max="6401" width="1" style="45" customWidth="1"/>
    <col min="6402" max="6402" width="4.375" style="45" customWidth="1"/>
    <col min="6403" max="6403" width="13.75" style="45" customWidth="1"/>
    <col min="6404" max="6404" width="7.5" style="45" customWidth="1"/>
    <col min="6405" max="6405" width="13.75" style="45" customWidth="1"/>
    <col min="6406" max="6406" width="7.5" style="45" customWidth="1"/>
    <col min="6407" max="6407" width="13.75" style="45" customWidth="1"/>
    <col min="6408" max="6408" width="7.5" style="45" customWidth="1"/>
    <col min="6409" max="6409" width="13.75" style="45" customWidth="1"/>
    <col min="6410" max="6410" width="7.5" style="45" customWidth="1"/>
    <col min="6411" max="6411" width="1.5" style="45" customWidth="1"/>
    <col min="6412" max="6412" width="4.5" style="45" customWidth="1"/>
    <col min="6413" max="6413" width="3.5" style="45" bestFit="1" customWidth="1"/>
    <col min="6414" max="6656" width="8.75" style="45"/>
    <col min="6657" max="6657" width="1" style="45" customWidth="1"/>
    <col min="6658" max="6658" width="4.375" style="45" customWidth="1"/>
    <col min="6659" max="6659" width="13.75" style="45" customWidth="1"/>
    <col min="6660" max="6660" width="7.5" style="45" customWidth="1"/>
    <col min="6661" max="6661" width="13.75" style="45" customWidth="1"/>
    <col min="6662" max="6662" width="7.5" style="45" customWidth="1"/>
    <col min="6663" max="6663" width="13.75" style="45" customWidth="1"/>
    <col min="6664" max="6664" width="7.5" style="45" customWidth="1"/>
    <col min="6665" max="6665" width="13.75" style="45" customWidth="1"/>
    <col min="6666" max="6666" width="7.5" style="45" customWidth="1"/>
    <col min="6667" max="6667" width="1.5" style="45" customWidth="1"/>
    <col min="6668" max="6668" width="4.5" style="45" customWidth="1"/>
    <col min="6669" max="6669" width="3.5" style="45" bestFit="1" customWidth="1"/>
    <col min="6670" max="6912" width="8.75" style="45"/>
    <col min="6913" max="6913" width="1" style="45" customWidth="1"/>
    <col min="6914" max="6914" width="4.375" style="45" customWidth="1"/>
    <col min="6915" max="6915" width="13.75" style="45" customWidth="1"/>
    <col min="6916" max="6916" width="7.5" style="45" customWidth="1"/>
    <col min="6917" max="6917" width="13.75" style="45" customWidth="1"/>
    <col min="6918" max="6918" width="7.5" style="45" customWidth="1"/>
    <col min="6919" max="6919" width="13.75" style="45" customWidth="1"/>
    <col min="6920" max="6920" width="7.5" style="45" customWidth="1"/>
    <col min="6921" max="6921" width="13.75" style="45" customWidth="1"/>
    <col min="6922" max="6922" width="7.5" style="45" customWidth="1"/>
    <col min="6923" max="6923" width="1.5" style="45" customWidth="1"/>
    <col min="6924" max="6924" width="4.5" style="45" customWidth="1"/>
    <col min="6925" max="6925" width="3.5" style="45" bestFit="1" customWidth="1"/>
    <col min="6926" max="7168" width="8.75" style="45"/>
    <col min="7169" max="7169" width="1" style="45" customWidth="1"/>
    <col min="7170" max="7170" width="4.375" style="45" customWidth="1"/>
    <col min="7171" max="7171" width="13.75" style="45" customWidth="1"/>
    <col min="7172" max="7172" width="7.5" style="45" customWidth="1"/>
    <col min="7173" max="7173" width="13.75" style="45" customWidth="1"/>
    <col min="7174" max="7174" width="7.5" style="45" customWidth="1"/>
    <col min="7175" max="7175" width="13.75" style="45" customWidth="1"/>
    <col min="7176" max="7176" width="7.5" style="45" customWidth="1"/>
    <col min="7177" max="7177" width="13.75" style="45" customWidth="1"/>
    <col min="7178" max="7178" width="7.5" style="45" customWidth="1"/>
    <col min="7179" max="7179" width="1.5" style="45" customWidth="1"/>
    <col min="7180" max="7180" width="4.5" style="45" customWidth="1"/>
    <col min="7181" max="7181" width="3.5" style="45" bestFit="1" customWidth="1"/>
    <col min="7182" max="7424" width="8.75" style="45"/>
    <col min="7425" max="7425" width="1" style="45" customWidth="1"/>
    <col min="7426" max="7426" width="4.375" style="45" customWidth="1"/>
    <col min="7427" max="7427" width="13.75" style="45" customWidth="1"/>
    <col min="7428" max="7428" width="7.5" style="45" customWidth="1"/>
    <col min="7429" max="7429" width="13.75" style="45" customWidth="1"/>
    <col min="7430" max="7430" width="7.5" style="45" customWidth="1"/>
    <col min="7431" max="7431" width="13.75" style="45" customWidth="1"/>
    <col min="7432" max="7432" width="7.5" style="45" customWidth="1"/>
    <col min="7433" max="7433" width="13.75" style="45" customWidth="1"/>
    <col min="7434" max="7434" width="7.5" style="45" customWidth="1"/>
    <col min="7435" max="7435" width="1.5" style="45" customWidth="1"/>
    <col min="7436" max="7436" width="4.5" style="45" customWidth="1"/>
    <col min="7437" max="7437" width="3.5" style="45" bestFit="1" customWidth="1"/>
    <col min="7438" max="7680" width="8.75" style="45"/>
    <col min="7681" max="7681" width="1" style="45" customWidth="1"/>
    <col min="7682" max="7682" width="4.375" style="45" customWidth="1"/>
    <col min="7683" max="7683" width="13.75" style="45" customWidth="1"/>
    <col min="7684" max="7684" width="7.5" style="45" customWidth="1"/>
    <col min="7685" max="7685" width="13.75" style="45" customWidth="1"/>
    <col min="7686" max="7686" width="7.5" style="45" customWidth="1"/>
    <col min="7687" max="7687" width="13.75" style="45" customWidth="1"/>
    <col min="7688" max="7688" width="7.5" style="45" customWidth="1"/>
    <col min="7689" max="7689" width="13.75" style="45" customWidth="1"/>
    <col min="7690" max="7690" width="7.5" style="45" customWidth="1"/>
    <col min="7691" max="7691" width="1.5" style="45" customWidth="1"/>
    <col min="7692" max="7692" width="4.5" style="45" customWidth="1"/>
    <col min="7693" max="7693" width="3.5" style="45" bestFit="1" customWidth="1"/>
    <col min="7694" max="7936" width="8.75" style="45"/>
    <col min="7937" max="7937" width="1" style="45" customWidth="1"/>
    <col min="7938" max="7938" width="4.375" style="45" customWidth="1"/>
    <col min="7939" max="7939" width="13.75" style="45" customWidth="1"/>
    <col min="7940" max="7940" width="7.5" style="45" customWidth="1"/>
    <col min="7941" max="7941" width="13.75" style="45" customWidth="1"/>
    <col min="7942" max="7942" width="7.5" style="45" customWidth="1"/>
    <col min="7943" max="7943" width="13.75" style="45" customWidth="1"/>
    <col min="7944" max="7944" width="7.5" style="45" customWidth="1"/>
    <col min="7945" max="7945" width="13.75" style="45" customWidth="1"/>
    <col min="7946" max="7946" width="7.5" style="45" customWidth="1"/>
    <col min="7947" max="7947" width="1.5" style="45" customWidth="1"/>
    <col min="7948" max="7948" width="4.5" style="45" customWidth="1"/>
    <col min="7949" max="7949" width="3.5" style="45" bestFit="1" customWidth="1"/>
    <col min="7950" max="8192" width="8.75" style="45"/>
    <col min="8193" max="8193" width="1" style="45" customWidth="1"/>
    <col min="8194" max="8194" width="4.375" style="45" customWidth="1"/>
    <col min="8195" max="8195" width="13.75" style="45" customWidth="1"/>
    <col min="8196" max="8196" width="7.5" style="45" customWidth="1"/>
    <col min="8197" max="8197" width="13.75" style="45" customWidth="1"/>
    <col min="8198" max="8198" width="7.5" style="45" customWidth="1"/>
    <col min="8199" max="8199" width="13.75" style="45" customWidth="1"/>
    <col min="8200" max="8200" width="7.5" style="45" customWidth="1"/>
    <col min="8201" max="8201" width="13.75" style="45" customWidth="1"/>
    <col min="8202" max="8202" width="7.5" style="45" customWidth="1"/>
    <col min="8203" max="8203" width="1.5" style="45" customWidth="1"/>
    <col min="8204" max="8204" width="4.5" style="45" customWidth="1"/>
    <col min="8205" max="8205" width="3.5" style="45" bestFit="1" customWidth="1"/>
    <col min="8206" max="8448" width="8.75" style="45"/>
    <col min="8449" max="8449" width="1" style="45" customWidth="1"/>
    <col min="8450" max="8450" width="4.375" style="45" customWidth="1"/>
    <col min="8451" max="8451" width="13.75" style="45" customWidth="1"/>
    <col min="8452" max="8452" width="7.5" style="45" customWidth="1"/>
    <col min="8453" max="8453" width="13.75" style="45" customWidth="1"/>
    <col min="8454" max="8454" width="7.5" style="45" customWidth="1"/>
    <col min="8455" max="8455" width="13.75" style="45" customWidth="1"/>
    <col min="8456" max="8456" width="7.5" style="45" customWidth="1"/>
    <col min="8457" max="8457" width="13.75" style="45" customWidth="1"/>
    <col min="8458" max="8458" width="7.5" style="45" customWidth="1"/>
    <col min="8459" max="8459" width="1.5" style="45" customWidth="1"/>
    <col min="8460" max="8460" width="4.5" style="45" customWidth="1"/>
    <col min="8461" max="8461" width="3.5" style="45" bestFit="1" customWidth="1"/>
    <col min="8462" max="8704" width="8.75" style="45"/>
    <col min="8705" max="8705" width="1" style="45" customWidth="1"/>
    <col min="8706" max="8706" width="4.375" style="45" customWidth="1"/>
    <col min="8707" max="8707" width="13.75" style="45" customWidth="1"/>
    <col min="8708" max="8708" width="7.5" style="45" customWidth="1"/>
    <col min="8709" max="8709" width="13.75" style="45" customWidth="1"/>
    <col min="8710" max="8710" width="7.5" style="45" customWidth="1"/>
    <col min="8711" max="8711" width="13.75" style="45" customWidth="1"/>
    <col min="8712" max="8712" width="7.5" style="45" customWidth="1"/>
    <col min="8713" max="8713" width="13.75" style="45" customWidth="1"/>
    <col min="8714" max="8714" width="7.5" style="45" customWidth="1"/>
    <col min="8715" max="8715" width="1.5" style="45" customWidth="1"/>
    <col min="8716" max="8716" width="4.5" style="45" customWidth="1"/>
    <col min="8717" max="8717" width="3.5" style="45" bestFit="1" customWidth="1"/>
    <col min="8718" max="8960" width="8.75" style="45"/>
    <col min="8961" max="8961" width="1" style="45" customWidth="1"/>
    <col min="8962" max="8962" width="4.375" style="45" customWidth="1"/>
    <col min="8963" max="8963" width="13.75" style="45" customWidth="1"/>
    <col min="8964" max="8964" width="7.5" style="45" customWidth="1"/>
    <col min="8965" max="8965" width="13.75" style="45" customWidth="1"/>
    <col min="8966" max="8966" width="7.5" style="45" customWidth="1"/>
    <col min="8967" max="8967" width="13.75" style="45" customWidth="1"/>
    <col min="8968" max="8968" width="7.5" style="45" customWidth="1"/>
    <col min="8969" max="8969" width="13.75" style="45" customWidth="1"/>
    <col min="8970" max="8970" width="7.5" style="45" customWidth="1"/>
    <col min="8971" max="8971" width="1.5" style="45" customWidth="1"/>
    <col min="8972" max="8972" width="4.5" style="45" customWidth="1"/>
    <col min="8973" max="8973" width="3.5" style="45" bestFit="1" customWidth="1"/>
    <col min="8974" max="9216" width="8.75" style="45"/>
    <col min="9217" max="9217" width="1" style="45" customWidth="1"/>
    <col min="9218" max="9218" width="4.375" style="45" customWidth="1"/>
    <col min="9219" max="9219" width="13.75" style="45" customWidth="1"/>
    <col min="9220" max="9220" width="7.5" style="45" customWidth="1"/>
    <col min="9221" max="9221" width="13.75" style="45" customWidth="1"/>
    <col min="9222" max="9222" width="7.5" style="45" customWidth="1"/>
    <col min="9223" max="9223" width="13.75" style="45" customWidth="1"/>
    <col min="9224" max="9224" width="7.5" style="45" customWidth="1"/>
    <col min="9225" max="9225" width="13.75" style="45" customWidth="1"/>
    <col min="9226" max="9226" width="7.5" style="45" customWidth="1"/>
    <col min="9227" max="9227" width="1.5" style="45" customWidth="1"/>
    <col min="9228" max="9228" width="4.5" style="45" customWidth="1"/>
    <col min="9229" max="9229" width="3.5" style="45" bestFit="1" customWidth="1"/>
    <col min="9230" max="9472" width="8.75" style="45"/>
    <col min="9473" max="9473" width="1" style="45" customWidth="1"/>
    <col min="9474" max="9474" width="4.375" style="45" customWidth="1"/>
    <col min="9475" max="9475" width="13.75" style="45" customWidth="1"/>
    <col min="9476" max="9476" width="7.5" style="45" customWidth="1"/>
    <col min="9477" max="9477" width="13.75" style="45" customWidth="1"/>
    <col min="9478" max="9478" width="7.5" style="45" customWidth="1"/>
    <col min="9479" max="9479" width="13.75" style="45" customWidth="1"/>
    <col min="9480" max="9480" width="7.5" style="45" customWidth="1"/>
    <col min="9481" max="9481" width="13.75" style="45" customWidth="1"/>
    <col min="9482" max="9482" width="7.5" style="45" customWidth="1"/>
    <col min="9483" max="9483" width="1.5" style="45" customWidth="1"/>
    <col min="9484" max="9484" width="4.5" style="45" customWidth="1"/>
    <col min="9485" max="9485" width="3.5" style="45" bestFit="1" customWidth="1"/>
    <col min="9486" max="9728" width="8.75" style="45"/>
    <col min="9729" max="9729" width="1" style="45" customWidth="1"/>
    <col min="9730" max="9730" width="4.375" style="45" customWidth="1"/>
    <col min="9731" max="9731" width="13.75" style="45" customWidth="1"/>
    <col min="9732" max="9732" width="7.5" style="45" customWidth="1"/>
    <col min="9733" max="9733" width="13.75" style="45" customWidth="1"/>
    <col min="9734" max="9734" width="7.5" style="45" customWidth="1"/>
    <col min="9735" max="9735" width="13.75" style="45" customWidth="1"/>
    <col min="9736" max="9736" width="7.5" style="45" customWidth="1"/>
    <col min="9737" max="9737" width="13.75" style="45" customWidth="1"/>
    <col min="9738" max="9738" width="7.5" style="45" customWidth="1"/>
    <col min="9739" max="9739" width="1.5" style="45" customWidth="1"/>
    <col min="9740" max="9740" width="4.5" style="45" customWidth="1"/>
    <col min="9741" max="9741" width="3.5" style="45" bestFit="1" customWidth="1"/>
    <col min="9742" max="9984" width="8.75" style="45"/>
    <col min="9985" max="9985" width="1" style="45" customWidth="1"/>
    <col min="9986" max="9986" width="4.375" style="45" customWidth="1"/>
    <col min="9987" max="9987" width="13.75" style="45" customWidth="1"/>
    <col min="9988" max="9988" width="7.5" style="45" customWidth="1"/>
    <col min="9989" max="9989" width="13.75" style="45" customWidth="1"/>
    <col min="9990" max="9990" width="7.5" style="45" customWidth="1"/>
    <col min="9991" max="9991" width="13.75" style="45" customWidth="1"/>
    <col min="9992" max="9992" width="7.5" style="45" customWidth="1"/>
    <col min="9993" max="9993" width="13.75" style="45" customWidth="1"/>
    <col min="9994" max="9994" width="7.5" style="45" customWidth="1"/>
    <col min="9995" max="9995" width="1.5" style="45" customWidth="1"/>
    <col min="9996" max="9996" width="4.5" style="45" customWidth="1"/>
    <col min="9997" max="9997" width="3.5" style="45" bestFit="1" customWidth="1"/>
    <col min="9998" max="10240" width="8.75" style="45"/>
    <col min="10241" max="10241" width="1" style="45" customWidth="1"/>
    <col min="10242" max="10242" width="4.375" style="45" customWidth="1"/>
    <col min="10243" max="10243" width="13.75" style="45" customWidth="1"/>
    <col min="10244" max="10244" width="7.5" style="45" customWidth="1"/>
    <col min="10245" max="10245" width="13.75" style="45" customWidth="1"/>
    <col min="10246" max="10246" width="7.5" style="45" customWidth="1"/>
    <col min="10247" max="10247" width="13.75" style="45" customWidth="1"/>
    <col min="10248" max="10248" width="7.5" style="45" customWidth="1"/>
    <col min="10249" max="10249" width="13.75" style="45" customWidth="1"/>
    <col min="10250" max="10250" width="7.5" style="45" customWidth="1"/>
    <col min="10251" max="10251" width="1.5" style="45" customWidth="1"/>
    <col min="10252" max="10252" width="4.5" style="45" customWidth="1"/>
    <col min="10253" max="10253" width="3.5" style="45" bestFit="1" customWidth="1"/>
    <col min="10254" max="10496" width="8.75" style="45"/>
    <col min="10497" max="10497" width="1" style="45" customWidth="1"/>
    <col min="10498" max="10498" width="4.375" style="45" customWidth="1"/>
    <col min="10499" max="10499" width="13.75" style="45" customWidth="1"/>
    <col min="10500" max="10500" width="7.5" style="45" customWidth="1"/>
    <col min="10501" max="10501" width="13.75" style="45" customWidth="1"/>
    <col min="10502" max="10502" width="7.5" style="45" customWidth="1"/>
    <col min="10503" max="10503" width="13.75" style="45" customWidth="1"/>
    <col min="10504" max="10504" width="7.5" style="45" customWidth="1"/>
    <col min="10505" max="10505" width="13.75" style="45" customWidth="1"/>
    <col min="10506" max="10506" width="7.5" style="45" customWidth="1"/>
    <col min="10507" max="10507" width="1.5" style="45" customWidth="1"/>
    <col min="10508" max="10508" width="4.5" style="45" customWidth="1"/>
    <col min="10509" max="10509" width="3.5" style="45" bestFit="1" customWidth="1"/>
    <col min="10510" max="10752" width="8.75" style="45"/>
    <col min="10753" max="10753" width="1" style="45" customWidth="1"/>
    <col min="10754" max="10754" width="4.375" style="45" customWidth="1"/>
    <col min="10755" max="10755" width="13.75" style="45" customWidth="1"/>
    <col min="10756" max="10756" width="7.5" style="45" customWidth="1"/>
    <col min="10757" max="10757" width="13.75" style="45" customWidth="1"/>
    <col min="10758" max="10758" width="7.5" style="45" customWidth="1"/>
    <col min="10759" max="10759" width="13.75" style="45" customWidth="1"/>
    <col min="10760" max="10760" width="7.5" style="45" customWidth="1"/>
    <col min="10761" max="10761" width="13.75" style="45" customWidth="1"/>
    <col min="10762" max="10762" width="7.5" style="45" customWidth="1"/>
    <col min="10763" max="10763" width="1.5" style="45" customWidth="1"/>
    <col min="10764" max="10764" width="4.5" style="45" customWidth="1"/>
    <col min="10765" max="10765" width="3.5" style="45" bestFit="1" customWidth="1"/>
    <col min="10766" max="11008" width="8.75" style="45"/>
    <col min="11009" max="11009" width="1" style="45" customWidth="1"/>
    <col min="11010" max="11010" width="4.375" style="45" customWidth="1"/>
    <col min="11011" max="11011" width="13.75" style="45" customWidth="1"/>
    <col min="11012" max="11012" width="7.5" style="45" customWidth="1"/>
    <col min="11013" max="11013" width="13.75" style="45" customWidth="1"/>
    <col min="11014" max="11014" width="7.5" style="45" customWidth="1"/>
    <col min="11015" max="11015" width="13.75" style="45" customWidth="1"/>
    <col min="11016" max="11016" width="7.5" style="45" customWidth="1"/>
    <col min="11017" max="11017" width="13.75" style="45" customWidth="1"/>
    <col min="11018" max="11018" width="7.5" style="45" customWidth="1"/>
    <col min="11019" max="11019" width="1.5" style="45" customWidth="1"/>
    <col min="11020" max="11020" width="4.5" style="45" customWidth="1"/>
    <col min="11021" max="11021" width="3.5" style="45" bestFit="1" customWidth="1"/>
    <col min="11022" max="11264" width="8.75" style="45"/>
    <col min="11265" max="11265" width="1" style="45" customWidth="1"/>
    <col min="11266" max="11266" width="4.375" style="45" customWidth="1"/>
    <col min="11267" max="11267" width="13.75" style="45" customWidth="1"/>
    <col min="11268" max="11268" width="7.5" style="45" customWidth="1"/>
    <col min="11269" max="11269" width="13.75" style="45" customWidth="1"/>
    <col min="11270" max="11270" width="7.5" style="45" customWidth="1"/>
    <col min="11271" max="11271" width="13.75" style="45" customWidth="1"/>
    <col min="11272" max="11272" width="7.5" style="45" customWidth="1"/>
    <col min="11273" max="11273" width="13.75" style="45" customWidth="1"/>
    <col min="11274" max="11274" width="7.5" style="45" customWidth="1"/>
    <col min="11275" max="11275" width="1.5" style="45" customWidth="1"/>
    <col min="11276" max="11276" width="4.5" style="45" customWidth="1"/>
    <col min="11277" max="11277" width="3.5" style="45" bestFit="1" customWidth="1"/>
    <col min="11278" max="11520" width="8.75" style="45"/>
    <col min="11521" max="11521" width="1" style="45" customWidth="1"/>
    <col min="11522" max="11522" width="4.375" style="45" customWidth="1"/>
    <col min="11523" max="11523" width="13.75" style="45" customWidth="1"/>
    <col min="11524" max="11524" width="7.5" style="45" customWidth="1"/>
    <col min="11525" max="11525" width="13.75" style="45" customWidth="1"/>
    <col min="11526" max="11526" width="7.5" style="45" customWidth="1"/>
    <col min="11527" max="11527" width="13.75" style="45" customWidth="1"/>
    <col min="11528" max="11528" width="7.5" style="45" customWidth="1"/>
    <col min="11529" max="11529" width="13.75" style="45" customWidth="1"/>
    <col min="11530" max="11530" width="7.5" style="45" customWidth="1"/>
    <col min="11531" max="11531" width="1.5" style="45" customWidth="1"/>
    <col min="11532" max="11532" width="4.5" style="45" customWidth="1"/>
    <col min="11533" max="11533" width="3.5" style="45" bestFit="1" customWidth="1"/>
    <col min="11534" max="11776" width="8.75" style="45"/>
    <col min="11777" max="11777" width="1" style="45" customWidth="1"/>
    <col min="11778" max="11778" width="4.375" style="45" customWidth="1"/>
    <col min="11779" max="11779" width="13.75" style="45" customWidth="1"/>
    <col min="11780" max="11780" width="7.5" style="45" customWidth="1"/>
    <col min="11781" max="11781" width="13.75" style="45" customWidth="1"/>
    <col min="11782" max="11782" width="7.5" style="45" customWidth="1"/>
    <col min="11783" max="11783" width="13.75" style="45" customWidth="1"/>
    <col min="11784" max="11784" width="7.5" style="45" customWidth="1"/>
    <col min="11785" max="11785" width="13.75" style="45" customWidth="1"/>
    <col min="11786" max="11786" width="7.5" style="45" customWidth="1"/>
    <col min="11787" max="11787" width="1.5" style="45" customWidth="1"/>
    <col min="11788" max="11788" width="4.5" style="45" customWidth="1"/>
    <col min="11789" max="11789" width="3.5" style="45" bestFit="1" customWidth="1"/>
    <col min="11790" max="12032" width="8.75" style="45"/>
    <col min="12033" max="12033" width="1" style="45" customWidth="1"/>
    <col min="12034" max="12034" width="4.375" style="45" customWidth="1"/>
    <col min="12035" max="12035" width="13.75" style="45" customWidth="1"/>
    <col min="12036" max="12036" width="7.5" style="45" customWidth="1"/>
    <col min="12037" max="12037" width="13.75" style="45" customWidth="1"/>
    <col min="12038" max="12038" width="7.5" style="45" customWidth="1"/>
    <col min="12039" max="12039" width="13.75" style="45" customWidth="1"/>
    <col min="12040" max="12040" width="7.5" style="45" customWidth="1"/>
    <col min="12041" max="12041" width="13.75" style="45" customWidth="1"/>
    <col min="12042" max="12042" width="7.5" style="45" customWidth="1"/>
    <col min="12043" max="12043" width="1.5" style="45" customWidth="1"/>
    <col min="12044" max="12044" width="4.5" style="45" customWidth="1"/>
    <col min="12045" max="12045" width="3.5" style="45" bestFit="1" customWidth="1"/>
    <col min="12046" max="12288" width="8.75" style="45"/>
    <col min="12289" max="12289" width="1" style="45" customWidth="1"/>
    <col min="12290" max="12290" width="4.375" style="45" customWidth="1"/>
    <col min="12291" max="12291" width="13.75" style="45" customWidth="1"/>
    <col min="12292" max="12292" width="7.5" style="45" customWidth="1"/>
    <col min="12293" max="12293" width="13.75" style="45" customWidth="1"/>
    <col min="12294" max="12294" width="7.5" style="45" customWidth="1"/>
    <col min="12295" max="12295" width="13.75" style="45" customWidth="1"/>
    <col min="12296" max="12296" width="7.5" style="45" customWidth="1"/>
    <col min="12297" max="12297" width="13.75" style="45" customWidth="1"/>
    <col min="12298" max="12298" width="7.5" style="45" customWidth="1"/>
    <col min="12299" max="12299" width="1.5" style="45" customWidth="1"/>
    <col min="12300" max="12300" width="4.5" style="45" customWidth="1"/>
    <col min="12301" max="12301" width="3.5" style="45" bestFit="1" customWidth="1"/>
    <col min="12302" max="12544" width="8.75" style="45"/>
    <col min="12545" max="12545" width="1" style="45" customWidth="1"/>
    <col min="12546" max="12546" width="4.375" style="45" customWidth="1"/>
    <col min="12547" max="12547" width="13.75" style="45" customWidth="1"/>
    <col min="12548" max="12548" width="7.5" style="45" customWidth="1"/>
    <col min="12549" max="12549" width="13.75" style="45" customWidth="1"/>
    <col min="12550" max="12550" width="7.5" style="45" customWidth="1"/>
    <col min="12551" max="12551" width="13.75" style="45" customWidth="1"/>
    <col min="12552" max="12552" width="7.5" style="45" customWidth="1"/>
    <col min="12553" max="12553" width="13.75" style="45" customWidth="1"/>
    <col min="12554" max="12554" width="7.5" style="45" customWidth="1"/>
    <col min="12555" max="12555" width="1.5" style="45" customWidth="1"/>
    <col min="12556" max="12556" width="4.5" style="45" customWidth="1"/>
    <col min="12557" max="12557" width="3.5" style="45" bestFit="1" customWidth="1"/>
    <col min="12558" max="12800" width="8.75" style="45"/>
    <col min="12801" max="12801" width="1" style="45" customWidth="1"/>
    <col min="12802" max="12802" width="4.375" style="45" customWidth="1"/>
    <col min="12803" max="12803" width="13.75" style="45" customWidth="1"/>
    <col min="12804" max="12804" width="7.5" style="45" customWidth="1"/>
    <col min="12805" max="12805" width="13.75" style="45" customWidth="1"/>
    <col min="12806" max="12806" width="7.5" style="45" customWidth="1"/>
    <col min="12807" max="12807" width="13.75" style="45" customWidth="1"/>
    <col min="12808" max="12808" width="7.5" style="45" customWidth="1"/>
    <col min="12809" max="12809" width="13.75" style="45" customWidth="1"/>
    <col min="12810" max="12810" width="7.5" style="45" customWidth="1"/>
    <col min="12811" max="12811" width="1.5" style="45" customWidth="1"/>
    <col min="12812" max="12812" width="4.5" style="45" customWidth="1"/>
    <col min="12813" max="12813" width="3.5" style="45" bestFit="1" customWidth="1"/>
    <col min="12814" max="13056" width="8.75" style="45"/>
    <col min="13057" max="13057" width="1" style="45" customWidth="1"/>
    <col min="13058" max="13058" width="4.375" style="45" customWidth="1"/>
    <col min="13059" max="13059" width="13.75" style="45" customWidth="1"/>
    <col min="13060" max="13060" width="7.5" style="45" customWidth="1"/>
    <col min="13061" max="13061" width="13.75" style="45" customWidth="1"/>
    <col min="13062" max="13062" width="7.5" style="45" customWidth="1"/>
    <col min="13063" max="13063" width="13.75" style="45" customWidth="1"/>
    <col min="13064" max="13064" width="7.5" style="45" customWidth="1"/>
    <col min="13065" max="13065" width="13.75" style="45" customWidth="1"/>
    <col min="13066" max="13066" width="7.5" style="45" customWidth="1"/>
    <col min="13067" max="13067" width="1.5" style="45" customWidth="1"/>
    <col min="13068" max="13068" width="4.5" style="45" customWidth="1"/>
    <col min="13069" max="13069" width="3.5" style="45" bestFit="1" customWidth="1"/>
    <col min="13070" max="13312" width="8.75" style="45"/>
    <col min="13313" max="13313" width="1" style="45" customWidth="1"/>
    <col min="13314" max="13314" width="4.375" style="45" customWidth="1"/>
    <col min="13315" max="13315" width="13.75" style="45" customWidth="1"/>
    <col min="13316" max="13316" width="7.5" style="45" customWidth="1"/>
    <col min="13317" max="13317" width="13.75" style="45" customWidth="1"/>
    <col min="13318" max="13318" width="7.5" style="45" customWidth="1"/>
    <col min="13319" max="13319" width="13.75" style="45" customWidth="1"/>
    <col min="13320" max="13320" width="7.5" style="45" customWidth="1"/>
    <col min="13321" max="13321" width="13.75" style="45" customWidth="1"/>
    <col min="13322" max="13322" width="7.5" style="45" customWidth="1"/>
    <col min="13323" max="13323" width="1.5" style="45" customWidth="1"/>
    <col min="13324" max="13324" width="4.5" style="45" customWidth="1"/>
    <col min="13325" max="13325" width="3.5" style="45" bestFit="1" customWidth="1"/>
    <col min="13326" max="13568" width="8.75" style="45"/>
    <col min="13569" max="13569" width="1" style="45" customWidth="1"/>
    <col min="13570" max="13570" width="4.375" style="45" customWidth="1"/>
    <col min="13571" max="13571" width="13.75" style="45" customWidth="1"/>
    <col min="13572" max="13572" width="7.5" style="45" customWidth="1"/>
    <col min="13573" max="13573" width="13.75" style="45" customWidth="1"/>
    <col min="13574" max="13574" width="7.5" style="45" customWidth="1"/>
    <col min="13575" max="13575" width="13.75" style="45" customWidth="1"/>
    <col min="13576" max="13576" width="7.5" style="45" customWidth="1"/>
    <col min="13577" max="13577" width="13.75" style="45" customWidth="1"/>
    <col min="13578" max="13578" width="7.5" style="45" customWidth="1"/>
    <col min="13579" max="13579" width="1.5" style="45" customWidth="1"/>
    <col min="13580" max="13580" width="4.5" style="45" customWidth="1"/>
    <col min="13581" max="13581" width="3.5" style="45" bestFit="1" customWidth="1"/>
    <col min="13582" max="13824" width="8.75" style="45"/>
    <col min="13825" max="13825" width="1" style="45" customWidth="1"/>
    <col min="13826" max="13826" width="4.375" style="45" customWidth="1"/>
    <col min="13827" max="13827" width="13.75" style="45" customWidth="1"/>
    <col min="13828" max="13828" width="7.5" style="45" customWidth="1"/>
    <col min="13829" max="13829" width="13.75" style="45" customWidth="1"/>
    <col min="13830" max="13830" width="7.5" style="45" customWidth="1"/>
    <col min="13831" max="13831" width="13.75" style="45" customWidth="1"/>
    <col min="13832" max="13832" width="7.5" style="45" customWidth="1"/>
    <col min="13833" max="13833" width="13.75" style="45" customWidth="1"/>
    <col min="13834" max="13834" width="7.5" style="45" customWidth="1"/>
    <col min="13835" max="13835" width="1.5" style="45" customWidth="1"/>
    <col min="13836" max="13836" width="4.5" style="45" customWidth="1"/>
    <col min="13837" max="13837" width="3.5" style="45" bestFit="1" customWidth="1"/>
    <col min="13838" max="14080" width="8.75" style="45"/>
    <col min="14081" max="14081" width="1" style="45" customWidth="1"/>
    <col min="14082" max="14082" width="4.375" style="45" customWidth="1"/>
    <col min="14083" max="14083" width="13.75" style="45" customWidth="1"/>
    <col min="14084" max="14084" width="7.5" style="45" customWidth="1"/>
    <col min="14085" max="14085" width="13.75" style="45" customWidth="1"/>
    <col min="14086" max="14086" width="7.5" style="45" customWidth="1"/>
    <col min="14087" max="14087" width="13.75" style="45" customWidth="1"/>
    <col min="14088" max="14088" width="7.5" style="45" customWidth="1"/>
    <col min="14089" max="14089" width="13.75" style="45" customWidth="1"/>
    <col min="14090" max="14090" width="7.5" style="45" customWidth="1"/>
    <col min="14091" max="14091" width="1.5" style="45" customWidth="1"/>
    <col min="14092" max="14092" width="4.5" style="45" customWidth="1"/>
    <col min="14093" max="14093" width="3.5" style="45" bestFit="1" customWidth="1"/>
    <col min="14094" max="14336" width="8.75" style="45"/>
    <col min="14337" max="14337" width="1" style="45" customWidth="1"/>
    <col min="14338" max="14338" width="4.375" style="45" customWidth="1"/>
    <col min="14339" max="14339" width="13.75" style="45" customWidth="1"/>
    <col min="14340" max="14340" width="7.5" style="45" customWidth="1"/>
    <col min="14341" max="14341" width="13.75" style="45" customWidth="1"/>
    <col min="14342" max="14342" width="7.5" style="45" customWidth="1"/>
    <col min="14343" max="14343" width="13.75" style="45" customWidth="1"/>
    <col min="14344" max="14344" width="7.5" style="45" customWidth="1"/>
    <col min="14345" max="14345" width="13.75" style="45" customWidth="1"/>
    <col min="14346" max="14346" width="7.5" style="45" customWidth="1"/>
    <col min="14347" max="14347" width="1.5" style="45" customWidth="1"/>
    <col min="14348" max="14348" width="4.5" style="45" customWidth="1"/>
    <col min="14349" max="14349" width="3.5" style="45" bestFit="1" customWidth="1"/>
    <col min="14350" max="14592" width="8.75" style="45"/>
    <col min="14593" max="14593" width="1" style="45" customWidth="1"/>
    <col min="14594" max="14594" width="4.375" style="45" customWidth="1"/>
    <col min="14595" max="14595" width="13.75" style="45" customWidth="1"/>
    <col min="14596" max="14596" width="7.5" style="45" customWidth="1"/>
    <col min="14597" max="14597" width="13.75" style="45" customWidth="1"/>
    <col min="14598" max="14598" width="7.5" style="45" customWidth="1"/>
    <col min="14599" max="14599" width="13.75" style="45" customWidth="1"/>
    <col min="14600" max="14600" width="7.5" style="45" customWidth="1"/>
    <col min="14601" max="14601" width="13.75" style="45" customWidth="1"/>
    <col min="14602" max="14602" width="7.5" style="45" customWidth="1"/>
    <col min="14603" max="14603" width="1.5" style="45" customWidth="1"/>
    <col min="14604" max="14604" width="4.5" style="45" customWidth="1"/>
    <col min="14605" max="14605" width="3.5" style="45" bestFit="1" customWidth="1"/>
    <col min="14606" max="14848" width="8.75" style="45"/>
    <col min="14849" max="14849" width="1" style="45" customWidth="1"/>
    <col min="14850" max="14850" width="4.375" style="45" customWidth="1"/>
    <col min="14851" max="14851" width="13.75" style="45" customWidth="1"/>
    <col min="14852" max="14852" width="7.5" style="45" customWidth="1"/>
    <col min="14853" max="14853" width="13.75" style="45" customWidth="1"/>
    <col min="14854" max="14854" width="7.5" style="45" customWidth="1"/>
    <col min="14855" max="14855" width="13.75" style="45" customWidth="1"/>
    <col min="14856" max="14856" width="7.5" style="45" customWidth="1"/>
    <col min="14857" max="14857" width="13.75" style="45" customWidth="1"/>
    <col min="14858" max="14858" width="7.5" style="45" customWidth="1"/>
    <col min="14859" max="14859" width="1.5" style="45" customWidth="1"/>
    <col min="14860" max="14860" width="4.5" style="45" customWidth="1"/>
    <col min="14861" max="14861" width="3.5" style="45" bestFit="1" customWidth="1"/>
    <col min="14862" max="15104" width="8.75" style="45"/>
    <col min="15105" max="15105" width="1" style="45" customWidth="1"/>
    <col min="15106" max="15106" width="4.375" style="45" customWidth="1"/>
    <col min="15107" max="15107" width="13.75" style="45" customWidth="1"/>
    <col min="15108" max="15108" width="7.5" style="45" customWidth="1"/>
    <col min="15109" max="15109" width="13.75" style="45" customWidth="1"/>
    <col min="15110" max="15110" width="7.5" style="45" customWidth="1"/>
    <col min="15111" max="15111" width="13.75" style="45" customWidth="1"/>
    <col min="15112" max="15112" width="7.5" style="45" customWidth="1"/>
    <col min="15113" max="15113" width="13.75" style="45" customWidth="1"/>
    <col min="15114" max="15114" width="7.5" style="45" customWidth="1"/>
    <col min="15115" max="15115" width="1.5" style="45" customWidth="1"/>
    <col min="15116" max="15116" width="4.5" style="45" customWidth="1"/>
    <col min="15117" max="15117" width="3.5" style="45" bestFit="1" customWidth="1"/>
    <col min="15118" max="15360" width="8.75" style="45"/>
    <col min="15361" max="15361" width="1" style="45" customWidth="1"/>
    <col min="15362" max="15362" width="4.375" style="45" customWidth="1"/>
    <col min="15363" max="15363" width="13.75" style="45" customWidth="1"/>
    <col min="15364" max="15364" width="7.5" style="45" customWidth="1"/>
    <col min="15365" max="15365" width="13.75" style="45" customWidth="1"/>
    <col min="15366" max="15366" width="7.5" style="45" customWidth="1"/>
    <col min="15367" max="15367" width="13.75" style="45" customWidth="1"/>
    <col min="15368" max="15368" width="7.5" style="45" customWidth="1"/>
    <col min="15369" max="15369" width="13.75" style="45" customWidth="1"/>
    <col min="15370" max="15370" width="7.5" style="45" customWidth="1"/>
    <col min="15371" max="15371" width="1.5" style="45" customWidth="1"/>
    <col min="15372" max="15372" width="4.5" style="45" customWidth="1"/>
    <col min="15373" max="15373" width="3.5" style="45" bestFit="1" customWidth="1"/>
    <col min="15374" max="15616" width="8.75" style="45"/>
    <col min="15617" max="15617" width="1" style="45" customWidth="1"/>
    <col min="15618" max="15618" width="4.375" style="45" customWidth="1"/>
    <col min="15619" max="15619" width="13.75" style="45" customWidth="1"/>
    <col min="15620" max="15620" width="7.5" style="45" customWidth="1"/>
    <col min="15621" max="15621" width="13.75" style="45" customWidth="1"/>
    <col min="15622" max="15622" width="7.5" style="45" customWidth="1"/>
    <col min="15623" max="15623" width="13.75" style="45" customWidth="1"/>
    <col min="15624" max="15624" width="7.5" style="45" customWidth="1"/>
    <col min="15625" max="15625" width="13.75" style="45" customWidth="1"/>
    <col min="15626" max="15626" width="7.5" style="45" customWidth="1"/>
    <col min="15627" max="15627" width="1.5" style="45" customWidth="1"/>
    <col min="15628" max="15628" width="4.5" style="45" customWidth="1"/>
    <col min="15629" max="15629" width="3.5" style="45" bestFit="1" customWidth="1"/>
    <col min="15630" max="15872" width="8.75" style="45"/>
    <col min="15873" max="15873" width="1" style="45" customWidth="1"/>
    <col min="15874" max="15874" width="4.375" style="45" customWidth="1"/>
    <col min="15875" max="15875" width="13.75" style="45" customWidth="1"/>
    <col min="15876" max="15876" width="7.5" style="45" customWidth="1"/>
    <col min="15877" max="15877" width="13.75" style="45" customWidth="1"/>
    <col min="15878" max="15878" width="7.5" style="45" customWidth="1"/>
    <col min="15879" max="15879" width="13.75" style="45" customWidth="1"/>
    <col min="15880" max="15880" width="7.5" style="45" customWidth="1"/>
    <col min="15881" max="15881" width="13.75" style="45" customWidth="1"/>
    <col min="15882" max="15882" width="7.5" style="45" customWidth="1"/>
    <col min="15883" max="15883" width="1.5" style="45" customWidth="1"/>
    <col min="15884" max="15884" width="4.5" style="45" customWidth="1"/>
    <col min="15885" max="15885" width="3.5" style="45" bestFit="1" customWidth="1"/>
    <col min="15886" max="16128" width="8.75" style="45"/>
    <col min="16129" max="16129" width="1" style="45" customWidth="1"/>
    <col min="16130" max="16130" width="4.375" style="45" customWidth="1"/>
    <col min="16131" max="16131" width="13.75" style="45" customWidth="1"/>
    <col min="16132" max="16132" width="7.5" style="45" customWidth="1"/>
    <col min="16133" max="16133" width="13.75" style="45" customWidth="1"/>
    <col min="16134" max="16134" width="7.5" style="45" customWidth="1"/>
    <col min="16135" max="16135" width="13.75" style="45" customWidth="1"/>
    <col min="16136" max="16136" width="7.5" style="45" customWidth="1"/>
    <col min="16137" max="16137" width="13.75" style="45" customWidth="1"/>
    <col min="16138" max="16138" width="7.5" style="45" customWidth="1"/>
    <col min="16139" max="16139" width="1.5" style="45" customWidth="1"/>
    <col min="16140" max="16140" width="4.5" style="45" customWidth="1"/>
    <col min="16141" max="16141" width="3.5" style="45" bestFit="1" customWidth="1"/>
    <col min="16142" max="16384" width="8.75" style="45"/>
  </cols>
  <sheetData>
    <row r="1" spans="1:10" ht="9" customHeight="1">
      <c r="A1" s="45" t="s">
        <v>56</v>
      </c>
    </row>
    <row r="2" spans="1:10" ht="17.25" customHeight="1">
      <c r="B2" s="47"/>
    </row>
    <row r="3" spans="1:10" s="36" customFormat="1" ht="7.5" customHeight="1"/>
    <row r="4" spans="1:10" s="36" customFormat="1" ht="17.25" customHeight="1">
      <c r="B4" s="45" t="s">
        <v>368</v>
      </c>
    </row>
    <row r="5" spans="1:10" s="36" customFormat="1" ht="7.5" customHeight="1"/>
    <row r="6" spans="1:10" s="36" customFormat="1" ht="16.5" customHeight="1">
      <c r="F6" s="479"/>
    </row>
    <row r="7" spans="1:10" s="36" customFormat="1" ht="11.25" customHeight="1"/>
    <row r="8" spans="1:10" s="36" customFormat="1" ht="17.25" customHeight="1">
      <c r="B8" s="36" t="s">
        <v>345</v>
      </c>
      <c r="I8" s="36" t="s">
        <v>363</v>
      </c>
    </row>
    <row r="9" spans="1:10" s="36" customFormat="1" ht="3.75" customHeight="1"/>
    <row r="10" spans="1:10" s="36" customFormat="1" ht="17.25" customHeight="1">
      <c r="B10" s="777" t="s">
        <v>58</v>
      </c>
      <c r="C10" s="779" t="s">
        <v>347</v>
      </c>
      <c r="D10" s="480"/>
      <c r="E10" s="779" t="s">
        <v>348</v>
      </c>
      <c r="F10" s="481"/>
      <c r="G10" s="779" t="s">
        <v>349</v>
      </c>
      <c r="H10" s="480"/>
      <c r="I10" s="779" t="s">
        <v>74</v>
      </c>
      <c r="J10" s="480"/>
    </row>
    <row r="11" spans="1:10" s="36" customFormat="1" ht="17.25" customHeight="1">
      <c r="B11" s="778"/>
      <c r="C11" s="780"/>
      <c r="D11" s="482" t="s">
        <v>62</v>
      </c>
      <c r="E11" s="780"/>
      <c r="F11" s="482" t="s">
        <v>62</v>
      </c>
      <c r="G11" s="780"/>
      <c r="H11" s="482" t="s">
        <v>62</v>
      </c>
      <c r="I11" s="780"/>
      <c r="J11" s="482" t="s">
        <v>62</v>
      </c>
    </row>
    <row r="12" spans="1:10" s="36" customFormat="1" ht="13.5">
      <c r="B12" s="483"/>
      <c r="C12" s="483"/>
      <c r="D12" s="484" t="s">
        <v>369</v>
      </c>
      <c r="E12" s="481"/>
      <c r="F12" s="484" t="s">
        <v>369</v>
      </c>
      <c r="G12" s="483"/>
      <c r="H12" s="484" t="s">
        <v>369</v>
      </c>
      <c r="I12" s="481"/>
      <c r="J12" s="484" t="s">
        <v>352</v>
      </c>
    </row>
    <row r="13" spans="1:10" s="36" customFormat="1" ht="18" customHeight="1">
      <c r="B13" s="501">
        <v>23</v>
      </c>
      <c r="C13" s="508">
        <v>102976</v>
      </c>
      <c r="D13" s="514">
        <v>104.56964133392907</v>
      </c>
      <c r="E13" s="509">
        <v>104378</v>
      </c>
      <c r="F13" s="514">
        <v>104.18421735571837</v>
      </c>
      <c r="G13" s="508">
        <v>19806</v>
      </c>
      <c r="H13" s="514">
        <v>101.92990582059596</v>
      </c>
      <c r="I13" s="509">
        <v>227160</v>
      </c>
      <c r="J13" s="514">
        <v>104.15740074188535</v>
      </c>
    </row>
    <row r="14" spans="1:10" s="36" customFormat="1" ht="18" customHeight="1">
      <c r="B14" s="489">
        <v>24</v>
      </c>
      <c r="C14" s="508">
        <v>106755</v>
      </c>
      <c r="D14" s="491">
        <v>103.66978713486638</v>
      </c>
      <c r="E14" s="509">
        <v>105462</v>
      </c>
      <c r="F14" s="491">
        <v>101.03853302420049</v>
      </c>
      <c r="G14" s="508">
        <v>19883</v>
      </c>
      <c r="H14" s="491">
        <v>100.38877107947086</v>
      </c>
      <c r="I14" s="509">
        <v>232101</v>
      </c>
      <c r="J14" s="491">
        <v>102.17511885895405</v>
      </c>
    </row>
    <row r="15" spans="1:10" s="36" customFormat="1" ht="18" customHeight="1">
      <c r="B15" s="489">
        <v>25</v>
      </c>
      <c r="C15" s="508">
        <v>110135</v>
      </c>
      <c r="D15" s="491">
        <v>103.16612805020841</v>
      </c>
      <c r="E15" s="509">
        <v>107944</v>
      </c>
      <c r="F15" s="491">
        <v>102.35345432478049</v>
      </c>
      <c r="G15" s="508">
        <v>20203</v>
      </c>
      <c r="H15" s="491">
        <v>101.6094150782075</v>
      </c>
      <c r="I15" s="509">
        <v>238282</v>
      </c>
      <c r="J15" s="491">
        <v>102.66306478645073</v>
      </c>
    </row>
    <row r="16" spans="1:10" s="36" customFormat="1" ht="18" customHeight="1">
      <c r="B16" s="489">
        <v>26</v>
      </c>
      <c r="C16" s="508">
        <v>113922</v>
      </c>
      <c r="D16" s="491">
        <v>103.43850728651201</v>
      </c>
      <c r="E16" s="509">
        <v>111515</v>
      </c>
      <c r="F16" s="491">
        <v>103.30819684280739</v>
      </c>
      <c r="G16" s="508">
        <v>20980</v>
      </c>
      <c r="H16" s="491">
        <v>103.84596347077166</v>
      </c>
      <c r="I16" s="509">
        <v>246417</v>
      </c>
      <c r="J16" s="491">
        <v>103.41402204111094</v>
      </c>
    </row>
    <row r="17" spans="2:10" s="36" customFormat="1" ht="18" customHeight="1">
      <c r="B17" s="489">
        <v>27</v>
      </c>
      <c r="C17" s="508">
        <v>117873</v>
      </c>
      <c r="D17" s="491">
        <f>C17/C16*100</f>
        <v>103.4681624269237</v>
      </c>
      <c r="E17" s="509">
        <v>114699</v>
      </c>
      <c r="F17" s="491">
        <f>E17/E16*100</f>
        <v>102.85522127068107</v>
      </c>
      <c r="G17" s="508">
        <v>21662</v>
      </c>
      <c r="H17" s="491">
        <f>G17/G16*100</f>
        <v>103.25071496663489</v>
      </c>
      <c r="I17" s="509">
        <v>254234</v>
      </c>
      <c r="J17" s="491">
        <f>I17/I16*100</f>
        <v>103.17226490055475</v>
      </c>
    </row>
    <row r="18" spans="2:10" s="36" customFormat="1" ht="11.25" customHeight="1"/>
    <row r="19" spans="2:10" s="36" customFormat="1" ht="16.5" customHeight="1">
      <c r="B19" s="36" t="s">
        <v>351</v>
      </c>
    </row>
    <row r="20" spans="2:10" s="36" customFormat="1" ht="3" customHeight="1"/>
    <row r="21" spans="2:10" s="36" customFormat="1" ht="16.5" customHeight="1">
      <c r="B21" s="777" t="s">
        <v>58</v>
      </c>
      <c r="C21" s="779" t="s">
        <v>347</v>
      </c>
      <c r="D21" s="480"/>
      <c r="E21" s="779" t="s">
        <v>348</v>
      </c>
      <c r="F21" s="481"/>
      <c r="G21" s="779" t="s">
        <v>349</v>
      </c>
      <c r="H21" s="480"/>
      <c r="I21" s="779" t="s">
        <v>74</v>
      </c>
      <c r="J21" s="480"/>
    </row>
    <row r="22" spans="2:10" s="36" customFormat="1" ht="17.25" customHeight="1">
      <c r="B22" s="778"/>
      <c r="C22" s="780"/>
      <c r="D22" s="482" t="s">
        <v>62</v>
      </c>
      <c r="E22" s="780"/>
      <c r="F22" s="482" t="s">
        <v>62</v>
      </c>
      <c r="G22" s="780"/>
      <c r="H22" s="482" t="s">
        <v>62</v>
      </c>
      <c r="I22" s="780"/>
      <c r="J22" s="482" t="s">
        <v>62</v>
      </c>
    </row>
    <row r="23" spans="2:10" s="36" customFormat="1" ht="13.5">
      <c r="B23" s="483"/>
      <c r="C23" s="483"/>
      <c r="D23" s="484" t="s">
        <v>355</v>
      </c>
      <c r="E23" s="481"/>
      <c r="F23" s="484" t="s">
        <v>361</v>
      </c>
      <c r="G23" s="494"/>
      <c r="H23" s="484" t="s">
        <v>369</v>
      </c>
      <c r="I23" s="481"/>
      <c r="J23" s="484" t="s">
        <v>361</v>
      </c>
    </row>
    <row r="24" spans="2:10" s="36" customFormat="1" ht="18" customHeight="1">
      <c r="B24" s="501">
        <v>23</v>
      </c>
      <c r="C24" s="508">
        <v>102058</v>
      </c>
      <c r="D24" s="487">
        <v>104.65984371474866</v>
      </c>
      <c r="E24" s="509">
        <v>101768</v>
      </c>
      <c r="F24" s="487">
        <v>104.2320455569667</v>
      </c>
      <c r="G24" s="508">
        <v>19413</v>
      </c>
      <c r="H24" s="487">
        <v>102.18981944517556</v>
      </c>
      <c r="I24" s="509">
        <v>223239</v>
      </c>
      <c r="J24" s="487">
        <v>104.24568170462345</v>
      </c>
    </row>
    <row r="25" spans="2:10" s="36" customFormat="1" ht="18" customHeight="1">
      <c r="B25" s="489">
        <v>24</v>
      </c>
      <c r="C25" s="508">
        <v>106120</v>
      </c>
      <c r="D25" s="491">
        <v>103.98008975288562</v>
      </c>
      <c r="E25" s="509">
        <v>103034</v>
      </c>
      <c r="F25" s="491">
        <v>101.24400597437308</v>
      </c>
      <c r="G25" s="508">
        <v>19539</v>
      </c>
      <c r="H25" s="491">
        <v>100.64904960593417</v>
      </c>
      <c r="I25" s="509">
        <v>228693</v>
      </c>
      <c r="J25" s="491">
        <v>102.44312149758778</v>
      </c>
    </row>
    <row r="26" spans="2:10" s="36" customFormat="1" ht="18" customHeight="1">
      <c r="B26" s="489">
        <v>25</v>
      </c>
      <c r="C26" s="508">
        <v>109593</v>
      </c>
      <c r="D26" s="491">
        <v>103.27271013946475</v>
      </c>
      <c r="E26" s="509">
        <v>105823</v>
      </c>
      <c r="F26" s="491">
        <v>102.70687345924647</v>
      </c>
      <c r="G26" s="508">
        <v>19914</v>
      </c>
      <c r="H26" s="491">
        <v>101.91923844618455</v>
      </c>
      <c r="I26" s="509">
        <v>235331</v>
      </c>
      <c r="J26" s="491">
        <v>102.90258118962976</v>
      </c>
    </row>
    <row r="27" spans="2:10" s="36" customFormat="1" ht="18" customHeight="1">
      <c r="B27" s="489">
        <v>26</v>
      </c>
      <c r="C27" s="508">
        <v>113821</v>
      </c>
      <c r="D27" s="491">
        <v>103.85791063297837</v>
      </c>
      <c r="E27" s="509">
        <v>109964</v>
      </c>
      <c r="F27" s="491">
        <v>103.91313797567636</v>
      </c>
      <c r="G27" s="508">
        <v>20732</v>
      </c>
      <c r="H27" s="491">
        <v>104.10766295068797</v>
      </c>
      <c r="I27" s="509">
        <v>244518</v>
      </c>
      <c r="J27" s="491">
        <v>103.90386306946387</v>
      </c>
    </row>
    <row r="28" spans="2:10" s="36" customFormat="1" ht="18" customHeight="1">
      <c r="B28" s="489">
        <v>27</v>
      </c>
      <c r="C28" s="508">
        <v>117914</v>
      </c>
      <c r="D28" s="491">
        <f>C28/C27*100</f>
        <v>103.59599722371091</v>
      </c>
      <c r="E28" s="509">
        <v>113560</v>
      </c>
      <c r="F28" s="491">
        <f>E28/E27*100</f>
        <v>103.27016114364702</v>
      </c>
      <c r="G28" s="508">
        <v>21442</v>
      </c>
      <c r="H28" s="491">
        <f>G28/G27*100</f>
        <v>103.42465753424656</v>
      </c>
      <c r="I28" s="509">
        <v>252915</v>
      </c>
      <c r="J28" s="491">
        <f>I28/I27*100</f>
        <v>103.4341030108213</v>
      </c>
    </row>
    <row r="29" spans="2:10" s="36" customFormat="1" ht="11.25" customHeight="1"/>
    <row r="30" spans="2:10" s="36" customFormat="1" ht="17.25" customHeight="1">
      <c r="B30" s="36" t="s">
        <v>353</v>
      </c>
    </row>
    <row r="31" spans="2:10" s="36" customFormat="1" ht="3.75" customHeight="1"/>
    <row r="32" spans="2:10" s="36" customFormat="1" ht="17.25" customHeight="1">
      <c r="B32" s="777" t="s">
        <v>58</v>
      </c>
      <c r="C32" s="779" t="s">
        <v>347</v>
      </c>
      <c r="D32" s="480"/>
      <c r="E32" s="779" t="s">
        <v>348</v>
      </c>
      <c r="F32" s="481"/>
      <c r="G32" s="779" t="s">
        <v>349</v>
      </c>
      <c r="H32" s="480"/>
      <c r="I32" s="779" t="s">
        <v>74</v>
      </c>
      <c r="J32" s="480"/>
    </row>
    <row r="33" spans="2:14" s="36" customFormat="1" ht="17.25" customHeight="1">
      <c r="B33" s="778"/>
      <c r="C33" s="780"/>
      <c r="D33" s="482" t="s">
        <v>62</v>
      </c>
      <c r="E33" s="780"/>
      <c r="F33" s="482" t="s">
        <v>62</v>
      </c>
      <c r="G33" s="780"/>
      <c r="H33" s="482" t="s">
        <v>62</v>
      </c>
      <c r="I33" s="780"/>
      <c r="J33" s="482" t="s">
        <v>62</v>
      </c>
    </row>
    <row r="34" spans="2:14" s="36" customFormat="1" ht="13.5">
      <c r="B34" s="483"/>
      <c r="C34" s="483"/>
      <c r="D34" s="484" t="s">
        <v>369</v>
      </c>
      <c r="E34" s="481"/>
      <c r="F34" s="484" t="s">
        <v>369</v>
      </c>
      <c r="G34" s="483"/>
      <c r="H34" s="484" t="s">
        <v>369</v>
      </c>
      <c r="I34" s="481"/>
      <c r="J34" s="484" t="s">
        <v>352</v>
      </c>
    </row>
    <row r="35" spans="2:14" s="36" customFormat="1" ht="18" customHeight="1">
      <c r="B35" s="501">
        <v>23</v>
      </c>
      <c r="C35" s="512">
        <v>113189</v>
      </c>
      <c r="D35" s="487">
        <v>102.37974637746703</v>
      </c>
      <c r="E35" s="513">
        <v>133397</v>
      </c>
      <c r="F35" s="487">
        <v>100.89399841167794</v>
      </c>
      <c r="G35" s="512">
        <v>24183</v>
      </c>
      <c r="H35" s="487">
        <v>97.163405520511077</v>
      </c>
      <c r="I35" s="513">
        <v>270770</v>
      </c>
      <c r="J35" s="487">
        <v>101.16116594809871</v>
      </c>
    </row>
    <row r="36" spans="2:14" s="36" customFormat="1" ht="18" customHeight="1">
      <c r="B36" s="489">
        <v>24</v>
      </c>
      <c r="C36" s="512">
        <v>113830</v>
      </c>
      <c r="D36" s="491">
        <v>100.56630944703106</v>
      </c>
      <c r="E36" s="513">
        <v>132544</v>
      </c>
      <c r="F36" s="491">
        <v>99.360555334827609</v>
      </c>
      <c r="G36" s="512">
        <v>23726</v>
      </c>
      <c r="H36" s="491">
        <v>98.110242732498037</v>
      </c>
      <c r="I36" s="513">
        <v>270099</v>
      </c>
      <c r="J36" s="491">
        <v>99.752188204010778</v>
      </c>
    </row>
    <row r="37" spans="2:14" s="36" customFormat="1" ht="18" customHeight="1">
      <c r="B37" s="489">
        <v>25</v>
      </c>
      <c r="C37" s="512">
        <v>116644</v>
      </c>
      <c r="D37" s="491">
        <v>102.47210752877098</v>
      </c>
      <c r="E37" s="513">
        <v>133414</v>
      </c>
      <c r="F37" s="491">
        <v>100.65638580395944</v>
      </c>
      <c r="G37" s="512">
        <v>23673</v>
      </c>
      <c r="H37" s="491">
        <v>99.776616370226762</v>
      </c>
      <c r="I37" s="513">
        <v>273731</v>
      </c>
      <c r="J37" s="491">
        <v>101.34469213140366</v>
      </c>
    </row>
    <row r="38" spans="2:14" s="36" customFormat="1" ht="18" customHeight="1">
      <c r="B38" s="489">
        <v>26</v>
      </c>
      <c r="C38" s="512">
        <v>115343</v>
      </c>
      <c r="D38" s="491">
        <v>98.884640444429209</v>
      </c>
      <c r="E38" s="513">
        <v>133492</v>
      </c>
      <c r="F38" s="491">
        <v>100.05846462889951</v>
      </c>
      <c r="G38" s="512">
        <v>24485</v>
      </c>
      <c r="H38" s="491">
        <v>103.43006800996916</v>
      </c>
      <c r="I38" s="513">
        <v>273320</v>
      </c>
      <c r="J38" s="491">
        <v>99.849852592508697</v>
      </c>
      <c r="N38" s="515"/>
    </row>
    <row r="39" spans="2:14" s="36" customFormat="1" ht="18" customHeight="1">
      <c r="B39" s="489">
        <v>27</v>
      </c>
      <c r="C39" s="512">
        <v>117130</v>
      </c>
      <c r="D39" s="491">
        <f>C39/C38*100</f>
        <v>101.54929211135484</v>
      </c>
      <c r="E39" s="513">
        <v>135509</v>
      </c>
      <c r="F39" s="491">
        <f>E39/E38*100</f>
        <v>101.51095196715909</v>
      </c>
      <c r="G39" s="512">
        <v>25698</v>
      </c>
      <c r="H39" s="491">
        <f>G39/G38*100</f>
        <v>104.95405350214418</v>
      </c>
      <c r="I39" s="513">
        <v>278337</v>
      </c>
      <c r="J39" s="491">
        <f>I39/I38*100</f>
        <v>101.83557734523636</v>
      </c>
      <c r="N39" s="515"/>
    </row>
    <row r="40" spans="2:14" s="36" customFormat="1" ht="10.5" customHeight="1"/>
    <row r="41" spans="2:14" s="36" customFormat="1" ht="18" customHeight="1">
      <c r="I41" s="515"/>
    </row>
    <row r="42" spans="2:14" s="36" customFormat="1" ht="18" customHeight="1"/>
    <row r="43" spans="2:14" s="36" customFormat="1" ht="7.5" customHeight="1"/>
    <row r="44" spans="2:14" s="36" customFormat="1" ht="17.25" customHeight="1"/>
    <row r="45" spans="2:14" s="36" customFormat="1" ht="17.25" customHeight="1"/>
    <row r="46" spans="2:14" s="36" customFormat="1" ht="17.25" customHeight="1"/>
    <row r="47" spans="2:14" s="36" customFormat="1" ht="17.25" customHeight="1"/>
    <row r="48" spans="2:14" s="36" customFormat="1" ht="17.25" customHeight="1"/>
    <row r="49" spans="2:10" s="36" customFormat="1" ht="17.25" customHeight="1"/>
    <row r="50" spans="2:10" s="36" customFormat="1" ht="17.25" customHeight="1"/>
    <row r="51" spans="2:10" s="36" customFormat="1" ht="17.25" customHeight="1"/>
    <row r="52" spans="2:10" s="36" customFormat="1" ht="17.25" customHeight="1"/>
    <row r="53" spans="2:10" s="36" customFormat="1" ht="17.25" customHeight="1"/>
    <row r="54" spans="2:10" s="36" customFormat="1" ht="17.25" customHeight="1"/>
    <row r="55" spans="2:10" s="36" customFormat="1" ht="17.25" customHeight="1"/>
    <row r="56" spans="2:10" s="36" customFormat="1" ht="17.25" customHeight="1"/>
    <row r="57" spans="2:10" s="36" customFormat="1" ht="17.25" customHeight="1"/>
    <row r="58" spans="2:10" s="36" customFormat="1" ht="17.25" customHeight="1"/>
    <row r="59" spans="2:10" s="36" customFormat="1" ht="17.25" customHeight="1"/>
    <row r="60" spans="2:10" s="36" customFormat="1" ht="17.25" customHeight="1"/>
    <row r="61" spans="2:10" s="36" customFormat="1" ht="17.25" customHeight="1"/>
    <row r="62" spans="2:10" s="36" customFormat="1" ht="17.25" customHeight="1">
      <c r="B62" s="45"/>
      <c r="C62" s="45"/>
      <c r="D62" s="45"/>
      <c r="E62" s="45"/>
      <c r="F62" s="45"/>
      <c r="G62" s="45"/>
      <c r="H62" s="45"/>
      <c r="I62" s="45"/>
      <c r="J62" s="45"/>
    </row>
    <row r="63" spans="2:10" s="36" customFormat="1" ht="17.25" customHeight="1">
      <c r="B63" s="45"/>
      <c r="C63" s="45"/>
      <c r="D63" s="45"/>
      <c r="E63" s="45"/>
      <c r="F63" s="45"/>
      <c r="G63" s="45"/>
      <c r="H63" s="45"/>
      <c r="I63" s="45"/>
      <c r="J63" s="45"/>
    </row>
    <row r="64" spans="2:10" s="36" customFormat="1" ht="17.25" customHeight="1">
      <c r="B64" s="45"/>
      <c r="C64" s="45"/>
      <c r="D64" s="45"/>
      <c r="E64" s="45"/>
      <c r="F64" s="45"/>
      <c r="G64" s="45"/>
      <c r="H64" s="45"/>
      <c r="I64" s="45"/>
      <c r="J64" s="45"/>
    </row>
  </sheetData>
  <mergeCells count="15">
    <mergeCell ref="B21:B22"/>
    <mergeCell ref="C21:C22"/>
    <mergeCell ref="E21:E22"/>
    <mergeCell ref="G21:G22"/>
    <mergeCell ref="I21:I22"/>
    <mergeCell ref="B10:B11"/>
    <mergeCell ref="C10:C11"/>
    <mergeCell ref="E10:E11"/>
    <mergeCell ref="G10:G11"/>
    <mergeCell ref="I10:I11"/>
    <mergeCell ref="B32:B33"/>
    <mergeCell ref="C32:C33"/>
    <mergeCell ref="E32:E33"/>
    <mergeCell ref="G32:G33"/>
    <mergeCell ref="I32:I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3"/>
  <sheetViews>
    <sheetView view="pageBreakPreview" topLeftCell="C1" zoomScaleNormal="100" zoomScaleSheetLayoutView="100" workbookViewId="0">
      <selection activeCell="L33" sqref="L33"/>
    </sheetView>
  </sheetViews>
  <sheetFormatPr defaultRowHeight="18" customHeight="1"/>
  <cols>
    <col min="1" max="1" width="4.375" style="3" customWidth="1"/>
    <col min="2" max="2" width="4.625" style="3" bestFit="1" customWidth="1"/>
    <col min="3" max="3" width="15.5" style="3" customWidth="1"/>
    <col min="4" max="8" width="12.25" style="3" customWidth="1"/>
    <col min="9" max="256" width="9" style="3"/>
    <col min="257" max="257" width="4.375" style="3" customWidth="1"/>
    <col min="258" max="258" width="4.625" style="3" bestFit="1" customWidth="1"/>
    <col min="259" max="259" width="15.5" style="3" customWidth="1"/>
    <col min="260" max="264" width="12.25" style="3" customWidth="1"/>
    <col min="265" max="512" width="9" style="3"/>
    <col min="513" max="513" width="4.375" style="3" customWidth="1"/>
    <col min="514" max="514" width="4.625" style="3" bestFit="1" customWidth="1"/>
    <col min="515" max="515" width="15.5" style="3" customWidth="1"/>
    <col min="516" max="520" width="12.25" style="3" customWidth="1"/>
    <col min="521" max="768" width="9" style="3"/>
    <col min="769" max="769" width="4.375" style="3" customWidth="1"/>
    <col min="770" max="770" width="4.625" style="3" bestFit="1" customWidth="1"/>
    <col min="771" max="771" width="15.5" style="3" customWidth="1"/>
    <col min="772" max="776" width="12.25" style="3" customWidth="1"/>
    <col min="777" max="1024" width="9" style="3"/>
    <col min="1025" max="1025" width="4.375" style="3" customWidth="1"/>
    <col min="1026" max="1026" width="4.625" style="3" bestFit="1" customWidth="1"/>
    <col min="1027" max="1027" width="15.5" style="3" customWidth="1"/>
    <col min="1028" max="1032" width="12.25" style="3" customWidth="1"/>
    <col min="1033" max="1280" width="9" style="3"/>
    <col min="1281" max="1281" width="4.375" style="3" customWidth="1"/>
    <col min="1282" max="1282" width="4.625" style="3" bestFit="1" customWidth="1"/>
    <col min="1283" max="1283" width="15.5" style="3" customWidth="1"/>
    <col min="1284" max="1288" width="12.25" style="3" customWidth="1"/>
    <col min="1289" max="1536" width="9" style="3"/>
    <col min="1537" max="1537" width="4.375" style="3" customWidth="1"/>
    <col min="1538" max="1538" width="4.625" style="3" bestFit="1" customWidth="1"/>
    <col min="1539" max="1539" width="15.5" style="3" customWidth="1"/>
    <col min="1540" max="1544" width="12.25" style="3" customWidth="1"/>
    <col min="1545" max="1792" width="9" style="3"/>
    <col min="1793" max="1793" width="4.375" style="3" customWidth="1"/>
    <col min="1794" max="1794" width="4.625" style="3" bestFit="1" customWidth="1"/>
    <col min="1795" max="1795" width="15.5" style="3" customWidth="1"/>
    <col min="1796" max="1800" width="12.25" style="3" customWidth="1"/>
    <col min="1801" max="2048" width="9" style="3"/>
    <col min="2049" max="2049" width="4.375" style="3" customWidth="1"/>
    <col min="2050" max="2050" width="4.625" style="3" bestFit="1" customWidth="1"/>
    <col min="2051" max="2051" width="15.5" style="3" customWidth="1"/>
    <col min="2052" max="2056" width="12.25" style="3" customWidth="1"/>
    <col min="2057" max="2304" width="9" style="3"/>
    <col min="2305" max="2305" width="4.375" style="3" customWidth="1"/>
    <col min="2306" max="2306" width="4.625" style="3" bestFit="1" customWidth="1"/>
    <col min="2307" max="2307" width="15.5" style="3" customWidth="1"/>
    <col min="2308" max="2312" width="12.25" style="3" customWidth="1"/>
    <col min="2313" max="2560" width="9" style="3"/>
    <col min="2561" max="2561" width="4.375" style="3" customWidth="1"/>
    <col min="2562" max="2562" width="4.625" style="3" bestFit="1" customWidth="1"/>
    <col min="2563" max="2563" width="15.5" style="3" customWidth="1"/>
    <col min="2564" max="2568" width="12.25" style="3" customWidth="1"/>
    <col min="2569" max="2816" width="9" style="3"/>
    <col min="2817" max="2817" width="4.375" style="3" customWidth="1"/>
    <col min="2818" max="2818" width="4.625" style="3" bestFit="1" customWidth="1"/>
    <col min="2819" max="2819" width="15.5" style="3" customWidth="1"/>
    <col min="2820" max="2824" width="12.25" style="3" customWidth="1"/>
    <col min="2825" max="3072" width="9" style="3"/>
    <col min="3073" max="3073" width="4.375" style="3" customWidth="1"/>
    <col min="3074" max="3074" width="4.625" style="3" bestFit="1" customWidth="1"/>
    <col min="3075" max="3075" width="15.5" style="3" customWidth="1"/>
    <col min="3076" max="3080" width="12.25" style="3" customWidth="1"/>
    <col min="3081" max="3328" width="9" style="3"/>
    <col min="3329" max="3329" width="4.375" style="3" customWidth="1"/>
    <col min="3330" max="3330" width="4.625" style="3" bestFit="1" customWidth="1"/>
    <col min="3331" max="3331" width="15.5" style="3" customWidth="1"/>
    <col min="3332" max="3336" width="12.25" style="3" customWidth="1"/>
    <col min="3337" max="3584" width="9" style="3"/>
    <col min="3585" max="3585" width="4.375" style="3" customWidth="1"/>
    <col min="3586" max="3586" width="4.625" style="3" bestFit="1" customWidth="1"/>
    <col min="3587" max="3587" width="15.5" style="3" customWidth="1"/>
    <col min="3588" max="3592" width="12.25" style="3" customWidth="1"/>
    <col min="3593" max="3840" width="9" style="3"/>
    <col min="3841" max="3841" width="4.375" style="3" customWidth="1"/>
    <col min="3842" max="3842" width="4.625" style="3" bestFit="1" customWidth="1"/>
    <col min="3843" max="3843" width="15.5" style="3" customWidth="1"/>
    <col min="3844" max="3848" width="12.25" style="3" customWidth="1"/>
    <col min="3849" max="4096" width="9" style="3"/>
    <col min="4097" max="4097" width="4.375" style="3" customWidth="1"/>
    <col min="4098" max="4098" width="4.625" style="3" bestFit="1" customWidth="1"/>
    <col min="4099" max="4099" width="15.5" style="3" customWidth="1"/>
    <col min="4100" max="4104" width="12.25" style="3" customWidth="1"/>
    <col min="4105" max="4352" width="9" style="3"/>
    <col min="4353" max="4353" width="4.375" style="3" customWidth="1"/>
    <col min="4354" max="4354" width="4.625" style="3" bestFit="1" customWidth="1"/>
    <col min="4355" max="4355" width="15.5" style="3" customWidth="1"/>
    <col min="4356" max="4360" width="12.25" style="3" customWidth="1"/>
    <col min="4361" max="4608" width="9" style="3"/>
    <col min="4609" max="4609" width="4.375" style="3" customWidth="1"/>
    <col min="4610" max="4610" width="4.625" style="3" bestFit="1" customWidth="1"/>
    <col min="4611" max="4611" width="15.5" style="3" customWidth="1"/>
    <col min="4612" max="4616" width="12.25" style="3" customWidth="1"/>
    <col min="4617" max="4864" width="9" style="3"/>
    <col min="4865" max="4865" width="4.375" style="3" customWidth="1"/>
    <col min="4866" max="4866" width="4.625" style="3" bestFit="1" customWidth="1"/>
    <col min="4867" max="4867" width="15.5" style="3" customWidth="1"/>
    <col min="4868" max="4872" width="12.25" style="3" customWidth="1"/>
    <col min="4873" max="5120" width="9" style="3"/>
    <col min="5121" max="5121" width="4.375" style="3" customWidth="1"/>
    <col min="5122" max="5122" width="4.625" style="3" bestFit="1" customWidth="1"/>
    <col min="5123" max="5123" width="15.5" style="3" customWidth="1"/>
    <col min="5124" max="5128" width="12.25" style="3" customWidth="1"/>
    <col min="5129" max="5376" width="9" style="3"/>
    <col min="5377" max="5377" width="4.375" style="3" customWidth="1"/>
    <col min="5378" max="5378" width="4.625" style="3" bestFit="1" customWidth="1"/>
    <col min="5379" max="5379" width="15.5" style="3" customWidth="1"/>
    <col min="5380" max="5384" width="12.25" style="3" customWidth="1"/>
    <col min="5385" max="5632" width="9" style="3"/>
    <col min="5633" max="5633" width="4.375" style="3" customWidth="1"/>
    <col min="5634" max="5634" width="4.625" style="3" bestFit="1" customWidth="1"/>
    <col min="5635" max="5635" width="15.5" style="3" customWidth="1"/>
    <col min="5636" max="5640" width="12.25" style="3" customWidth="1"/>
    <col min="5641" max="5888" width="9" style="3"/>
    <col min="5889" max="5889" width="4.375" style="3" customWidth="1"/>
    <col min="5890" max="5890" width="4.625" style="3" bestFit="1" customWidth="1"/>
    <col min="5891" max="5891" width="15.5" style="3" customWidth="1"/>
    <col min="5892" max="5896" width="12.25" style="3" customWidth="1"/>
    <col min="5897" max="6144" width="9" style="3"/>
    <col min="6145" max="6145" width="4.375" style="3" customWidth="1"/>
    <col min="6146" max="6146" width="4.625" style="3" bestFit="1" customWidth="1"/>
    <col min="6147" max="6147" width="15.5" style="3" customWidth="1"/>
    <col min="6148" max="6152" width="12.25" style="3" customWidth="1"/>
    <col min="6153" max="6400" width="9" style="3"/>
    <col min="6401" max="6401" width="4.375" style="3" customWidth="1"/>
    <col min="6402" max="6402" width="4.625" style="3" bestFit="1" customWidth="1"/>
    <col min="6403" max="6403" width="15.5" style="3" customWidth="1"/>
    <col min="6404" max="6408" width="12.25" style="3" customWidth="1"/>
    <col min="6409" max="6656" width="9" style="3"/>
    <col min="6657" max="6657" width="4.375" style="3" customWidth="1"/>
    <col min="6658" max="6658" width="4.625" style="3" bestFit="1" customWidth="1"/>
    <col min="6659" max="6659" width="15.5" style="3" customWidth="1"/>
    <col min="6660" max="6664" width="12.25" style="3" customWidth="1"/>
    <col min="6665" max="6912" width="9" style="3"/>
    <col min="6913" max="6913" width="4.375" style="3" customWidth="1"/>
    <col min="6914" max="6914" width="4.625" style="3" bestFit="1" customWidth="1"/>
    <col min="6915" max="6915" width="15.5" style="3" customWidth="1"/>
    <col min="6916" max="6920" width="12.25" style="3" customWidth="1"/>
    <col min="6921" max="7168" width="9" style="3"/>
    <col min="7169" max="7169" width="4.375" style="3" customWidth="1"/>
    <col min="7170" max="7170" width="4.625" style="3" bestFit="1" customWidth="1"/>
    <col min="7171" max="7171" width="15.5" style="3" customWidth="1"/>
    <col min="7172" max="7176" width="12.25" style="3" customWidth="1"/>
    <col min="7177" max="7424" width="9" style="3"/>
    <col min="7425" max="7425" width="4.375" style="3" customWidth="1"/>
    <col min="7426" max="7426" width="4.625" style="3" bestFit="1" customWidth="1"/>
    <col min="7427" max="7427" width="15.5" style="3" customWidth="1"/>
    <col min="7428" max="7432" width="12.25" style="3" customWidth="1"/>
    <col min="7433" max="7680" width="9" style="3"/>
    <col min="7681" max="7681" width="4.375" style="3" customWidth="1"/>
    <col min="7682" max="7682" width="4.625" style="3" bestFit="1" customWidth="1"/>
    <col min="7683" max="7683" width="15.5" style="3" customWidth="1"/>
    <col min="7684" max="7688" width="12.25" style="3" customWidth="1"/>
    <col min="7689" max="7936" width="9" style="3"/>
    <col min="7937" max="7937" width="4.375" style="3" customWidth="1"/>
    <col min="7938" max="7938" width="4.625" style="3" bestFit="1" customWidth="1"/>
    <col min="7939" max="7939" width="15.5" style="3" customWidth="1"/>
    <col min="7940" max="7944" width="12.25" style="3" customWidth="1"/>
    <col min="7945" max="8192" width="9" style="3"/>
    <col min="8193" max="8193" width="4.375" style="3" customWidth="1"/>
    <col min="8194" max="8194" width="4.625" style="3" bestFit="1" customWidth="1"/>
    <col min="8195" max="8195" width="15.5" style="3" customWidth="1"/>
    <col min="8196" max="8200" width="12.25" style="3" customWidth="1"/>
    <col min="8201" max="8448" width="9" style="3"/>
    <col min="8449" max="8449" width="4.375" style="3" customWidth="1"/>
    <col min="8450" max="8450" width="4.625" style="3" bestFit="1" customWidth="1"/>
    <col min="8451" max="8451" width="15.5" style="3" customWidth="1"/>
    <col min="8452" max="8456" width="12.25" style="3" customWidth="1"/>
    <col min="8457" max="8704" width="9" style="3"/>
    <col min="8705" max="8705" width="4.375" style="3" customWidth="1"/>
    <col min="8706" max="8706" width="4.625" style="3" bestFit="1" customWidth="1"/>
    <col min="8707" max="8707" width="15.5" style="3" customWidth="1"/>
    <col min="8708" max="8712" width="12.25" style="3" customWidth="1"/>
    <col min="8713" max="8960" width="9" style="3"/>
    <col min="8961" max="8961" width="4.375" style="3" customWidth="1"/>
    <col min="8962" max="8962" width="4.625" style="3" bestFit="1" customWidth="1"/>
    <col min="8963" max="8963" width="15.5" style="3" customWidth="1"/>
    <col min="8964" max="8968" width="12.25" style="3" customWidth="1"/>
    <col min="8969" max="9216" width="9" style="3"/>
    <col min="9217" max="9217" width="4.375" style="3" customWidth="1"/>
    <col min="9218" max="9218" width="4.625" style="3" bestFit="1" customWidth="1"/>
    <col min="9219" max="9219" width="15.5" style="3" customWidth="1"/>
    <col min="9220" max="9224" width="12.25" style="3" customWidth="1"/>
    <col min="9225" max="9472" width="9" style="3"/>
    <col min="9473" max="9473" width="4.375" style="3" customWidth="1"/>
    <col min="9474" max="9474" width="4.625" style="3" bestFit="1" customWidth="1"/>
    <col min="9475" max="9475" width="15.5" style="3" customWidth="1"/>
    <col min="9476" max="9480" width="12.25" style="3" customWidth="1"/>
    <col min="9481" max="9728" width="9" style="3"/>
    <col min="9729" max="9729" width="4.375" style="3" customWidth="1"/>
    <col min="9730" max="9730" width="4.625" style="3" bestFit="1" customWidth="1"/>
    <col min="9731" max="9731" width="15.5" style="3" customWidth="1"/>
    <col min="9732" max="9736" width="12.25" style="3" customWidth="1"/>
    <col min="9737" max="9984" width="9" style="3"/>
    <col min="9985" max="9985" width="4.375" style="3" customWidth="1"/>
    <col min="9986" max="9986" width="4.625" style="3" bestFit="1" customWidth="1"/>
    <col min="9987" max="9987" width="15.5" style="3" customWidth="1"/>
    <col min="9988" max="9992" width="12.25" style="3" customWidth="1"/>
    <col min="9993" max="10240" width="9" style="3"/>
    <col min="10241" max="10241" width="4.375" style="3" customWidth="1"/>
    <col min="10242" max="10242" width="4.625" style="3" bestFit="1" customWidth="1"/>
    <col min="10243" max="10243" width="15.5" style="3" customWidth="1"/>
    <col min="10244" max="10248" width="12.25" style="3" customWidth="1"/>
    <col min="10249" max="10496" width="9" style="3"/>
    <col min="10497" max="10497" width="4.375" style="3" customWidth="1"/>
    <col min="10498" max="10498" width="4.625" style="3" bestFit="1" customWidth="1"/>
    <col min="10499" max="10499" width="15.5" style="3" customWidth="1"/>
    <col min="10500" max="10504" width="12.25" style="3" customWidth="1"/>
    <col min="10505" max="10752" width="9" style="3"/>
    <col min="10753" max="10753" width="4.375" style="3" customWidth="1"/>
    <col min="10754" max="10754" width="4.625" style="3" bestFit="1" customWidth="1"/>
    <col min="10755" max="10755" width="15.5" style="3" customWidth="1"/>
    <col min="10756" max="10760" width="12.25" style="3" customWidth="1"/>
    <col min="10761" max="11008" width="9" style="3"/>
    <col min="11009" max="11009" width="4.375" style="3" customWidth="1"/>
    <col min="11010" max="11010" width="4.625" style="3" bestFit="1" customWidth="1"/>
    <col min="11011" max="11011" width="15.5" style="3" customWidth="1"/>
    <col min="11012" max="11016" width="12.25" style="3" customWidth="1"/>
    <col min="11017" max="11264" width="9" style="3"/>
    <col min="11265" max="11265" width="4.375" style="3" customWidth="1"/>
    <col min="11266" max="11266" width="4.625" style="3" bestFit="1" customWidth="1"/>
    <col min="11267" max="11267" width="15.5" style="3" customWidth="1"/>
    <col min="11268" max="11272" width="12.25" style="3" customWidth="1"/>
    <col min="11273" max="11520" width="9" style="3"/>
    <col min="11521" max="11521" width="4.375" style="3" customWidth="1"/>
    <col min="11522" max="11522" width="4.625" style="3" bestFit="1" customWidth="1"/>
    <col min="11523" max="11523" width="15.5" style="3" customWidth="1"/>
    <col min="11524" max="11528" width="12.25" style="3" customWidth="1"/>
    <col min="11529" max="11776" width="9" style="3"/>
    <col min="11777" max="11777" width="4.375" style="3" customWidth="1"/>
    <col min="11778" max="11778" width="4.625" style="3" bestFit="1" customWidth="1"/>
    <col min="11779" max="11779" width="15.5" style="3" customWidth="1"/>
    <col min="11780" max="11784" width="12.25" style="3" customWidth="1"/>
    <col min="11785" max="12032" width="9" style="3"/>
    <col min="12033" max="12033" width="4.375" style="3" customWidth="1"/>
    <col min="12034" max="12034" width="4.625" style="3" bestFit="1" customWidth="1"/>
    <col min="12035" max="12035" width="15.5" style="3" customWidth="1"/>
    <col min="12036" max="12040" width="12.25" style="3" customWidth="1"/>
    <col min="12041" max="12288" width="9" style="3"/>
    <col min="12289" max="12289" width="4.375" style="3" customWidth="1"/>
    <col min="12290" max="12290" width="4.625" style="3" bestFit="1" customWidth="1"/>
    <col min="12291" max="12291" width="15.5" style="3" customWidth="1"/>
    <col min="12292" max="12296" width="12.25" style="3" customWidth="1"/>
    <col min="12297" max="12544" width="9" style="3"/>
    <col min="12545" max="12545" width="4.375" style="3" customWidth="1"/>
    <col min="12546" max="12546" width="4.625" style="3" bestFit="1" customWidth="1"/>
    <col min="12547" max="12547" width="15.5" style="3" customWidth="1"/>
    <col min="12548" max="12552" width="12.25" style="3" customWidth="1"/>
    <col min="12553" max="12800" width="9" style="3"/>
    <col min="12801" max="12801" width="4.375" style="3" customWidth="1"/>
    <col min="12802" max="12802" width="4.625" style="3" bestFit="1" customWidth="1"/>
    <col min="12803" max="12803" width="15.5" style="3" customWidth="1"/>
    <col min="12804" max="12808" width="12.25" style="3" customWidth="1"/>
    <col min="12809" max="13056" width="9" style="3"/>
    <col min="13057" max="13057" width="4.375" style="3" customWidth="1"/>
    <col min="13058" max="13058" width="4.625" style="3" bestFit="1" customWidth="1"/>
    <col min="13059" max="13059" width="15.5" style="3" customWidth="1"/>
    <col min="13060" max="13064" width="12.25" style="3" customWidth="1"/>
    <col min="13065" max="13312" width="9" style="3"/>
    <col min="13313" max="13313" width="4.375" style="3" customWidth="1"/>
    <col min="13314" max="13314" width="4.625" style="3" bestFit="1" customWidth="1"/>
    <col min="13315" max="13315" width="15.5" style="3" customWidth="1"/>
    <col min="13316" max="13320" width="12.25" style="3" customWidth="1"/>
    <col min="13321" max="13568" width="9" style="3"/>
    <col min="13569" max="13569" width="4.375" style="3" customWidth="1"/>
    <col min="13570" max="13570" width="4.625" style="3" bestFit="1" customWidth="1"/>
    <col min="13571" max="13571" width="15.5" style="3" customWidth="1"/>
    <col min="13572" max="13576" width="12.25" style="3" customWidth="1"/>
    <col min="13577" max="13824" width="9" style="3"/>
    <col min="13825" max="13825" width="4.375" style="3" customWidth="1"/>
    <col min="13826" max="13826" width="4.625" style="3" bestFit="1" customWidth="1"/>
    <col min="13827" max="13827" width="15.5" style="3" customWidth="1"/>
    <col min="13828" max="13832" width="12.25" style="3" customWidth="1"/>
    <col min="13833" max="14080" width="9" style="3"/>
    <col min="14081" max="14081" width="4.375" style="3" customWidth="1"/>
    <col min="14082" max="14082" width="4.625" style="3" bestFit="1" customWidth="1"/>
    <col min="14083" max="14083" width="15.5" style="3" customWidth="1"/>
    <col min="14084" max="14088" width="12.25" style="3" customWidth="1"/>
    <col min="14089" max="14336" width="9" style="3"/>
    <col min="14337" max="14337" width="4.375" style="3" customWidth="1"/>
    <col min="14338" max="14338" width="4.625" style="3" bestFit="1" customWidth="1"/>
    <col min="14339" max="14339" width="15.5" style="3" customWidth="1"/>
    <col min="14340" max="14344" width="12.25" style="3" customWidth="1"/>
    <col min="14345" max="14592" width="9" style="3"/>
    <col min="14593" max="14593" width="4.375" style="3" customWidth="1"/>
    <col min="14594" max="14594" width="4.625" style="3" bestFit="1" customWidth="1"/>
    <col min="14595" max="14595" width="15.5" style="3" customWidth="1"/>
    <col min="14596" max="14600" width="12.25" style="3" customWidth="1"/>
    <col min="14601" max="14848" width="9" style="3"/>
    <col min="14849" max="14849" width="4.375" style="3" customWidth="1"/>
    <col min="14850" max="14850" width="4.625" style="3" bestFit="1" customWidth="1"/>
    <col min="14851" max="14851" width="15.5" style="3" customWidth="1"/>
    <col min="14852" max="14856" width="12.25" style="3" customWidth="1"/>
    <col min="14857" max="15104" width="9" style="3"/>
    <col min="15105" max="15105" width="4.375" style="3" customWidth="1"/>
    <col min="15106" max="15106" width="4.625" style="3" bestFit="1" customWidth="1"/>
    <col min="15107" max="15107" width="15.5" style="3" customWidth="1"/>
    <col min="15108" max="15112" width="12.25" style="3" customWidth="1"/>
    <col min="15113" max="15360" width="9" style="3"/>
    <col min="15361" max="15361" width="4.375" style="3" customWidth="1"/>
    <col min="15362" max="15362" width="4.625" style="3" bestFit="1" customWidth="1"/>
    <col min="15363" max="15363" width="15.5" style="3" customWidth="1"/>
    <col min="15364" max="15368" width="12.25" style="3" customWidth="1"/>
    <col min="15369" max="15616" width="9" style="3"/>
    <col min="15617" max="15617" width="4.375" style="3" customWidth="1"/>
    <col min="15618" max="15618" width="4.625" style="3" bestFit="1" customWidth="1"/>
    <col min="15619" max="15619" width="15.5" style="3" customWidth="1"/>
    <col min="15620" max="15624" width="12.25" style="3" customWidth="1"/>
    <col min="15625" max="15872" width="9" style="3"/>
    <col min="15873" max="15873" width="4.375" style="3" customWidth="1"/>
    <col min="15874" max="15874" width="4.625" style="3" bestFit="1" customWidth="1"/>
    <col min="15875" max="15875" width="15.5" style="3" customWidth="1"/>
    <col min="15876" max="15880" width="12.25" style="3" customWidth="1"/>
    <col min="15881" max="16128" width="9" style="3"/>
    <col min="16129" max="16129" width="4.375" style="3" customWidth="1"/>
    <col min="16130" max="16130" width="4.625" style="3" bestFit="1" customWidth="1"/>
    <col min="16131" max="16131" width="15.5" style="3" customWidth="1"/>
    <col min="16132" max="16136" width="12.25" style="3" customWidth="1"/>
    <col min="16137" max="16384" width="9" style="3"/>
  </cols>
  <sheetData>
    <row r="2" spans="1:20" ht="18.75">
      <c r="A2" s="643" t="s">
        <v>1</v>
      </c>
      <c r="B2" s="643"/>
      <c r="C2" s="643"/>
      <c r="D2" s="643"/>
      <c r="E2" s="643"/>
      <c r="F2" s="643"/>
      <c r="G2" s="643"/>
      <c r="H2" s="643"/>
      <c r="I2" s="2"/>
      <c r="J2" s="2"/>
      <c r="K2" s="2"/>
      <c r="L2" s="2"/>
      <c r="M2" s="2"/>
      <c r="N2" s="2"/>
      <c r="O2" s="2"/>
      <c r="P2" s="2"/>
      <c r="Q2" s="2"/>
      <c r="R2" s="2"/>
      <c r="S2" s="2"/>
      <c r="T2" s="2"/>
    </row>
    <row r="3" spans="1:20" ht="18.75">
      <c r="A3" s="4"/>
      <c r="B3" s="4"/>
      <c r="C3" s="4"/>
      <c r="D3" s="4"/>
      <c r="E3" s="4"/>
      <c r="F3" s="4"/>
      <c r="G3" s="4"/>
      <c r="H3" s="4"/>
      <c r="I3" s="2"/>
      <c r="J3" s="2"/>
      <c r="K3" s="2"/>
      <c r="L3" s="2"/>
      <c r="M3" s="2"/>
      <c r="N3" s="2"/>
      <c r="O3" s="2"/>
      <c r="P3" s="2"/>
      <c r="Q3" s="2"/>
      <c r="R3" s="2"/>
      <c r="S3" s="2"/>
      <c r="T3" s="2"/>
    </row>
    <row r="4" spans="1:20" ht="9" customHeight="1">
      <c r="A4" s="5"/>
      <c r="B4" s="5"/>
      <c r="C4" s="5"/>
      <c r="D4" s="5"/>
      <c r="E4" s="5"/>
      <c r="F4" s="5"/>
      <c r="G4" s="5"/>
      <c r="H4" s="5"/>
      <c r="I4" s="5"/>
      <c r="J4" s="5"/>
      <c r="K4" s="5"/>
      <c r="L4" s="5"/>
      <c r="M4" s="5"/>
      <c r="N4" s="5"/>
      <c r="O4" s="5"/>
      <c r="P4" s="5"/>
      <c r="Q4" s="5"/>
      <c r="R4" s="5"/>
      <c r="S4" s="5"/>
      <c r="T4" s="5"/>
    </row>
    <row r="5" spans="1:20" ht="18" customHeight="1">
      <c r="A5" s="6" t="s">
        <v>2</v>
      </c>
      <c r="B5" s="7"/>
      <c r="C5" s="5"/>
      <c r="D5" s="5"/>
      <c r="E5" s="5"/>
      <c r="F5" s="5"/>
      <c r="G5" s="5"/>
      <c r="H5" s="5"/>
      <c r="I5" s="5"/>
      <c r="J5" s="5"/>
      <c r="K5" s="5"/>
      <c r="L5" s="5"/>
      <c r="M5" s="5"/>
      <c r="N5" s="5"/>
      <c r="O5" s="5"/>
      <c r="P5" s="5"/>
      <c r="Q5" s="5"/>
      <c r="R5" s="5"/>
      <c r="S5" s="5"/>
      <c r="T5" s="5"/>
    </row>
    <row r="6" spans="1:20" ht="9" customHeight="1">
      <c r="A6" s="6"/>
      <c r="B6" s="7"/>
      <c r="C6" s="5"/>
      <c r="D6" s="5"/>
      <c r="E6" s="5"/>
      <c r="F6" s="5"/>
      <c r="G6" s="5"/>
      <c r="H6" s="5"/>
      <c r="I6" s="5"/>
      <c r="J6" s="5"/>
      <c r="K6" s="5"/>
      <c r="L6" s="5"/>
      <c r="M6" s="5"/>
      <c r="N6" s="5"/>
      <c r="O6" s="5"/>
      <c r="P6" s="5"/>
      <c r="Q6" s="5"/>
      <c r="R6" s="5"/>
      <c r="S6" s="5"/>
      <c r="T6" s="5"/>
    </row>
    <row r="7" spans="1:20" ht="18" customHeight="1">
      <c r="A7" s="8" t="s">
        <v>3</v>
      </c>
      <c r="B7" s="7"/>
      <c r="C7" s="5"/>
      <c r="D7" s="5"/>
      <c r="E7" s="5"/>
      <c r="F7" s="5"/>
      <c r="G7" s="5"/>
      <c r="H7" s="5"/>
      <c r="I7" s="5"/>
      <c r="J7" s="5"/>
      <c r="K7" s="5"/>
      <c r="L7" s="5"/>
      <c r="M7" s="5"/>
      <c r="N7" s="5"/>
      <c r="O7" s="5"/>
      <c r="P7" s="5"/>
      <c r="Q7" s="5"/>
      <c r="R7" s="5"/>
      <c r="S7" s="5"/>
      <c r="T7" s="5"/>
    </row>
    <row r="8" spans="1:20" ht="18" customHeight="1">
      <c r="A8" s="9" t="s">
        <v>4</v>
      </c>
      <c r="B8" s="5"/>
      <c r="C8" s="5"/>
      <c r="D8" s="5"/>
      <c r="E8" s="5"/>
      <c r="F8" s="5"/>
      <c r="G8" s="5"/>
      <c r="H8" s="5"/>
      <c r="I8" s="5"/>
      <c r="J8" s="5"/>
      <c r="K8" s="5"/>
      <c r="L8" s="5"/>
      <c r="M8" s="5"/>
      <c r="N8" s="5"/>
      <c r="O8" s="5"/>
      <c r="P8" s="5"/>
      <c r="Q8" s="5"/>
      <c r="R8" s="5"/>
      <c r="S8" s="5"/>
      <c r="T8" s="5"/>
    </row>
    <row r="9" spans="1:20" ht="18" customHeight="1">
      <c r="A9" s="9" t="s">
        <v>5</v>
      </c>
      <c r="B9" s="5"/>
      <c r="C9" s="10"/>
      <c r="D9" s="5"/>
      <c r="E9" s="5"/>
      <c r="F9" s="5"/>
      <c r="G9" s="5"/>
      <c r="H9" s="5"/>
      <c r="I9" s="5"/>
      <c r="J9" s="5"/>
      <c r="K9" s="5"/>
      <c r="L9" s="5"/>
      <c r="M9" s="5"/>
      <c r="N9" s="5"/>
      <c r="O9" s="5"/>
      <c r="P9" s="5"/>
      <c r="Q9" s="5"/>
      <c r="R9" s="5"/>
      <c r="S9" s="5"/>
      <c r="T9" s="5"/>
    </row>
    <row r="10" spans="1:20" ht="18" customHeight="1">
      <c r="A10" s="9" t="s">
        <v>6</v>
      </c>
      <c r="B10" s="5"/>
      <c r="C10" s="5"/>
      <c r="D10" s="5"/>
      <c r="E10" s="5"/>
      <c r="F10" s="5"/>
      <c r="G10" s="5"/>
      <c r="H10" s="5"/>
      <c r="I10" s="5"/>
      <c r="J10" s="5"/>
      <c r="K10" s="5"/>
      <c r="L10" s="5"/>
      <c r="M10" s="5"/>
      <c r="N10" s="5"/>
      <c r="O10" s="5"/>
      <c r="P10" s="5"/>
      <c r="Q10" s="5"/>
      <c r="R10" s="5"/>
      <c r="S10" s="5"/>
      <c r="T10" s="5"/>
    </row>
    <row r="11" spans="1:20" ht="18" customHeight="1">
      <c r="A11" s="9" t="s">
        <v>7</v>
      </c>
      <c r="B11" s="5"/>
      <c r="C11" s="5"/>
      <c r="D11" s="5"/>
      <c r="E11" s="5"/>
      <c r="F11" s="5"/>
      <c r="G11" s="5"/>
      <c r="H11" s="5"/>
      <c r="I11" s="5"/>
      <c r="J11" s="5"/>
      <c r="K11" s="5"/>
      <c r="L11" s="5"/>
      <c r="M11" s="5"/>
      <c r="N11" s="5"/>
      <c r="O11" s="5"/>
      <c r="P11" s="5"/>
      <c r="Q11" s="5"/>
      <c r="R11" s="5"/>
      <c r="S11" s="5"/>
      <c r="T11" s="5"/>
    </row>
    <row r="12" spans="1:20" ht="18" customHeight="1">
      <c r="A12" s="9" t="s">
        <v>8</v>
      </c>
      <c r="B12" s="5"/>
      <c r="C12" s="5"/>
      <c r="D12" s="5"/>
      <c r="E12" s="5"/>
      <c r="F12" s="5"/>
      <c r="G12" s="5"/>
      <c r="H12" s="5"/>
      <c r="I12" s="5"/>
      <c r="J12" s="5"/>
      <c r="K12" s="5"/>
      <c r="L12" s="5"/>
      <c r="M12" s="5"/>
      <c r="N12" s="5"/>
      <c r="O12" s="5"/>
      <c r="P12" s="5"/>
      <c r="Q12" s="5"/>
      <c r="R12" s="5"/>
      <c r="S12" s="5"/>
      <c r="T12" s="5"/>
    </row>
    <row r="13" spans="1:20" ht="18" customHeight="1">
      <c r="A13" s="9" t="s">
        <v>9</v>
      </c>
      <c r="B13" s="5"/>
      <c r="C13" s="5"/>
      <c r="D13" s="5"/>
      <c r="E13" s="5"/>
      <c r="F13" s="5"/>
      <c r="G13" s="11"/>
      <c r="H13" s="5"/>
      <c r="I13" s="12"/>
      <c r="J13" s="5"/>
      <c r="K13" s="5"/>
      <c r="L13" s="5"/>
      <c r="M13" s="5"/>
      <c r="N13" s="5"/>
      <c r="O13" s="5"/>
      <c r="P13" s="5"/>
      <c r="Q13" s="5"/>
      <c r="R13" s="5"/>
      <c r="S13" s="5"/>
      <c r="T13" s="5"/>
    </row>
    <row r="14" spans="1:20" ht="18" customHeight="1">
      <c r="A14" s="9" t="s">
        <v>10</v>
      </c>
      <c r="B14" s="5"/>
      <c r="C14" s="5"/>
      <c r="D14" s="5"/>
      <c r="E14" s="5"/>
      <c r="F14" s="5"/>
      <c r="G14" s="5"/>
      <c r="H14" s="5"/>
      <c r="I14" s="12"/>
      <c r="J14" s="5"/>
      <c r="K14" s="5"/>
      <c r="L14" s="5"/>
      <c r="M14" s="5"/>
      <c r="N14" s="5"/>
      <c r="O14" s="5"/>
      <c r="P14" s="5"/>
      <c r="Q14" s="5"/>
      <c r="R14" s="5"/>
      <c r="S14" s="5"/>
      <c r="T14" s="5"/>
    </row>
    <row r="15" spans="1:20" ht="18" customHeight="1">
      <c r="A15" s="9" t="s">
        <v>11</v>
      </c>
      <c r="B15" s="5"/>
      <c r="C15" s="5"/>
      <c r="D15" s="5"/>
      <c r="E15" s="5"/>
      <c r="F15" s="5"/>
      <c r="G15" s="5"/>
      <c r="H15" s="5"/>
      <c r="I15" s="5"/>
      <c r="J15" s="5"/>
      <c r="K15" s="5"/>
      <c r="L15" s="5"/>
      <c r="M15" s="5"/>
      <c r="N15" s="5"/>
      <c r="O15" s="5"/>
      <c r="P15" s="5"/>
      <c r="Q15" s="5"/>
      <c r="R15" s="5"/>
      <c r="S15" s="5"/>
      <c r="T15" s="5"/>
    </row>
    <row r="16" spans="1:20" ht="18" customHeight="1">
      <c r="A16" s="13"/>
      <c r="B16" s="5"/>
      <c r="C16" s="5"/>
      <c r="D16" s="5"/>
      <c r="E16" s="5"/>
      <c r="F16" s="5"/>
      <c r="G16" s="5"/>
      <c r="H16" s="5"/>
      <c r="I16" s="5"/>
      <c r="J16" s="5"/>
      <c r="K16" s="5"/>
      <c r="L16" s="5"/>
      <c r="M16" s="5"/>
      <c r="N16" s="5"/>
      <c r="O16" s="5"/>
      <c r="P16" s="5"/>
      <c r="Q16" s="5"/>
      <c r="R16" s="5"/>
      <c r="S16" s="5"/>
      <c r="T16" s="5"/>
    </row>
    <row r="17" spans="1:20" ht="18" customHeight="1">
      <c r="A17" s="14" t="s">
        <v>12</v>
      </c>
      <c r="B17" s="15"/>
      <c r="C17" s="15"/>
      <c r="D17" s="15"/>
      <c r="E17" s="15"/>
      <c r="F17" s="15"/>
      <c r="G17" s="5"/>
      <c r="H17" s="16"/>
      <c r="I17" s="5"/>
      <c r="J17" s="5"/>
      <c r="K17" s="5"/>
      <c r="L17" s="5"/>
      <c r="M17" s="5"/>
      <c r="N17" s="5"/>
      <c r="O17" s="5"/>
      <c r="P17" s="5"/>
      <c r="Q17" s="5"/>
      <c r="R17" s="5"/>
      <c r="S17" s="5"/>
      <c r="T17" s="5"/>
    </row>
    <row r="18" spans="1:20" ht="9" customHeight="1">
      <c r="A18" s="17"/>
      <c r="B18" s="17"/>
    </row>
    <row r="19" spans="1:20" ht="18" customHeight="1">
      <c r="A19" s="642" t="s">
        <v>13</v>
      </c>
      <c r="B19" s="642"/>
      <c r="C19" s="642"/>
      <c r="D19" s="18">
        <v>23</v>
      </c>
      <c r="E19" s="18">
        <v>24</v>
      </c>
      <c r="F19" s="18">
        <v>25</v>
      </c>
      <c r="G19" s="18">
        <v>26</v>
      </c>
      <c r="H19" s="18">
        <v>27</v>
      </c>
    </row>
    <row r="20" spans="1:20" ht="18" customHeight="1">
      <c r="A20" s="644" t="s">
        <v>14</v>
      </c>
      <c r="B20" s="647" t="s">
        <v>15</v>
      </c>
      <c r="C20" s="648"/>
      <c r="D20" s="19">
        <v>77</v>
      </c>
      <c r="E20" s="19">
        <v>77</v>
      </c>
      <c r="F20" s="19">
        <v>77</v>
      </c>
      <c r="G20" s="19">
        <v>77</v>
      </c>
      <c r="H20" s="19">
        <v>77</v>
      </c>
    </row>
    <row r="21" spans="1:20" ht="18" customHeight="1">
      <c r="A21" s="645"/>
      <c r="B21" s="649" t="s">
        <v>16</v>
      </c>
      <c r="C21" s="650"/>
      <c r="D21" s="20">
        <v>2</v>
      </c>
      <c r="E21" s="20">
        <v>2</v>
      </c>
      <c r="F21" s="20">
        <v>2</v>
      </c>
      <c r="G21" s="20">
        <v>2</v>
      </c>
      <c r="H21" s="20">
        <v>2</v>
      </c>
    </row>
    <row r="22" spans="1:20" ht="18" customHeight="1">
      <c r="A22" s="646"/>
      <c r="B22" s="651" t="s">
        <v>17</v>
      </c>
      <c r="C22" s="652"/>
      <c r="D22" s="21">
        <v>79</v>
      </c>
      <c r="E22" s="21">
        <v>79</v>
      </c>
      <c r="F22" s="21">
        <v>79</v>
      </c>
      <c r="G22" s="21">
        <v>79</v>
      </c>
      <c r="H22" s="21">
        <v>79</v>
      </c>
    </row>
    <row r="23" spans="1:20" ht="18" customHeight="1">
      <c r="A23" s="644" t="s">
        <v>18</v>
      </c>
      <c r="B23" s="647" t="s">
        <v>15</v>
      </c>
      <c r="C23" s="648"/>
      <c r="D23" s="22">
        <v>320191</v>
      </c>
      <c r="E23" s="22">
        <v>319566</v>
      </c>
      <c r="F23" s="22">
        <v>318368</v>
      </c>
      <c r="G23" s="22">
        <v>314292</v>
      </c>
      <c r="H23" s="22">
        <v>308592</v>
      </c>
    </row>
    <row r="24" spans="1:20" ht="18" customHeight="1">
      <c r="A24" s="645"/>
      <c r="B24" s="649" t="s">
        <v>16</v>
      </c>
      <c r="C24" s="650"/>
      <c r="D24" s="23">
        <v>20269</v>
      </c>
      <c r="E24" s="23">
        <v>19640</v>
      </c>
      <c r="F24" s="23">
        <v>19167</v>
      </c>
      <c r="G24" s="23">
        <v>18897</v>
      </c>
      <c r="H24" s="23">
        <v>18717</v>
      </c>
    </row>
    <row r="25" spans="1:20" ht="18" customHeight="1">
      <c r="A25" s="646"/>
      <c r="B25" s="651" t="s">
        <v>17</v>
      </c>
      <c r="C25" s="652"/>
      <c r="D25" s="24">
        <v>340460</v>
      </c>
      <c r="E25" s="24">
        <v>339206</v>
      </c>
      <c r="F25" s="24">
        <v>337535</v>
      </c>
      <c r="G25" s="24">
        <v>333189</v>
      </c>
      <c r="H25" s="24">
        <v>327309</v>
      </c>
    </row>
    <row r="26" spans="1:20" ht="18" customHeight="1">
      <c r="A26" s="642" t="s">
        <v>19</v>
      </c>
      <c r="B26" s="642"/>
      <c r="C26" s="642"/>
      <c r="D26" s="25">
        <v>41.3</v>
      </c>
      <c r="E26" s="25">
        <v>40.200000000000003</v>
      </c>
      <c r="F26" s="25">
        <v>39.9</v>
      </c>
      <c r="G26" s="25">
        <v>39.1</v>
      </c>
      <c r="H26" s="522">
        <v>38.200000000000003</v>
      </c>
    </row>
    <row r="27" spans="1:20" ht="18" customHeight="1">
      <c r="A27" s="3" t="s">
        <v>20</v>
      </c>
      <c r="H27" s="16"/>
    </row>
    <row r="28" spans="1:20" ht="18" customHeight="1">
      <c r="H28" s="16" t="s">
        <v>21</v>
      </c>
    </row>
    <row r="29" spans="1:20" ht="18" customHeight="1">
      <c r="A29" s="642" t="s">
        <v>13</v>
      </c>
      <c r="B29" s="642"/>
      <c r="C29" s="642"/>
      <c r="D29" s="18">
        <v>23</v>
      </c>
      <c r="E29" s="18">
        <v>24</v>
      </c>
      <c r="F29" s="18">
        <v>25</v>
      </c>
      <c r="G29" s="18">
        <v>26</v>
      </c>
      <c r="H29" s="18">
        <v>27</v>
      </c>
    </row>
    <row r="30" spans="1:20" ht="18" customHeight="1">
      <c r="A30" s="628" t="s">
        <v>22</v>
      </c>
      <c r="B30" s="631" t="s">
        <v>15</v>
      </c>
      <c r="C30" s="632"/>
      <c r="D30" s="22">
        <v>566127</v>
      </c>
      <c r="E30" s="22">
        <v>560172</v>
      </c>
      <c r="F30" s="22">
        <v>551996</v>
      </c>
      <c r="G30" s="22">
        <v>538154</v>
      </c>
      <c r="H30" s="22">
        <v>520175</v>
      </c>
    </row>
    <row r="31" spans="1:20" ht="18" customHeight="1">
      <c r="A31" s="629"/>
      <c r="B31" s="621" t="s">
        <v>16</v>
      </c>
      <c r="C31" s="622"/>
      <c r="D31" s="23">
        <v>43999</v>
      </c>
      <c r="E31" s="23">
        <v>42949</v>
      </c>
      <c r="F31" s="23">
        <v>41507</v>
      </c>
      <c r="G31" s="23">
        <v>40669</v>
      </c>
      <c r="H31" s="23">
        <v>39846</v>
      </c>
    </row>
    <row r="32" spans="1:20" ht="18" customHeight="1">
      <c r="A32" s="630"/>
      <c r="B32" s="633" t="s">
        <v>17</v>
      </c>
      <c r="C32" s="634"/>
      <c r="D32" s="24">
        <v>610126</v>
      </c>
      <c r="E32" s="24">
        <v>603121</v>
      </c>
      <c r="F32" s="24">
        <v>593503</v>
      </c>
      <c r="G32" s="24">
        <v>578823</v>
      </c>
      <c r="H32" s="24">
        <v>560021</v>
      </c>
    </row>
    <row r="33" spans="1:8" ht="18" customHeight="1">
      <c r="A33" s="635" t="s">
        <v>23</v>
      </c>
      <c r="B33" s="638" t="s">
        <v>24</v>
      </c>
      <c r="C33" s="26" t="s">
        <v>25</v>
      </c>
      <c r="D33" s="22">
        <v>559586</v>
      </c>
      <c r="E33" s="22">
        <v>555791</v>
      </c>
      <c r="F33" s="22">
        <v>552107</v>
      </c>
      <c r="G33" s="22">
        <v>544309</v>
      </c>
      <c r="H33" s="22">
        <v>536354</v>
      </c>
    </row>
    <row r="34" spans="1:8" ht="18" customHeight="1">
      <c r="A34" s="636"/>
      <c r="B34" s="639"/>
      <c r="C34" s="27" t="s">
        <v>26</v>
      </c>
      <c r="D34" s="28">
        <v>91.7</v>
      </c>
      <c r="E34" s="20">
        <v>92.2</v>
      </c>
      <c r="F34" s="553">
        <v>93</v>
      </c>
      <c r="G34" s="553">
        <v>94</v>
      </c>
      <c r="H34" s="29">
        <v>95.8</v>
      </c>
    </row>
    <row r="35" spans="1:8" ht="18" customHeight="1">
      <c r="A35" s="636"/>
      <c r="B35" s="640" t="s">
        <v>27</v>
      </c>
      <c r="C35" s="27" t="s">
        <v>25</v>
      </c>
      <c r="D35" s="23">
        <v>50540</v>
      </c>
      <c r="E35" s="23">
        <v>47330</v>
      </c>
      <c r="F35" s="23">
        <v>41396</v>
      </c>
      <c r="G35" s="23">
        <v>34514</v>
      </c>
      <c r="H35" s="23">
        <v>23667</v>
      </c>
    </row>
    <row r="36" spans="1:8" ht="18" customHeight="1">
      <c r="A36" s="637"/>
      <c r="B36" s="641"/>
      <c r="C36" s="30" t="s">
        <v>28</v>
      </c>
      <c r="D36" s="21">
        <v>8.3000000000000007</v>
      </c>
      <c r="E36" s="21">
        <v>7.8</v>
      </c>
      <c r="F36" s="21">
        <v>7</v>
      </c>
      <c r="G36" s="21">
        <v>6</v>
      </c>
      <c r="H36" s="31">
        <v>4.2</v>
      </c>
    </row>
    <row r="37" spans="1:8" ht="18" customHeight="1">
      <c r="A37" s="616" t="s">
        <v>29</v>
      </c>
      <c r="B37" s="619" t="s">
        <v>30</v>
      </c>
      <c r="C37" s="620"/>
      <c r="D37" s="32">
        <v>22293</v>
      </c>
      <c r="E37" s="32">
        <v>21844</v>
      </c>
      <c r="F37" s="32">
        <v>20652</v>
      </c>
      <c r="G37" s="32">
        <v>19245</v>
      </c>
      <c r="H37" s="32">
        <v>18157</v>
      </c>
    </row>
    <row r="38" spans="1:8" ht="18" customHeight="1">
      <c r="A38" s="617"/>
      <c r="B38" s="621" t="s">
        <v>31</v>
      </c>
      <c r="C38" s="622"/>
      <c r="D38" s="33">
        <v>203692</v>
      </c>
      <c r="E38" s="23">
        <v>211057</v>
      </c>
      <c r="F38" s="23">
        <v>220796</v>
      </c>
      <c r="G38" s="23">
        <v>228028</v>
      </c>
      <c r="H38" s="23">
        <v>229973</v>
      </c>
    </row>
    <row r="39" spans="1:8" ht="18" customHeight="1">
      <c r="A39" s="617"/>
      <c r="B39" s="621" t="s">
        <v>32</v>
      </c>
      <c r="C39" s="622"/>
      <c r="D39" s="23">
        <v>93636</v>
      </c>
      <c r="E39" s="23">
        <v>96120</v>
      </c>
      <c r="F39" s="23">
        <v>101520</v>
      </c>
      <c r="G39" s="23">
        <v>104159</v>
      </c>
      <c r="H39" s="23">
        <v>99301</v>
      </c>
    </row>
    <row r="40" spans="1:8" ht="18" customHeight="1">
      <c r="A40" s="618"/>
      <c r="B40" s="623" t="s">
        <v>33</v>
      </c>
      <c r="C40" s="624"/>
      <c r="D40" s="34">
        <v>6290</v>
      </c>
      <c r="E40" s="34">
        <v>6573</v>
      </c>
      <c r="F40" s="34">
        <v>6997</v>
      </c>
      <c r="G40" s="34">
        <v>7461</v>
      </c>
      <c r="H40" s="34">
        <v>6821</v>
      </c>
    </row>
    <row r="41" spans="1:8" ht="18" customHeight="1">
      <c r="A41" s="625" t="s">
        <v>34</v>
      </c>
      <c r="B41" s="626"/>
      <c r="C41" s="627"/>
      <c r="D41" s="25">
        <v>28.4</v>
      </c>
      <c r="E41" s="25">
        <v>27.9</v>
      </c>
      <c r="F41" s="25">
        <v>27.5</v>
      </c>
      <c r="G41" s="25">
        <v>26.9</v>
      </c>
      <c r="H41" s="522">
        <v>26.2</v>
      </c>
    </row>
    <row r="42" spans="1:8" ht="18" customHeight="1">
      <c r="A42" s="613" t="s">
        <v>35</v>
      </c>
      <c r="B42" s="614"/>
      <c r="C42" s="615"/>
      <c r="D42" s="25">
        <v>1.79</v>
      </c>
      <c r="E42" s="25">
        <v>1.78</v>
      </c>
      <c r="F42" s="25">
        <v>1.76</v>
      </c>
      <c r="G42" s="25">
        <v>1.75</v>
      </c>
      <c r="H42" s="522">
        <v>1.71</v>
      </c>
    </row>
    <row r="43" spans="1:8" ht="18" customHeight="1">
      <c r="A43" s="3" t="s">
        <v>36</v>
      </c>
      <c r="H43" s="16"/>
    </row>
  </sheetData>
  <mergeCells count="26">
    <mergeCell ref="A29:C29"/>
    <mergeCell ref="A2:H2"/>
    <mergeCell ref="A19:C19"/>
    <mergeCell ref="A20:A22"/>
    <mergeCell ref="B20:C20"/>
    <mergeCell ref="B21:C21"/>
    <mergeCell ref="B22:C22"/>
    <mergeCell ref="A23:A25"/>
    <mergeCell ref="B23:C23"/>
    <mergeCell ref="B24:C24"/>
    <mergeCell ref="B25:C25"/>
    <mergeCell ref="A26:C26"/>
    <mergeCell ref="A30:A32"/>
    <mergeCell ref="B30:C30"/>
    <mergeCell ref="B31:C31"/>
    <mergeCell ref="B32:C32"/>
    <mergeCell ref="A33:A36"/>
    <mergeCell ref="B33:B34"/>
    <mergeCell ref="B35:B36"/>
    <mergeCell ref="A42:C42"/>
    <mergeCell ref="A37:A40"/>
    <mergeCell ref="B37:C37"/>
    <mergeCell ref="B38:C38"/>
    <mergeCell ref="B39:C39"/>
    <mergeCell ref="B40:C40"/>
    <mergeCell ref="A41:C41"/>
  </mergeCells>
  <phoneticPr fontId="2"/>
  <pageMargins left="0.78740157480314965"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0"/>
  <sheetViews>
    <sheetView view="pageBreakPreview" topLeftCell="C1" zoomScale="115" zoomScaleNormal="100" zoomScaleSheetLayoutView="115" workbookViewId="0">
      <selection activeCell="R31" sqref="R31"/>
    </sheetView>
  </sheetViews>
  <sheetFormatPr defaultRowHeight="18" customHeight="1"/>
  <cols>
    <col min="1" max="1" width="3" style="523" customWidth="1"/>
    <col min="2" max="2" width="4.125" style="523" customWidth="1"/>
    <col min="3" max="4" width="6.625" style="523" bestFit="1" customWidth="1"/>
    <col min="5" max="5" width="5.625" style="523" bestFit="1" customWidth="1"/>
    <col min="6" max="6" width="5.75" style="523" bestFit="1" customWidth="1"/>
    <col min="7" max="7" width="4.875" style="523" bestFit="1" customWidth="1"/>
    <col min="8" max="8" width="6.625" style="523" bestFit="1" customWidth="1"/>
    <col min="9" max="9" width="7.375" style="523" bestFit="1" customWidth="1"/>
    <col min="10" max="11" width="6.625" style="523" bestFit="1" customWidth="1"/>
    <col min="12" max="12" width="5.75" style="523" bestFit="1" customWidth="1"/>
    <col min="13" max="13" width="6.625" style="523" bestFit="1" customWidth="1"/>
    <col min="14" max="14" width="7.875" style="523" customWidth="1"/>
    <col min="15" max="15" width="6.625" style="523" bestFit="1" customWidth="1"/>
    <col min="16" max="16" width="7" style="523" customWidth="1"/>
    <col min="17" max="16384" width="9" style="523"/>
  </cols>
  <sheetData>
    <row r="1" spans="2:35" s="549" customFormat="1" ht="14.25" customHeight="1">
      <c r="B1" s="552" t="s">
        <v>390</v>
      </c>
      <c r="C1" s="551"/>
      <c r="D1" s="550"/>
      <c r="E1" s="550"/>
      <c r="F1" s="550"/>
      <c r="G1" s="550"/>
      <c r="H1" s="550"/>
      <c r="I1" s="550"/>
      <c r="J1" s="550"/>
      <c r="K1" s="550"/>
      <c r="L1" s="550"/>
      <c r="M1" s="550"/>
      <c r="N1" s="550"/>
      <c r="O1" s="550"/>
      <c r="P1" s="550"/>
      <c r="T1" s="550"/>
      <c r="U1" s="550"/>
      <c r="V1" s="550"/>
      <c r="W1" s="550"/>
      <c r="X1" s="550"/>
      <c r="Y1" s="550"/>
      <c r="Z1" s="550"/>
      <c r="AA1" s="550"/>
      <c r="AB1" s="550"/>
      <c r="AC1" s="550"/>
      <c r="AD1" s="550"/>
      <c r="AE1" s="550"/>
      <c r="AF1" s="550"/>
      <c r="AG1" s="550"/>
      <c r="AH1" s="550"/>
      <c r="AI1" s="550"/>
    </row>
    <row r="2" spans="2:35" s="546" customFormat="1" ht="17.25" customHeight="1">
      <c r="B2" s="548" t="s">
        <v>389</v>
      </c>
      <c r="R2" s="547"/>
    </row>
    <row r="3" spans="2:35" s="546" customFormat="1" ht="17.25" customHeight="1">
      <c r="B3" s="548" t="s">
        <v>388</v>
      </c>
      <c r="Q3" s="547"/>
      <c r="R3" s="547"/>
    </row>
    <row r="4" spans="2:35" s="546" customFormat="1" ht="12" customHeight="1"/>
    <row r="5" spans="2:35" s="542" customFormat="1" ht="14.25" customHeight="1">
      <c r="B5" s="545" t="s">
        <v>387</v>
      </c>
      <c r="C5" s="544"/>
      <c r="D5" s="543"/>
      <c r="E5" s="543"/>
      <c r="F5" s="543"/>
      <c r="G5" s="543"/>
      <c r="H5" s="543"/>
      <c r="I5" s="543"/>
      <c r="J5" s="543"/>
      <c r="K5" s="543"/>
      <c r="L5" s="543"/>
      <c r="M5" s="543"/>
      <c r="N5" s="543"/>
      <c r="O5" s="543"/>
      <c r="P5" s="543"/>
      <c r="T5" s="543"/>
      <c r="U5" s="543"/>
      <c r="V5" s="543"/>
      <c r="W5" s="543"/>
      <c r="X5" s="543"/>
      <c r="Y5" s="543"/>
      <c r="Z5" s="543"/>
      <c r="AA5" s="543"/>
      <c r="AB5" s="543"/>
      <c r="AC5" s="543"/>
      <c r="AD5" s="543"/>
      <c r="AE5" s="543"/>
      <c r="AF5" s="543"/>
      <c r="AG5" s="543"/>
      <c r="AH5" s="543"/>
      <c r="AI5" s="543"/>
    </row>
    <row r="6" spans="2:35" ht="12" customHeight="1">
      <c r="P6" s="541" t="s">
        <v>386</v>
      </c>
    </row>
    <row r="7" spans="2:35" ht="12" customHeight="1">
      <c r="B7" s="540"/>
      <c r="C7" s="539"/>
      <c r="D7" s="538"/>
      <c r="E7" s="538"/>
      <c r="F7" s="538"/>
      <c r="G7" s="538"/>
      <c r="H7" s="538"/>
      <c r="I7" s="537"/>
      <c r="J7" s="539"/>
      <c r="K7" s="538"/>
      <c r="L7" s="538"/>
      <c r="M7" s="538"/>
      <c r="N7" s="538"/>
      <c r="O7" s="538"/>
      <c r="P7" s="537"/>
    </row>
    <row r="8" spans="2:35" ht="12" customHeight="1">
      <c r="B8" s="532"/>
      <c r="C8" s="653" t="s">
        <v>385</v>
      </c>
      <c r="D8" s="654"/>
      <c r="E8" s="654"/>
      <c r="F8" s="654"/>
      <c r="G8" s="654"/>
      <c r="H8" s="654"/>
      <c r="I8" s="655"/>
      <c r="J8" s="653" t="s">
        <v>384</v>
      </c>
      <c r="K8" s="654"/>
      <c r="L8" s="654"/>
      <c r="M8" s="654"/>
      <c r="N8" s="654"/>
      <c r="O8" s="654"/>
      <c r="P8" s="655"/>
    </row>
    <row r="9" spans="2:35" ht="12" customHeight="1">
      <c r="B9" s="532"/>
      <c r="C9" s="536"/>
      <c r="D9" s="535"/>
      <c r="E9" s="535"/>
      <c r="F9" s="535"/>
      <c r="G9" s="535"/>
      <c r="H9" s="535"/>
      <c r="I9" s="534"/>
      <c r="J9" s="536"/>
      <c r="K9" s="535"/>
      <c r="L9" s="535"/>
      <c r="M9" s="535"/>
      <c r="N9" s="535"/>
      <c r="O9" s="535"/>
      <c r="P9" s="534"/>
    </row>
    <row r="10" spans="2:35" ht="12" customHeight="1">
      <c r="B10" s="531" t="s">
        <v>13</v>
      </c>
      <c r="C10" s="533"/>
      <c r="D10" s="533"/>
      <c r="E10" s="533"/>
      <c r="F10" s="533"/>
      <c r="G10" s="533"/>
      <c r="H10" s="533"/>
      <c r="I10" s="533"/>
      <c r="J10" s="533"/>
      <c r="K10" s="533"/>
      <c r="L10" s="533"/>
      <c r="M10" s="533"/>
      <c r="N10" s="533"/>
      <c r="O10" s="533"/>
      <c r="P10" s="533"/>
    </row>
    <row r="11" spans="2:35" ht="12" customHeight="1">
      <c r="B11" s="532"/>
      <c r="C11" s="531" t="s">
        <v>380</v>
      </c>
      <c r="D11" s="531" t="s">
        <v>383</v>
      </c>
      <c r="E11" s="531" t="s">
        <v>378</v>
      </c>
      <c r="F11" s="531" t="s">
        <v>382</v>
      </c>
      <c r="G11" s="531" t="s">
        <v>381</v>
      </c>
      <c r="H11" s="531" t="s">
        <v>264</v>
      </c>
      <c r="I11" s="531" t="s">
        <v>17</v>
      </c>
      <c r="J11" s="531" t="s">
        <v>380</v>
      </c>
      <c r="K11" s="531" t="s">
        <v>379</v>
      </c>
      <c r="L11" s="531" t="s">
        <v>378</v>
      </c>
      <c r="M11" s="531" t="s">
        <v>377</v>
      </c>
      <c r="N11" s="531" t="s">
        <v>376</v>
      </c>
      <c r="O11" s="531" t="s">
        <v>264</v>
      </c>
      <c r="P11" s="531" t="s">
        <v>17</v>
      </c>
    </row>
    <row r="12" spans="2:35" ht="12" customHeight="1">
      <c r="B12" s="532"/>
      <c r="C12" s="531" t="s">
        <v>375</v>
      </c>
      <c r="D12" s="531"/>
      <c r="E12" s="531" t="s">
        <v>374</v>
      </c>
      <c r="F12" s="531"/>
      <c r="G12" s="531" t="s">
        <v>373</v>
      </c>
      <c r="H12" s="531"/>
      <c r="I12" s="531"/>
      <c r="J12" s="531" t="s">
        <v>372</v>
      </c>
      <c r="K12" s="531"/>
      <c r="L12" s="531" t="s">
        <v>371</v>
      </c>
      <c r="M12" s="531"/>
      <c r="N12" s="531" t="s">
        <v>370</v>
      </c>
      <c r="O12" s="531"/>
      <c r="P12" s="531"/>
    </row>
    <row r="13" spans="2:35" ht="12" customHeight="1">
      <c r="B13" s="530"/>
      <c r="C13" s="530"/>
      <c r="D13" s="530"/>
      <c r="E13" s="530"/>
      <c r="F13" s="530"/>
      <c r="G13" s="530"/>
      <c r="H13" s="530"/>
      <c r="I13" s="530"/>
      <c r="J13" s="530"/>
      <c r="K13" s="530"/>
      <c r="L13" s="530"/>
      <c r="M13" s="530"/>
      <c r="N13" s="530"/>
      <c r="O13" s="530"/>
      <c r="P13" s="530"/>
    </row>
    <row r="14" spans="2:35" ht="18" customHeight="1">
      <c r="B14" s="527">
        <v>23</v>
      </c>
      <c r="C14" s="526">
        <v>71323</v>
      </c>
      <c r="D14" s="526">
        <v>18217</v>
      </c>
      <c r="E14" s="526">
        <v>986</v>
      </c>
      <c r="F14" s="526">
        <v>2868</v>
      </c>
      <c r="G14" s="529">
        <v>67</v>
      </c>
      <c r="H14" s="526">
        <v>8746</v>
      </c>
      <c r="I14" s="526">
        <v>102207</v>
      </c>
      <c r="J14" s="526">
        <v>59210</v>
      </c>
      <c r="K14" s="526">
        <v>15706</v>
      </c>
      <c r="L14" s="526">
        <v>1776</v>
      </c>
      <c r="M14" s="526">
        <v>3341</v>
      </c>
      <c r="N14" s="529">
        <v>19952</v>
      </c>
      <c r="O14" s="526">
        <v>9877</v>
      </c>
      <c r="P14" s="526">
        <v>109862</v>
      </c>
    </row>
    <row r="15" spans="2:35" ht="18" customHeight="1">
      <c r="B15" s="527">
        <v>24</v>
      </c>
      <c r="C15" s="526">
        <v>71492</v>
      </c>
      <c r="D15" s="526">
        <v>18094</v>
      </c>
      <c r="E15" s="526">
        <v>1017</v>
      </c>
      <c r="F15" s="526">
        <v>2740</v>
      </c>
      <c r="G15" s="526">
        <v>14</v>
      </c>
      <c r="H15" s="526">
        <v>12834</v>
      </c>
      <c r="I15" s="526">
        <v>106191</v>
      </c>
      <c r="J15" s="526">
        <v>57737</v>
      </c>
      <c r="K15" s="526">
        <v>15982</v>
      </c>
      <c r="L15" s="526">
        <v>1681</v>
      </c>
      <c r="M15" s="526">
        <v>3236</v>
      </c>
      <c r="N15" s="528">
        <v>20897</v>
      </c>
      <c r="O15" s="526">
        <v>13663</v>
      </c>
      <c r="P15" s="526">
        <v>113196</v>
      </c>
    </row>
    <row r="16" spans="2:35" ht="18" customHeight="1">
      <c r="B16" s="527">
        <v>25</v>
      </c>
      <c r="C16" s="526">
        <v>68488</v>
      </c>
      <c r="D16" s="526">
        <v>19180</v>
      </c>
      <c r="E16" s="526">
        <v>1096</v>
      </c>
      <c r="F16" s="526">
        <v>2690</v>
      </c>
      <c r="G16" s="526">
        <v>13</v>
      </c>
      <c r="H16" s="526">
        <v>9191</v>
      </c>
      <c r="I16" s="526">
        <v>100658</v>
      </c>
      <c r="J16" s="526">
        <v>59255</v>
      </c>
      <c r="K16" s="526">
        <v>16860</v>
      </c>
      <c r="L16" s="526">
        <v>1509</v>
      </c>
      <c r="M16" s="526">
        <v>3305</v>
      </c>
      <c r="N16" s="526">
        <v>18670</v>
      </c>
      <c r="O16" s="526">
        <v>10677</v>
      </c>
      <c r="P16" s="526">
        <v>110276</v>
      </c>
    </row>
    <row r="17" spans="2:18" ht="18" customHeight="1">
      <c r="B17" s="527">
        <v>26</v>
      </c>
      <c r="C17" s="526">
        <v>65541</v>
      </c>
      <c r="D17" s="526">
        <v>18700</v>
      </c>
      <c r="E17" s="526">
        <v>894</v>
      </c>
      <c r="F17" s="526">
        <v>2476</v>
      </c>
      <c r="G17" s="526">
        <v>13</v>
      </c>
      <c r="H17" s="526">
        <v>9195</v>
      </c>
      <c r="I17" s="526">
        <v>96819</v>
      </c>
      <c r="J17" s="526">
        <v>59813</v>
      </c>
      <c r="K17" s="526">
        <v>16647</v>
      </c>
      <c r="L17" s="526">
        <v>1343</v>
      </c>
      <c r="M17" s="526">
        <v>3261</v>
      </c>
      <c r="N17" s="526">
        <v>19787</v>
      </c>
      <c r="O17" s="526">
        <v>10648</v>
      </c>
      <c r="P17" s="526">
        <v>111499</v>
      </c>
    </row>
    <row r="18" spans="2:18" ht="18" customHeight="1">
      <c r="B18" s="527">
        <v>27</v>
      </c>
      <c r="C18" s="526">
        <v>62153</v>
      </c>
      <c r="D18" s="526">
        <v>19677</v>
      </c>
      <c r="E18" s="526">
        <v>886</v>
      </c>
      <c r="F18" s="526">
        <v>2371</v>
      </c>
      <c r="G18" s="526">
        <v>11</v>
      </c>
      <c r="H18" s="526">
        <v>7349</v>
      </c>
      <c r="I18" s="526">
        <v>92447</v>
      </c>
      <c r="J18" s="526">
        <v>59206</v>
      </c>
      <c r="K18" s="526">
        <v>16588</v>
      </c>
      <c r="L18" s="526">
        <v>1289</v>
      </c>
      <c r="M18" s="526">
        <v>3267</v>
      </c>
      <c r="N18" s="526">
        <v>22554</v>
      </c>
      <c r="O18" s="526">
        <v>8345</v>
      </c>
      <c r="P18" s="526">
        <v>111249</v>
      </c>
      <c r="R18" s="525"/>
    </row>
    <row r="20" spans="2:18" ht="18" customHeight="1">
      <c r="R20" s="524"/>
    </row>
  </sheetData>
  <mergeCells count="2">
    <mergeCell ref="C8:I8"/>
    <mergeCell ref="J8:P8"/>
  </mergeCells>
  <phoneticPr fontId="2"/>
  <pageMargins left="0.5" right="0.51181102362204722" top="0.78740157480314965" bottom="0.98425196850393704"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26"/>
  <sheetViews>
    <sheetView view="pageBreakPreview" zoomScaleNormal="100" zoomScaleSheetLayoutView="100" workbookViewId="0">
      <selection activeCell="D20" sqref="D20"/>
    </sheetView>
  </sheetViews>
  <sheetFormatPr defaultRowHeight="15.75" customHeight="1"/>
  <cols>
    <col min="1" max="2" width="3.125" style="36" bestFit="1" customWidth="1"/>
    <col min="3" max="3" width="1.875" style="36" customWidth="1"/>
    <col min="4" max="4" width="11.875" style="36" bestFit="1" customWidth="1"/>
    <col min="5" max="11" width="9" style="36"/>
    <col min="12" max="12" width="6.625" style="36" customWidth="1"/>
    <col min="13" max="13" width="17.875" style="36" customWidth="1"/>
    <col min="14" max="256" width="9" style="36"/>
    <col min="257" max="258" width="3.125" style="36" bestFit="1" customWidth="1"/>
    <col min="259" max="259" width="1.875" style="36" customWidth="1"/>
    <col min="260" max="260" width="11.875" style="36" bestFit="1" customWidth="1"/>
    <col min="261" max="267" width="9" style="36"/>
    <col min="268" max="268" width="6.625" style="36" customWidth="1"/>
    <col min="269" max="269" width="17.875" style="36" customWidth="1"/>
    <col min="270" max="512" width="9" style="36"/>
    <col min="513" max="514" width="3.125" style="36" bestFit="1" customWidth="1"/>
    <col min="515" max="515" width="1.875" style="36" customWidth="1"/>
    <col min="516" max="516" width="11.875" style="36" bestFit="1" customWidth="1"/>
    <col min="517" max="523" width="9" style="36"/>
    <col min="524" max="524" width="6.625" style="36" customWidth="1"/>
    <col min="525" max="525" width="17.875" style="36" customWidth="1"/>
    <col min="526" max="768" width="9" style="36"/>
    <col min="769" max="770" width="3.125" style="36" bestFit="1" customWidth="1"/>
    <col min="771" max="771" width="1.875" style="36" customWidth="1"/>
    <col min="772" max="772" width="11.875" style="36" bestFit="1" customWidth="1"/>
    <col min="773" max="779" width="9" style="36"/>
    <col min="780" max="780" width="6.625" style="36" customWidth="1"/>
    <col min="781" max="781" width="17.875" style="36" customWidth="1"/>
    <col min="782" max="1024" width="9" style="36"/>
    <col min="1025" max="1026" width="3.125" style="36" bestFit="1" customWidth="1"/>
    <col min="1027" max="1027" width="1.875" style="36" customWidth="1"/>
    <col min="1028" max="1028" width="11.875" style="36" bestFit="1" customWidth="1"/>
    <col min="1029" max="1035" width="9" style="36"/>
    <col min="1036" max="1036" width="6.625" style="36" customWidth="1"/>
    <col min="1037" max="1037" width="17.875" style="36" customWidth="1"/>
    <col min="1038" max="1280" width="9" style="36"/>
    <col min="1281" max="1282" width="3.125" style="36" bestFit="1" customWidth="1"/>
    <col min="1283" max="1283" width="1.875" style="36" customWidth="1"/>
    <col min="1284" max="1284" width="11.875" style="36" bestFit="1" customWidth="1"/>
    <col min="1285" max="1291" width="9" style="36"/>
    <col min="1292" max="1292" width="6.625" style="36" customWidth="1"/>
    <col min="1293" max="1293" width="17.875" style="36" customWidth="1"/>
    <col min="1294" max="1536" width="9" style="36"/>
    <col min="1537" max="1538" width="3.125" style="36" bestFit="1" customWidth="1"/>
    <col min="1539" max="1539" width="1.875" style="36" customWidth="1"/>
    <col min="1540" max="1540" width="11.875" style="36" bestFit="1" customWidth="1"/>
    <col min="1541" max="1547" width="9" style="36"/>
    <col min="1548" max="1548" width="6.625" style="36" customWidth="1"/>
    <col min="1549" max="1549" width="17.875" style="36" customWidth="1"/>
    <col min="1550" max="1792" width="9" style="36"/>
    <col min="1793" max="1794" width="3.125" style="36" bestFit="1" customWidth="1"/>
    <col min="1795" max="1795" width="1.875" style="36" customWidth="1"/>
    <col min="1796" max="1796" width="11.875" style="36" bestFit="1" customWidth="1"/>
    <col min="1797" max="1803" width="9" style="36"/>
    <col min="1804" max="1804" width="6.625" style="36" customWidth="1"/>
    <col min="1805" max="1805" width="17.875" style="36" customWidth="1"/>
    <col min="1806" max="2048" width="9" style="36"/>
    <col min="2049" max="2050" width="3.125" style="36" bestFit="1" customWidth="1"/>
    <col min="2051" max="2051" width="1.875" style="36" customWidth="1"/>
    <col min="2052" max="2052" width="11.875" style="36" bestFit="1" customWidth="1"/>
    <col min="2053" max="2059" width="9" style="36"/>
    <col min="2060" max="2060" width="6.625" style="36" customWidth="1"/>
    <col min="2061" max="2061" width="17.875" style="36" customWidth="1"/>
    <col min="2062" max="2304" width="9" style="36"/>
    <col min="2305" max="2306" width="3.125" style="36" bestFit="1" customWidth="1"/>
    <col min="2307" max="2307" width="1.875" style="36" customWidth="1"/>
    <col min="2308" max="2308" width="11.875" style="36" bestFit="1" customWidth="1"/>
    <col min="2309" max="2315" width="9" style="36"/>
    <col min="2316" max="2316" width="6.625" style="36" customWidth="1"/>
    <col min="2317" max="2317" width="17.875" style="36" customWidth="1"/>
    <col min="2318" max="2560" width="9" style="36"/>
    <col min="2561" max="2562" width="3.125" style="36" bestFit="1" customWidth="1"/>
    <col min="2563" max="2563" width="1.875" style="36" customWidth="1"/>
    <col min="2564" max="2564" width="11.875" style="36" bestFit="1" customWidth="1"/>
    <col min="2565" max="2571" width="9" style="36"/>
    <col min="2572" max="2572" width="6.625" style="36" customWidth="1"/>
    <col min="2573" max="2573" width="17.875" style="36" customWidth="1"/>
    <col min="2574" max="2816" width="9" style="36"/>
    <col min="2817" max="2818" width="3.125" style="36" bestFit="1" customWidth="1"/>
    <col min="2819" max="2819" width="1.875" style="36" customWidth="1"/>
    <col min="2820" max="2820" width="11.875" style="36" bestFit="1" customWidth="1"/>
    <col min="2821" max="2827" width="9" style="36"/>
    <col min="2828" max="2828" width="6.625" style="36" customWidth="1"/>
    <col min="2829" max="2829" width="17.875" style="36" customWidth="1"/>
    <col min="2830" max="3072" width="9" style="36"/>
    <col min="3073" max="3074" width="3.125" style="36" bestFit="1" customWidth="1"/>
    <col min="3075" max="3075" width="1.875" style="36" customWidth="1"/>
    <col min="3076" max="3076" width="11.875" style="36" bestFit="1" customWidth="1"/>
    <col min="3077" max="3083" width="9" style="36"/>
    <col min="3084" max="3084" width="6.625" style="36" customWidth="1"/>
    <col min="3085" max="3085" width="17.875" style="36" customWidth="1"/>
    <col min="3086" max="3328" width="9" style="36"/>
    <col min="3329" max="3330" width="3.125" style="36" bestFit="1" customWidth="1"/>
    <col min="3331" max="3331" width="1.875" style="36" customWidth="1"/>
    <col min="3332" max="3332" width="11.875" style="36" bestFit="1" customWidth="1"/>
    <col min="3333" max="3339" width="9" style="36"/>
    <col min="3340" max="3340" width="6.625" style="36" customWidth="1"/>
    <col min="3341" max="3341" width="17.875" style="36" customWidth="1"/>
    <col min="3342" max="3584" width="9" style="36"/>
    <col min="3585" max="3586" width="3.125" style="36" bestFit="1" customWidth="1"/>
    <col min="3587" max="3587" width="1.875" style="36" customWidth="1"/>
    <col min="3588" max="3588" width="11.875" style="36" bestFit="1" customWidth="1"/>
    <col min="3589" max="3595" width="9" style="36"/>
    <col min="3596" max="3596" width="6.625" style="36" customWidth="1"/>
    <col min="3597" max="3597" width="17.875" style="36" customWidth="1"/>
    <col min="3598" max="3840" width="9" style="36"/>
    <col min="3841" max="3842" width="3.125" style="36" bestFit="1" customWidth="1"/>
    <col min="3843" max="3843" width="1.875" style="36" customWidth="1"/>
    <col min="3844" max="3844" width="11.875" style="36" bestFit="1" customWidth="1"/>
    <col min="3845" max="3851" width="9" style="36"/>
    <col min="3852" max="3852" width="6.625" style="36" customWidth="1"/>
    <col min="3853" max="3853" width="17.875" style="36" customWidth="1"/>
    <col min="3854" max="4096" width="9" style="36"/>
    <col min="4097" max="4098" width="3.125" style="36" bestFit="1" customWidth="1"/>
    <col min="4099" max="4099" width="1.875" style="36" customWidth="1"/>
    <col min="4100" max="4100" width="11.875" style="36" bestFit="1" customWidth="1"/>
    <col min="4101" max="4107" width="9" style="36"/>
    <col min="4108" max="4108" width="6.625" style="36" customWidth="1"/>
    <col min="4109" max="4109" width="17.875" style="36" customWidth="1"/>
    <col min="4110" max="4352" width="9" style="36"/>
    <col min="4353" max="4354" width="3.125" style="36" bestFit="1" customWidth="1"/>
    <col min="4355" max="4355" width="1.875" style="36" customWidth="1"/>
    <col min="4356" max="4356" width="11.875" style="36" bestFit="1" customWidth="1"/>
    <col min="4357" max="4363" width="9" style="36"/>
    <col min="4364" max="4364" width="6.625" style="36" customWidth="1"/>
    <col min="4365" max="4365" width="17.875" style="36" customWidth="1"/>
    <col min="4366" max="4608" width="9" style="36"/>
    <col min="4609" max="4610" width="3.125" style="36" bestFit="1" customWidth="1"/>
    <col min="4611" max="4611" width="1.875" style="36" customWidth="1"/>
    <col min="4612" max="4612" width="11.875" style="36" bestFit="1" customWidth="1"/>
    <col min="4613" max="4619" width="9" style="36"/>
    <col min="4620" max="4620" width="6.625" style="36" customWidth="1"/>
    <col min="4621" max="4621" width="17.875" style="36" customWidth="1"/>
    <col min="4622" max="4864" width="9" style="36"/>
    <col min="4865" max="4866" width="3.125" style="36" bestFit="1" customWidth="1"/>
    <col min="4867" max="4867" width="1.875" style="36" customWidth="1"/>
    <col min="4868" max="4868" width="11.875" style="36" bestFit="1" customWidth="1"/>
    <col min="4869" max="4875" width="9" style="36"/>
    <col min="4876" max="4876" width="6.625" style="36" customWidth="1"/>
    <col min="4877" max="4877" width="17.875" style="36" customWidth="1"/>
    <col min="4878" max="5120" width="9" style="36"/>
    <col min="5121" max="5122" width="3.125" style="36" bestFit="1" customWidth="1"/>
    <col min="5123" max="5123" width="1.875" style="36" customWidth="1"/>
    <col min="5124" max="5124" width="11.875" style="36" bestFit="1" customWidth="1"/>
    <col min="5125" max="5131" width="9" style="36"/>
    <col min="5132" max="5132" width="6.625" style="36" customWidth="1"/>
    <col min="5133" max="5133" width="17.875" style="36" customWidth="1"/>
    <col min="5134" max="5376" width="9" style="36"/>
    <col min="5377" max="5378" width="3.125" style="36" bestFit="1" customWidth="1"/>
    <col min="5379" max="5379" width="1.875" style="36" customWidth="1"/>
    <col min="5380" max="5380" width="11.875" style="36" bestFit="1" customWidth="1"/>
    <col min="5381" max="5387" width="9" style="36"/>
    <col min="5388" max="5388" width="6.625" style="36" customWidth="1"/>
    <col min="5389" max="5389" width="17.875" style="36" customWidth="1"/>
    <col min="5390" max="5632" width="9" style="36"/>
    <col min="5633" max="5634" width="3.125" style="36" bestFit="1" customWidth="1"/>
    <col min="5635" max="5635" width="1.875" style="36" customWidth="1"/>
    <col min="5636" max="5636" width="11.875" style="36" bestFit="1" customWidth="1"/>
    <col min="5637" max="5643" width="9" style="36"/>
    <col min="5644" max="5644" width="6.625" style="36" customWidth="1"/>
    <col min="5645" max="5645" width="17.875" style="36" customWidth="1"/>
    <col min="5646" max="5888" width="9" style="36"/>
    <col min="5889" max="5890" width="3.125" style="36" bestFit="1" customWidth="1"/>
    <col min="5891" max="5891" width="1.875" style="36" customWidth="1"/>
    <col min="5892" max="5892" width="11.875" style="36" bestFit="1" customWidth="1"/>
    <col min="5893" max="5899" width="9" style="36"/>
    <col min="5900" max="5900" width="6.625" style="36" customWidth="1"/>
    <col min="5901" max="5901" width="17.875" style="36" customWidth="1"/>
    <col min="5902" max="6144" width="9" style="36"/>
    <col min="6145" max="6146" width="3.125" style="36" bestFit="1" customWidth="1"/>
    <col min="6147" max="6147" width="1.875" style="36" customWidth="1"/>
    <col min="6148" max="6148" width="11.875" style="36" bestFit="1" customWidth="1"/>
    <col min="6149" max="6155" width="9" style="36"/>
    <col min="6156" max="6156" width="6.625" style="36" customWidth="1"/>
    <col min="6157" max="6157" width="17.875" style="36" customWidth="1"/>
    <col min="6158" max="6400" width="9" style="36"/>
    <col min="6401" max="6402" width="3.125" style="36" bestFit="1" customWidth="1"/>
    <col min="6403" max="6403" width="1.875" style="36" customWidth="1"/>
    <col min="6404" max="6404" width="11.875" style="36" bestFit="1" customWidth="1"/>
    <col min="6405" max="6411" width="9" style="36"/>
    <col min="6412" max="6412" width="6.625" style="36" customWidth="1"/>
    <col min="6413" max="6413" width="17.875" style="36" customWidth="1"/>
    <col min="6414" max="6656" width="9" style="36"/>
    <col min="6657" max="6658" width="3.125" style="36" bestFit="1" customWidth="1"/>
    <col min="6659" max="6659" width="1.875" style="36" customWidth="1"/>
    <col min="6660" max="6660" width="11.875" style="36" bestFit="1" customWidth="1"/>
    <col min="6661" max="6667" width="9" style="36"/>
    <col min="6668" max="6668" width="6.625" style="36" customWidth="1"/>
    <col min="6669" max="6669" width="17.875" style="36" customWidth="1"/>
    <col min="6670" max="6912" width="9" style="36"/>
    <col min="6913" max="6914" width="3.125" style="36" bestFit="1" customWidth="1"/>
    <col min="6915" max="6915" width="1.875" style="36" customWidth="1"/>
    <col min="6916" max="6916" width="11.875" style="36" bestFit="1" customWidth="1"/>
    <col min="6917" max="6923" width="9" style="36"/>
    <col min="6924" max="6924" width="6.625" style="36" customWidth="1"/>
    <col min="6925" max="6925" width="17.875" style="36" customWidth="1"/>
    <col min="6926" max="7168" width="9" style="36"/>
    <col min="7169" max="7170" width="3.125" style="36" bestFit="1" customWidth="1"/>
    <col min="7171" max="7171" width="1.875" style="36" customWidth="1"/>
    <col min="7172" max="7172" width="11.875" style="36" bestFit="1" customWidth="1"/>
    <col min="7173" max="7179" width="9" style="36"/>
    <col min="7180" max="7180" width="6.625" style="36" customWidth="1"/>
    <col min="7181" max="7181" width="17.875" style="36" customWidth="1"/>
    <col min="7182" max="7424" width="9" style="36"/>
    <col min="7425" max="7426" width="3.125" style="36" bestFit="1" customWidth="1"/>
    <col min="7427" max="7427" width="1.875" style="36" customWidth="1"/>
    <col min="7428" max="7428" width="11.875" style="36" bestFit="1" customWidth="1"/>
    <col min="7429" max="7435" width="9" style="36"/>
    <col min="7436" max="7436" width="6.625" style="36" customWidth="1"/>
    <col min="7437" max="7437" width="17.875" style="36" customWidth="1"/>
    <col min="7438" max="7680" width="9" style="36"/>
    <col min="7681" max="7682" width="3.125" style="36" bestFit="1" customWidth="1"/>
    <col min="7683" max="7683" width="1.875" style="36" customWidth="1"/>
    <col min="7684" max="7684" width="11.875" style="36" bestFit="1" customWidth="1"/>
    <col min="7685" max="7691" width="9" style="36"/>
    <col min="7692" max="7692" width="6.625" style="36" customWidth="1"/>
    <col min="7693" max="7693" width="17.875" style="36" customWidth="1"/>
    <col min="7694" max="7936" width="9" style="36"/>
    <col min="7937" max="7938" width="3.125" style="36" bestFit="1" customWidth="1"/>
    <col min="7939" max="7939" width="1.875" style="36" customWidth="1"/>
    <col min="7940" max="7940" width="11.875" style="36" bestFit="1" customWidth="1"/>
    <col min="7941" max="7947" width="9" style="36"/>
    <col min="7948" max="7948" width="6.625" style="36" customWidth="1"/>
    <col min="7949" max="7949" width="17.875" style="36" customWidth="1"/>
    <col min="7950" max="8192" width="9" style="36"/>
    <col min="8193" max="8194" width="3.125" style="36" bestFit="1" customWidth="1"/>
    <col min="8195" max="8195" width="1.875" style="36" customWidth="1"/>
    <col min="8196" max="8196" width="11.875" style="36" bestFit="1" customWidth="1"/>
    <col min="8197" max="8203" width="9" style="36"/>
    <col min="8204" max="8204" width="6.625" style="36" customWidth="1"/>
    <col min="8205" max="8205" width="17.875" style="36" customWidth="1"/>
    <col min="8206" max="8448" width="9" style="36"/>
    <col min="8449" max="8450" width="3.125" style="36" bestFit="1" customWidth="1"/>
    <col min="8451" max="8451" width="1.875" style="36" customWidth="1"/>
    <col min="8452" max="8452" width="11.875" style="36" bestFit="1" customWidth="1"/>
    <col min="8453" max="8459" width="9" style="36"/>
    <col min="8460" max="8460" width="6.625" style="36" customWidth="1"/>
    <col min="8461" max="8461" width="17.875" style="36" customWidth="1"/>
    <col min="8462" max="8704" width="9" style="36"/>
    <col min="8705" max="8706" width="3.125" style="36" bestFit="1" customWidth="1"/>
    <col min="8707" max="8707" width="1.875" style="36" customWidth="1"/>
    <col min="8708" max="8708" width="11.875" style="36" bestFit="1" customWidth="1"/>
    <col min="8709" max="8715" width="9" style="36"/>
    <col min="8716" max="8716" width="6.625" style="36" customWidth="1"/>
    <col min="8717" max="8717" width="17.875" style="36" customWidth="1"/>
    <col min="8718" max="8960" width="9" style="36"/>
    <col min="8961" max="8962" width="3.125" style="36" bestFit="1" customWidth="1"/>
    <col min="8963" max="8963" width="1.875" style="36" customWidth="1"/>
    <col min="8964" max="8964" width="11.875" style="36" bestFit="1" customWidth="1"/>
    <col min="8965" max="8971" width="9" style="36"/>
    <col min="8972" max="8972" width="6.625" style="36" customWidth="1"/>
    <col min="8973" max="8973" width="17.875" style="36" customWidth="1"/>
    <col min="8974" max="9216" width="9" style="36"/>
    <col min="9217" max="9218" width="3.125" style="36" bestFit="1" customWidth="1"/>
    <col min="9219" max="9219" width="1.875" style="36" customWidth="1"/>
    <col min="9220" max="9220" width="11.875" style="36" bestFit="1" customWidth="1"/>
    <col min="9221" max="9227" width="9" style="36"/>
    <col min="9228" max="9228" width="6.625" style="36" customWidth="1"/>
    <col min="9229" max="9229" width="17.875" style="36" customWidth="1"/>
    <col min="9230" max="9472" width="9" style="36"/>
    <col min="9473" max="9474" width="3.125" style="36" bestFit="1" customWidth="1"/>
    <col min="9475" max="9475" width="1.875" style="36" customWidth="1"/>
    <col min="9476" max="9476" width="11.875" style="36" bestFit="1" customWidth="1"/>
    <col min="9477" max="9483" width="9" style="36"/>
    <col min="9484" max="9484" width="6.625" style="36" customWidth="1"/>
    <col min="9485" max="9485" width="17.875" style="36" customWidth="1"/>
    <col min="9486" max="9728" width="9" style="36"/>
    <col min="9729" max="9730" width="3.125" style="36" bestFit="1" customWidth="1"/>
    <col min="9731" max="9731" width="1.875" style="36" customWidth="1"/>
    <col min="9732" max="9732" width="11.875" style="36" bestFit="1" customWidth="1"/>
    <col min="9733" max="9739" width="9" style="36"/>
    <col min="9740" max="9740" width="6.625" style="36" customWidth="1"/>
    <col min="9741" max="9741" width="17.875" style="36" customWidth="1"/>
    <col min="9742" max="9984" width="9" style="36"/>
    <col min="9985" max="9986" width="3.125" style="36" bestFit="1" customWidth="1"/>
    <col min="9987" max="9987" width="1.875" style="36" customWidth="1"/>
    <col min="9988" max="9988" width="11.875" style="36" bestFit="1" customWidth="1"/>
    <col min="9989" max="9995" width="9" style="36"/>
    <col min="9996" max="9996" width="6.625" style="36" customWidth="1"/>
    <col min="9997" max="9997" width="17.875" style="36" customWidth="1"/>
    <col min="9998" max="10240" width="9" style="36"/>
    <col min="10241" max="10242" width="3.125" style="36" bestFit="1" customWidth="1"/>
    <col min="10243" max="10243" width="1.875" style="36" customWidth="1"/>
    <col min="10244" max="10244" width="11.875" style="36" bestFit="1" customWidth="1"/>
    <col min="10245" max="10251" width="9" style="36"/>
    <col min="10252" max="10252" width="6.625" style="36" customWidth="1"/>
    <col min="10253" max="10253" width="17.875" style="36" customWidth="1"/>
    <col min="10254" max="10496" width="9" style="36"/>
    <col min="10497" max="10498" width="3.125" style="36" bestFit="1" customWidth="1"/>
    <col min="10499" max="10499" width="1.875" style="36" customWidth="1"/>
    <col min="10500" max="10500" width="11.875" style="36" bestFit="1" customWidth="1"/>
    <col min="10501" max="10507" width="9" style="36"/>
    <col min="10508" max="10508" width="6.625" style="36" customWidth="1"/>
    <col min="10509" max="10509" width="17.875" style="36" customWidth="1"/>
    <col min="10510" max="10752" width="9" style="36"/>
    <col min="10753" max="10754" width="3.125" style="36" bestFit="1" customWidth="1"/>
    <col min="10755" max="10755" width="1.875" style="36" customWidth="1"/>
    <col min="10756" max="10756" width="11.875" style="36" bestFit="1" customWidth="1"/>
    <col min="10757" max="10763" width="9" style="36"/>
    <col min="10764" max="10764" width="6.625" style="36" customWidth="1"/>
    <col min="10765" max="10765" width="17.875" style="36" customWidth="1"/>
    <col min="10766" max="11008" width="9" style="36"/>
    <col min="11009" max="11010" width="3.125" style="36" bestFit="1" customWidth="1"/>
    <col min="11011" max="11011" width="1.875" style="36" customWidth="1"/>
    <col min="11012" max="11012" width="11.875" style="36" bestFit="1" customWidth="1"/>
    <col min="11013" max="11019" width="9" style="36"/>
    <col min="11020" max="11020" width="6.625" style="36" customWidth="1"/>
    <col min="11021" max="11021" width="17.875" style="36" customWidth="1"/>
    <col min="11022" max="11264" width="9" style="36"/>
    <col min="11265" max="11266" width="3.125" style="36" bestFit="1" customWidth="1"/>
    <col min="11267" max="11267" width="1.875" style="36" customWidth="1"/>
    <col min="11268" max="11268" width="11.875" style="36" bestFit="1" customWidth="1"/>
    <col min="11269" max="11275" width="9" style="36"/>
    <col min="11276" max="11276" width="6.625" style="36" customWidth="1"/>
    <col min="11277" max="11277" width="17.875" style="36" customWidth="1"/>
    <col min="11278" max="11520" width="9" style="36"/>
    <col min="11521" max="11522" width="3.125" style="36" bestFit="1" customWidth="1"/>
    <col min="11523" max="11523" width="1.875" style="36" customWidth="1"/>
    <col min="11524" max="11524" width="11.875" style="36" bestFit="1" customWidth="1"/>
    <col min="11525" max="11531" width="9" style="36"/>
    <col min="11532" max="11532" width="6.625" style="36" customWidth="1"/>
    <col min="11533" max="11533" width="17.875" style="36" customWidth="1"/>
    <col min="11534" max="11776" width="9" style="36"/>
    <col min="11777" max="11778" width="3.125" style="36" bestFit="1" customWidth="1"/>
    <col min="11779" max="11779" width="1.875" style="36" customWidth="1"/>
    <col min="11780" max="11780" width="11.875" style="36" bestFit="1" customWidth="1"/>
    <col min="11781" max="11787" width="9" style="36"/>
    <col min="11788" max="11788" width="6.625" style="36" customWidth="1"/>
    <col min="11789" max="11789" width="17.875" style="36" customWidth="1"/>
    <col min="11790" max="12032" width="9" style="36"/>
    <col min="12033" max="12034" width="3.125" style="36" bestFit="1" customWidth="1"/>
    <col min="12035" max="12035" width="1.875" style="36" customWidth="1"/>
    <col min="12036" max="12036" width="11.875" style="36" bestFit="1" customWidth="1"/>
    <col min="12037" max="12043" width="9" style="36"/>
    <col min="12044" max="12044" width="6.625" style="36" customWidth="1"/>
    <col min="12045" max="12045" width="17.875" style="36" customWidth="1"/>
    <col min="12046" max="12288" width="9" style="36"/>
    <col min="12289" max="12290" width="3.125" style="36" bestFit="1" customWidth="1"/>
    <col min="12291" max="12291" width="1.875" style="36" customWidth="1"/>
    <col min="12292" max="12292" width="11.875" style="36" bestFit="1" customWidth="1"/>
    <col min="12293" max="12299" width="9" style="36"/>
    <col min="12300" max="12300" width="6.625" style="36" customWidth="1"/>
    <col min="12301" max="12301" width="17.875" style="36" customWidth="1"/>
    <col min="12302" max="12544" width="9" style="36"/>
    <col min="12545" max="12546" width="3.125" style="36" bestFit="1" customWidth="1"/>
    <col min="12547" max="12547" width="1.875" style="36" customWidth="1"/>
    <col min="12548" max="12548" width="11.875" style="36" bestFit="1" customWidth="1"/>
    <col min="12549" max="12555" width="9" style="36"/>
    <col min="12556" max="12556" width="6.625" style="36" customWidth="1"/>
    <col min="12557" max="12557" width="17.875" style="36" customWidth="1"/>
    <col min="12558" max="12800" width="9" style="36"/>
    <col min="12801" max="12802" width="3.125" style="36" bestFit="1" customWidth="1"/>
    <col min="12803" max="12803" width="1.875" style="36" customWidth="1"/>
    <col min="12804" max="12804" width="11.875" style="36" bestFit="1" customWidth="1"/>
    <col min="12805" max="12811" width="9" style="36"/>
    <col min="12812" max="12812" width="6.625" style="36" customWidth="1"/>
    <col min="12813" max="12813" width="17.875" style="36" customWidth="1"/>
    <col min="12814" max="13056" width="9" style="36"/>
    <col min="13057" max="13058" width="3.125" style="36" bestFit="1" customWidth="1"/>
    <col min="13059" max="13059" width="1.875" style="36" customWidth="1"/>
    <col min="13060" max="13060" width="11.875" style="36" bestFit="1" customWidth="1"/>
    <col min="13061" max="13067" width="9" style="36"/>
    <col min="13068" max="13068" width="6.625" style="36" customWidth="1"/>
    <col min="13069" max="13069" width="17.875" style="36" customWidth="1"/>
    <col min="13070" max="13312" width="9" style="36"/>
    <col min="13313" max="13314" width="3.125" style="36" bestFit="1" customWidth="1"/>
    <col min="13315" max="13315" width="1.875" style="36" customWidth="1"/>
    <col min="13316" max="13316" width="11.875" style="36" bestFit="1" customWidth="1"/>
    <col min="13317" max="13323" width="9" style="36"/>
    <col min="13324" max="13324" width="6.625" style="36" customWidth="1"/>
    <col min="13325" max="13325" width="17.875" style="36" customWidth="1"/>
    <col min="13326" max="13568" width="9" style="36"/>
    <col min="13569" max="13570" width="3.125" style="36" bestFit="1" customWidth="1"/>
    <col min="13571" max="13571" width="1.875" style="36" customWidth="1"/>
    <col min="13572" max="13572" width="11.875" style="36" bestFit="1" customWidth="1"/>
    <col min="13573" max="13579" width="9" style="36"/>
    <col min="13580" max="13580" width="6.625" style="36" customWidth="1"/>
    <col min="13581" max="13581" width="17.875" style="36" customWidth="1"/>
    <col min="13582" max="13824" width="9" style="36"/>
    <col min="13825" max="13826" width="3.125" style="36" bestFit="1" customWidth="1"/>
    <col min="13827" max="13827" width="1.875" style="36" customWidth="1"/>
    <col min="13828" max="13828" width="11.875" style="36" bestFit="1" customWidth="1"/>
    <col min="13829" max="13835" width="9" style="36"/>
    <col min="13836" max="13836" width="6.625" style="36" customWidth="1"/>
    <col min="13837" max="13837" width="17.875" style="36" customWidth="1"/>
    <col min="13838" max="14080" width="9" style="36"/>
    <col min="14081" max="14082" width="3.125" style="36" bestFit="1" customWidth="1"/>
    <col min="14083" max="14083" width="1.875" style="36" customWidth="1"/>
    <col min="14084" max="14084" width="11.875" style="36" bestFit="1" customWidth="1"/>
    <col min="14085" max="14091" width="9" style="36"/>
    <col min="14092" max="14092" width="6.625" style="36" customWidth="1"/>
    <col min="14093" max="14093" width="17.875" style="36" customWidth="1"/>
    <col min="14094" max="14336" width="9" style="36"/>
    <col min="14337" max="14338" width="3.125" style="36" bestFit="1" customWidth="1"/>
    <col min="14339" max="14339" width="1.875" style="36" customWidth="1"/>
    <col min="14340" max="14340" width="11.875" style="36" bestFit="1" customWidth="1"/>
    <col min="14341" max="14347" width="9" style="36"/>
    <col min="14348" max="14348" width="6.625" style="36" customWidth="1"/>
    <col min="14349" max="14349" width="17.875" style="36" customWidth="1"/>
    <col min="14350" max="14592" width="9" style="36"/>
    <col min="14593" max="14594" width="3.125" style="36" bestFit="1" customWidth="1"/>
    <col min="14595" max="14595" width="1.875" style="36" customWidth="1"/>
    <col min="14596" max="14596" width="11.875" style="36" bestFit="1" customWidth="1"/>
    <col min="14597" max="14603" width="9" style="36"/>
    <col min="14604" max="14604" width="6.625" style="36" customWidth="1"/>
    <col min="14605" max="14605" width="17.875" style="36" customWidth="1"/>
    <col min="14606" max="14848" width="9" style="36"/>
    <col min="14849" max="14850" width="3.125" style="36" bestFit="1" customWidth="1"/>
    <col min="14851" max="14851" width="1.875" style="36" customWidth="1"/>
    <col min="14852" max="14852" width="11.875" style="36" bestFit="1" customWidth="1"/>
    <col min="14853" max="14859" width="9" style="36"/>
    <col min="14860" max="14860" width="6.625" style="36" customWidth="1"/>
    <col min="14861" max="14861" width="17.875" style="36" customWidth="1"/>
    <col min="14862" max="15104" width="9" style="36"/>
    <col min="15105" max="15106" width="3.125" style="36" bestFit="1" customWidth="1"/>
    <col min="15107" max="15107" width="1.875" style="36" customWidth="1"/>
    <col min="15108" max="15108" width="11.875" style="36" bestFit="1" customWidth="1"/>
    <col min="15109" max="15115" width="9" style="36"/>
    <col min="15116" max="15116" width="6.625" style="36" customWidth="1"/>
    <col min="15117" max="15117" width="17.875" style="36" customWidth="1"/>
    <col min="15118" max="15360" width="9" style="36"/>
    <col min="15361" max="15362" width="3.125" style="36" bestFit="1" customWidth="1"/>
    <col min="15363" max="15363" width="1.875" style="36" customWidth="1"/>
    <col min="15364" max="15364" width="11.875" style="36" bestFit="1" customWidth="1"/>
    <col min="15365" max="15371" width="9" style="36"/>
    <col min="15372" max="15372" width="6.625" style="36" customWidth="1"/>
    <col min="15373" max="15373" width="17.875" style="36" customWidth="1"/>
    <col min="15374" max="15616" width="9" style="36"/>
    <col min="15617" max="15618" width="3.125" style="36" bestFit="1" customWidth="1"/>
    <col min="15619" max="15619" width="1.875" style="36" customWidth="1"/>
    <col min="15620" max="15620" width="11.875" style="36" bestFit="1" customWidth="1"/>
    <col min="15621" max="15627" width="9" style="36"/>
    <col min="15628" max="15628" width="6.625" style="36" customWidth="1"/>
    <col min="15629" max="15629" width="17.875" style="36" customWidth="1"/>
    <col min="15630" max="15872" width="9" style="36"/>
    <col min="15873" max="15874" width="3.125" style="36" bestFit="1" customWidth="1"/>
    <col min="15875" max="15875" width="1.875" style="36" customWidth="1"/>
    <col min="15876" max="15876" width="11.875" style="36" bestFit="1" customWidth="1"/>
    <col min="15877" max="15883" width="9" style="36"/>
    <col min="15884" max="15884" width="6.625" style="36" customWidth="1"/>
    <col min="15885" max="15885" width="17.875" style="36" customWidth="1"/>
    <col min="15886" max="16128" width="9" style="36"/>
    <col min="16129" max="16130" width="3.125" style="36" bestFit="1" customWidth="1"/>
    <col min="16131" max="16131" width="1.875" style="36" customWidth="1"/>
    <col min="16132" max="16132" width="11.875" style="36" bestFit="1" customWidth="1"/>
    <col min="16133" max="16139" width="9" style="36"/>
    <col min="16140" max="16140" width="6.625" style="36" customWidth="1"/>
    <col min="16141" max="16141" width="17.875" style="36" customWidth="1"/>
    <col min="16142" max="16384" width="9" style="36"/>
  </cols>
  <sheetData>
    <row r="2" spans="1:13" ht="15.75" customHeight="1">
      <c r="A2" s="35" t="s">
        <v>37</v>
      </c>
    </row>
    <row r="3" spans="1:13" ht="15.75" customHeight="1">
      <c r="A3" s="37"/>
    </row>
    <row r="4" spans="1:13" ht="15.75" customHeight="1">
      <c r="A4" s="38" t="s">
        <v>38</v>
      </c>
      <c r="B4" s="39"/>
      <c r="C4" s="39"/>
    </row>
    <row r="5" spans="1:13" ht="18" customHeight="1">
      <c r="A5" s="37"/>
      <c r="B5" s="40" t="s">
        <v>39</v>
      </c>
      <c r="C5" s="40"/>
      <c r="D5" s="37" t="s">
        <v>40</v>
      </c>
    </row>
    <row r="6" spans="1:13" ht="18" customHeight="1">
      <c r="A6" s="37"/>
      <c r="B6" s="37"/>
      <c r="C6" s="37"/>
      <c r="D6" s="37" t="s">
        <v>41</v>
      </c>
    </row>
    <row r="7" spans="1:13" ht="18" customHeight="1">
      <c r="A7" s="37"/>
      <c r="B7" s="40" t="s">
        <v>42</v>
      </c>
      <c r="C7" s="40"/>
      <c r="D7" s="37" t="s">
        <v>43</v>
      </c>
    </row>
    <row r="8" spans="1:13" ht="18" customHeight="1">
      <c r="A8" s="37"/>
      <c r="B8" s="37"/>
      <c r="C8" s="37"/>
      <c r="D8" s="37" t="s">
        <v>44</v>
      </c>
      <c r="M8" s="36" t="s">
        <v>45</v>
      </c>
    </row>
    <row r="9" spans="1:13" ht="18" customHeight="1">
      <c r="A9" s="37"/>
      <c r="B9" s="37"/>
      <c r="C9" s="37"/>
      <c r="D9" s="37" t="s">
        <v>46</v>
      </c>
    </row>
    <row r="10" spans="1:13" ht="18" customHeight="1">
      <c r="A10" s="37"/>
      <c r="B10" s="37"/>
      <c r="C10" s="37"/>
      <c r="D10" s="37"/>
    </row>
    <row r="11" spans="1:13" ht="18" customHeight="1">
      <c r="A11" s="41" t="s">
        <v>47</v>
      </c>
      <c r="B11" s="37"/>
      <c r="C11" s="37"/>
      <c r="D11" s="37"/>
    </row>
    <row r="12" spans="1:13" ht="18" customHeight="1">
      <c r="A12" s="37"/>
      <c r="B12" s="40" t="s">
        <v>39</v>
      </c>
      <c r="C12" s="40"/>
      <c r="D12" s="42" t="s">
        <v>48</v>
      </c>
    </row>
    <row r="13" spans="1:13" ht="18" customHeight="1">
      <c r="A13" s="37"/>
      <c r="B13" s="37"/>
      <c r="C13" s="37"/>
      <c r="D13" s="37" t="s">
        <v>49</v>
      </c>
    </row>
    <row r="14" spans="1:13" ht="18" customHeight="1">
      <c r="A14" s="37"/>
      <c r="B14" s="40" t="s">
        <v>42</v>
      </c>
      <c r="C14" s="40"/>
      <c r="D14" s="42" t="s">
        <v>50</v>
      </c>
    </row>
    <row r="15" spans="1:13" ht="18" customHeight="1">
      <c r="A15" s="37"/>
      <c r="B15" s="37"/>
      <c r="C15" s="37"/>
      <c r="D15" s="37" t="s">
        <v>51</v>
      </c>
    </row>
    <row r="16" spans="1:13" ht="18" customHeight="1">
      <c r="A16" s="37"/>
      <c r="B16" s="37"/>
      <c r="C16" s="37"/>
      <c r="D16" s="37"/>
    </row>
    <row r="17" spans="1:12" ht="18" customHeight="1">
      <c r="A17" s="37"/>
      <c r="B17" s="37"/>
      <c r="C17" s="37"/>
      <c r="D17" s="37"/>
    </row>
    <row r="18" spans="1:12" ht="18" customHeight="1">
      <c r="A18" s="41" t="s">
        <v>52</v>
      </c>
      <c r="B18" s="37"/>
      <c r="C18" s="37"/>
      <c r="D18" s="37"/>
    </row>
    <row r="19" spans="1:12" ht="18" customHeight="1">
      <c r="A19" s="37"/>
      <c r="B19" s="40" t="s">
        <v>39</v>
      </c>
      <c r="C19" s="40"/>
      <c r="D19" s="554" t="s">
        <v>391</v>
      </c>
    </row>
    <row r="20" spans="1:12" ht="18" customHeight="1">
      <c r="A20" s="37"/>
      <c r="B20" s="40" t="s">
        <v>42</v>
      </c>
      <c r="C20" s="40"/>
      <c r="D20" s="42" t="s">
        <v>53</v>
      </c>
      <c r="E20" s="43"/>
      <c r="F20" s="43"/>
      <c r="G20" s="43"/>
      <c r="H20" s="43"/>
      <c r="I20" s="43"/>
      <c r="J20" s="43"/>
      <c r="K20" s="43"/>
      <c r="L20" s="43"/>
    </row>
    <row r="21" spans="1:12" ht="18" customHeight="1">
      <c r="A21" s="37"/>
      <c r="B21" s="37"/>
      <c r="C21" s="37"/>
      <c r="D21" s="42" t="s">
        <v>54</v>
      </c>
      <c r="E21" s="43"/>
      <c r="F21" s="43"/>
      <c r="G21" s="43"/>
      <c r="H21" s="43"/>
      <c r="I21" s="43"/>
      <c r="J21" s="43"/>
      <c r="K21" s="43"/>
      <c r="L21" s="43"/>
    </row>
    <row r="22" spans="1:12" ht="18" customHeight="1">
      <c r="A22" s="37"/>
      <c r="B22" s="37"/>
      <c r="C22" s="37"/>
      <c r="D22" s="37" t="s">
        <v>55</v>
      </c>
    </row>
    <row r="23" spans="1:12" ht="18" customHeight="1">
      <c r="A23" s="37"/>
      <c r="B23" s="37"/>
      <c r="C23" s="37"/>
    </row>
    <row r="24" spans="1:12" ht="18" customHeight="1">
      <c r="D24" s="44"/>
    </row>
    <row r="25" spans="1:12" ht="18" customHeight="1"/>
    <row r="26" spans="1:12" ht="18" customHeight="1"/>
  </sheetData>
  <phoneticPr fontId="2"/>
  <pageMargins left="0.78740157480314965" right="0.59055118110236227" top="0.98425196850393704"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view="pageBreakPreview" topLeftCell="E1" zoomScaleNormal="100" zoomScaleSheetLayoutView="100" workbookViewId="0">
      <selection activeCell="O6" sqref="O6"/>
    </sheetView>
  </sheetViews>
  <sheetFormatPr defaultColWidth="8.75" defaultRowHeight="17.25" customHeight="1"/>
  <cols>
    <col min="1" max="1" width="1" style="45" customWidth="1"/>
    <col min="2" max="2" width="4.375" style="45" customWidth="1"/>
    <col min="3" max="3" width="8.625" style="46" customWidth="1"/>
    <col min="4" max="4" width="15.625" style="45" customWidth="1"/>
    <col min="5" max="5" width="8.625" style="45" customWidth="1"/>
    <col min="6" max="6" width="15.625" style="45" customWidth="1"/>
    <col min="7" max="7" width="8.625" style="45" customWidth="1"/>
    <col min="8" max="8" width="15.625" style="45" customWidth="1"/>
    <col min="9" max="9" width="8.625" style="45" customWidth="1"/>
    <col min="10" max="11" width="1.625" style="45" customWidth="1"/>
    <col min="12" max="12" width="1.5" style="45" customWidth="1"/>
    <col min="13" max="13" width="4.5" style="45" customWidth="1"/>
    <col min="14" max="14" width="3.5" style="45" bestFit="1" customWidth="1"/>
    <col min="15" max="15" width="10.25" style="45" bestFit="1" customWidth="1"/>
    <col min="16" max="16" width="15.25" style="45" customWidth="1"/>
    <col min="17" max="17" width="17.5" style="45" customWidth="1"/>
    <col min="18" max="256" width="8.75" style="45"/>
    <col min="257" max="257" width="1" style="45" customWidth="1"/>
    <col min="258" max="258" width="4.375" style="45" customWidth="1"/>
    <col min="259" max="259" width="8.625" style="45" customWidth="1"/>
    <col min="260" max="260" width="15.625" style="45" customWidth="1"/>
    <col min="261" max="261" width="8.625" style="45" customWidth="1"/>
    <col min="262" max="262" width="15.625" style="45" customWidth="1"/>
    <col min="263" max="263" width="8.625" style="45" customWidth="1"/>
    <col min="264" max="264" width="15.625" style="45" customWidth="1"/>
    <col min="265" max="265" width="8.625" style="45" customWidth="1"/>
    <col min="266" max="267" width="1.625" style="45" customWidth="1"/>
    <col min="268" max="268" width="1.5" style="45" customWidth="1"/>
    <col min="269" max="269" width="4.5" style="45" customWidth="1"/>
    <col min="270" max="270" width="3.5" style="45" bestFit="1" customWidth="1"/>
    <col min="271" max="271" width="10.25" style="45" bestFit="1" customWidth="1"/>
    <col min="272" max="272" width="15.25" style="45" customWidth="1"/>
    <col min="273" max="273" width="17.5" style="45" customWidth="1"/>
    <col min="274" max="512" width="8.75" style="45"/>
    <col min="513" max="513" width="1" style="45" customWidth="1"/>
    <col min="514" max="514" width="4.375" style="45" customWidth="1"/>
    <col min="515" max="515" width="8.625" style="45" customWidth="1"/>
    <col min="516" max="516" width="15.625" style="45" customWidth="1"/>
    <col min="517" max="517" width="8.625" style="45" customWidth="1"/>
    <col min="518" max="518" width="15.625" style="45" customWidth="1"/>
    <col min="519" max="519" width="8.625" style="45" customWidth="1"/>
    <col min="520" max="520" width="15.625" style="45" customWidth="1"/>
    <col min="521" max="521" width="8.625" style="45" customWidth="1"/>
    <col min="522" max="523" width="1.625" style="45" customWidth="1"/>
    <col min="524" max="524" width="1.5" style="45" customWidth="1"/>
    <col min="525" max="525" width="4.5" style="45" customWidth="1"/>
    <col min="526" max="526" width="3.5" style="45" bestFit="1" customWidth="1"/>
    <col min="527" max="527" width="10.25" style="45" bestFit="1" customWidth="1"/>
    <col min="528" max="528" width="15.25" style="45" customWidth="1"/>
    <col min="529" max="529" width="17.5" style="45" customWidth="1"/>
    <col min="530" max="768" width="8.75" style="45"/>
    <col min="769" max="769" width="1" style="45" customWidth="1"/>
    <col min="770" max="770" width="4.375" style="45" customWidth="1"/>
    <col min="771" max="771" width="8.625" style="45" customWidth="1"/>
    <col min="772" max="772" width="15.625" style="45" customWidth="1"/>
    <col min="773" max="773" width="8.625" style="45" customWidth="1"/>
    <col min="774" max="774" width="15.625" style="45" customWidth="1"/>
    <col min="775" max="775" width="8.625" style="45" customWidth="1"/>
    <col min="776" max="776" width="15.625" style="45" customWidth="1"/>
    <col min="777" max="777" width="8.625" style="45" customWidth="1"/>
    <col min="778" max="779" width="1.625" style="45" customWidth="1"/>
    <col min="780" max="780" width="1.5" style="45" customWidth="1"/>
    <col min="781" max="781" width="4.5" style="45" customWidth="1"/>
    <col min="782" max="782" width="3.5" style="45" bestFit="1" customWidth="1"/>
    <col min="783" max="783" width="10.25" style="45" bestFit="1" customWidth="1"/>
    <col min="784" max="784" width="15.25" style="45" customWidth="1"/>
    <col min="785" max="785" width="17.5" style="45" customWidth="1"/>
    <col min="786" max="1024" width="8.75" style="45"/>
    <col min="1025" max="1025" width="1" style="45" customWidth="1"/>
    <col min="1026" max="1026" width="4.375" style="45" customWidth="1"/>
    <col min="1027" max="1027" width="8.625" style="45" customWidth="1"/>
    <col min="1028" max="1028" width="15.625" style="45" customWidth="1"/>
    <col min="1029" max="1029" width="8.625" style="45" customWidth="1"/>
    <col min="1030" max="1030" width="15.625" style="45" customWidth="1"/>
    <col min="1031" max="1031" width="8.625" style="45" customWidth="1"/>
    <col min="1032" max="1032" width="15.625" style="45" customWidth="1"/>
    <col min="1033" max="1033" width="8.625" style="45" customWidth="1"/>
    <col min="1034" max="1035" width="1.625" style="45" customWidth="1"/>
    <col min="1036" max="1036" width="1.5" style="45" customWidth="1"/>
    <col min="1037" max="1037" width="4.5" style="45" customWidth="1"/>
    <col min="1038" max="1038" width="3.5" style="45" bestFit="1" customWidth="1"/>
    <col min="1039" max="1039" width="10.25" style="45" bestFit="1" customWidth="1"/>
    <col min="1040" max="1040" width="15.25" style="45" customWidth="1"/>
    <col min="1041" max="1041" width="17.5" style="45" customWidth="1"/>
    <col min="1042" max="1280" width="8.75" style="45"/>
    <col min="1281" max="1281" width="1" style="45" customWidth="1"/>
    <col min="1282" max="1282" width="4.375" style="45" customWidth="1"/>
    <col min="1283" max="1283" width="8.625" style="45" customWidth="1"/>
    <col min="1284" max="1284" width="15.625" style="45" customWidth="1"/>
    <col min="1285" max="1285" width="8.625" style="45" customWidth="1"/>
    <col min="1286" max="1286" width="15.625" style="45" customWidth="1"/>
    <col min="1287" max="1287" width="8.625" style="45" customWidth="1"/>
    <col min="1288" max="1288" width="15.625" style="45" customWidth="1"/>
    <col min="1289" max="1289" width="8.625" style="45" customWidth="1"/>
    <col min="1290" max="1291" width="1.625" style="45" customWidth="1"/>
    <col min="1292" max="1292" width="1.5" style="45" customWidth="1"/>
    <col min="1293" max="1293" width="4.5" style="45" customWidth="1"/>
    <col min="1294" max="1294" width="3.5" style="45" bestFit="1" customWidth="1"/>
    <col min="1295" max="1295" width="10.25" style="45" bestFit="1" customWidth="1"/>
    <col min="1296" max="1296" width="15.25" style="45" customWidth="1"/>
    <col min="1297" max="1297" width="17.5" style="45" customWidth="1"/>
    <col min="1298" max="1536" width="8.75" style="45"/>
    <col min="1537" max="1537" width="1" style="45" customWidth="1"/>
    <col min="1538" max="1538" width="4.375" style="45" customWidth="1"/>
    <col min="1539" max="1539" width="8.625" style="45" customWidth="1"/>
    <col min="1540" max="1540" width="15.625" style="45" customWidth="1"/>
    <col min="1541" max="1541" width="8.625" style="45" customWidth="1"/>
    <col min="1542" max="1542" width="15.625" style="45" customWidth="1"/>
    <col min="1543" max="1543" width="8.625" style="45" customWidth="1"/>
    <col min="1544" max="1544" width="15.625" style="45" customWidth="1"/>
    <col min="1545" max="1545" width="8.625" style="45" customWidth="1"/>
    <col min="1546" max="1547" width="1.625" style="45" customWidth="1"/>
    <col min="1548" max="1548" width="1.5" style="45" customWidth="1"/>
    <col min="1549" max="1549" width="4.5" style="45" customWidth="1"/>
    <col min="1550" max="1550" width="3.5" style="45" bestFit="1" customWidth="1"/>
    <col min="1551" max="1551" width="10.25" style="45" bestFit="1" customWidth="1"/>
    <col min="1552" max="1552" width="15.25" style="45" customWidth="1"/>
    <col min="1553" max="1553" width="17.5" style="45" customWidth="1"/>
    <col min="1554" max="1792" width="8.75" style="45"/>
    <col min="1793" max="1793" width="1" style="45" customWidth="1"/>
    <col min="1794" max="1794" width="4.375" style="45" customWidth="1"/>
    <col min="1795" max="1795" width="8.625" style="45" customWidth="1"/>
    <col min="1796" max="1796" width="15.625" style="45" customWidth="1"/>
    <col min="1797" max="1797" width="8.625" style="45" customWidth="1"/>
    <col min="1798" max="1798" width="15.625" style="45" customWidth="1"/>
    <col min="1799" max="1799" width="8.625" style="45" customWidth="1"/>
    <col min="1800" max="1800" width="15.625" style="45" customWidth="1"/>
    <col min="1801" max="1801" width="8.625" style="45" customWidth="1"/>
    <col min="1802" max="1803" width="1.625" style="45" customWidth="1"/>
    <col min="1804" max="1804" width="1.5" style="45" customWidth="1"/>
    <col min="1805" max="1805" width="4.5" style="45" customWidth="1"/>
    <col min="1806" max="1806" width="3.5" style="45" bestFit="1" customWidth="1"/>
    <col min="1807" max="1807" width="10.25" style="45" bestFit="1" customWidth="1"/>
    <col min="1808" max="1808" width="15.25" style="45" customWidth="1"/>
    <col min="1809" max="1809" width="17.5" style="45" customWidth="1"/>
    <col min="1810" max="2048" width="8.75" style="45"/>
    <col min="2049" max="2049" width="1" style="45" customWidth="1"/>
    <col min="2050" max="2050" width="4.375" style="45" customWidth="1"/>
    <col min="2051" max="2051" width="8.625" style="45" customWidth="1"/>
    <col min="2052" max="2052" width="15.625" style="45" customWidth="1"/>
    <col min="2053" max="2053" width="8.625" style="45" customWidth="1"/>
    <col min="2054" max="2054" width="15.625" style="45" customWidth="1"/>
    <col min="2055" max="2055" width="8.625" style="45" customWidth="1"/>
    <col min="2056" max="2056" width="15.625" style="45" customWidth="1"/>
    <col min="2057" max="2057" width="8.625" style="45" customWidth="1"/>
    <col min="2058" max="2059" width="1.625" style="45" customWidth="1"/>
    <col min="2060" max="2060" width="1.5" style="45" customWidth="1"/>
    <col min="2061" max="2061" width="4.5" style="45" customWidth="1"/>
    <col min="2062" max="2062" width="3.5" style="45" bestFit="1" customWidth="1"/>
    <col min="2063" max="2063" width="10.25" style="45" bestFit="1" customWidth="1"/>
    <col min="2064" max="2064" width="15.25" style="45" customWidth="1"/>
    <col min="2065" max="2065" width="17.5" style="45" customWidth="1"/>
    <col min="2066" max="2304" width="8.75" style="45"/>
    <col min="2305" max="2305" width="1" style="45" customWidth="1"/>
    <col min="2306" max="2306" width="4.375" style="45" customWidth="1"/>
    <col min="2307" max="2307" width="8.625" style="45" customWidth="1"/>
    <col min="2308" max="2308" width="15.625" style="45" customWidth="1"/>
    <col min="2309" max="2309" width="8.625" style="45" customWidth="1"/>
    <col min="2310" max="2310" width="15.625" style="45" customWidth="1"/>
    <col min="2311" max="2311" width="8.625" style="45" customWidth="1"/>
    <col min="2312" max="2312" width="15.625" style="45" customWidth="1"/>
    <col min="2313" max="2313" width="8.625" style="45" customWidth="1"/>
    <col min="2314" max="2315" width="1.625" style="45" customWidth="1"/>
    <col min="2316" max="2316" width="1.5" style="45" customWidth="1"/>
    <col min="2317" max="2317" width="4.5" style="45" customWidth="1"/>
    <col min="2318" max="2318" width="3.5" style="45" bestFit="1" customWidth="1"/>
    <col min="2319" max="2319" width="10.25" style="45" bestFit="1" customWidth="1"/>
    <col min="2320" max="2320" width="15.25" style="45" customWidth="1"/>
    <col min="2321" max="2321" width="17.5" style="45" customWidth="1"/>
    <col min="2322" max="2560" width="8.75" style="45"/>
    <col min="2561" max="2561" width="1" style="45" customWidth="1"/>
    <col min="2562" max="2562" width="4.375" style="45" customWidth="1"/>
    <col min="2563" max="2563" width="8.625" style="45" customWidth="1"/>
    <col min="2564" max="2564" width="15.625" style="45" customWidth="1"/>
    <col min="2565" max="2565" width="8.625" style="45" customWidth="1"/>
    <col min="2566" max="2566" width="15.625" style="45" customWidth="1"/>
    <col min="2567" max="2567" width="8.625" style="45" customWidth="1"/>
    <col min="2568" max="2568" width="15.625" style="45" customWidth="1"/>
    <col min="2569" max="2569" width="8.625" style="45" customWidth="1"/>
    <col min="2570" max="2571" width="1.625" style="45" customWidth="1"/>
    <col min="2572" max="2572" width="1.5" style="45" customWidth="1"/>
    <col min="2573" max="2573" width="4.5" style="45" customWidth="1"/>
    <col min="2574" max="2574" width="3.5" style="45" bestFit="1" customWidth="1"/>
    <col min="2575" max="2575" width="10.25" style="45" bestFit="1" customWidth="1"/>
    <col min="2576" max="2576" width="15.25" style="45" customWidth="1"/>
    <col min="2577" max="2577" width="17.5" style="45" customWidth="1"/>
    <col min="2578" max="2816" width="8.75" style="45"/>
    <col min="2817" max="2817" width="1" style="45" customWidth="1"/>
    <col min="2818" max="2818" width="4.375" style="45" customWidth="1"/>
    <col min="2819" max="2819" width="8.625" style="45" customWidth="1"/>
    <col min="2820" max="2820" width="15.625" style="45" customWidth="1"/>
    <col min="2821" max="2821" width="8.625" style="45" customWidth="1"/>
    <col min="2822" max="2822" width="15.625" style="45" customWidth="1"/>
    <col min="2823" max="2823" width="8.625" style="45" customWidth="1"/>
    <col min="2824" max="2824" width="15.625" style="45" customWidth="1"/>
    <col min="2825" max="2825" width="8.625" style="45" customWidth="1"/>
    <col min="2826" max="2827" width="1.625" style="45" customWidth="1"/>
    <col min="2828" max="2828" width="1.5" style="45" customWidth="1"/>
    <col min="2829" max="2829" width="4.5" style="45" customWidth="1"/>
    <col min="2830" max="2830" width="3.5" style="45" bestFit="1" customWidth="1"/>
    <col min="2831" max="2831" width="10.25" style="45" bestFit="1" customWidth="1"/>
    <col min="2832" max="2832" width="15.25" style="45" customWidth="1"/>
    <col min="2833" max="2833" width="17.5" style="45" customWidth="1"/>
    <col min="2834" max="3072" width="8.75" style="45"/>
    <col min="3073" max="3073" width="1" style="45" customWidth="1"/>
    <col min="3074" max="3074" width="4.375" style="45" customWidth="1"/>
    <col min="3075" max="3075" width="8.625" style="45" customWidth="1"/>
    <col min="3076" max="3076" width="15.625" style="45" customWidth="1"/>
    <col min="3077" max="3077" width="8.625" style="45" customWidth="1"/>
    <col min="3078" max="3078" width="15.625" style="45" customWidth="1"/>
    <col min="3079" max="3079" width="8.625" style="45" customWidth="1"/>
    <col min="3080" max="3080" width="15.625" style="45" customWidth="1"/>
    <col min="3081" max="3081" width="8.625" style="45" customWidth="1"/>
    <col min="3082" max="3083" width="1.625" style="45" customWidth="1"/>
    <col min="3084" max="3084" width="1.5" style="45" customWidth="1"/>
    <col min="3085" max="3085" width="4.5" style="45" customWidth="1"/>
    <col min="3086" max="3086" width="3.5" style="45" bestFit="1" customWidth="1"/>
    <col min="3087" max="3087" width="10.25" style="45" bestFit="1" customWidth="1"/>
    <col min="3088" max="3088" width="15.25" style="45" customWidth="1"/>
    <col min="3089" max="3089" width="17.5" style="45" customWidth="1"/>
    <col min="3090" max="3328" width="8.75" style="45"/>
    <col min="3329" max="3329" width="1" style="45" customWidth="1"/>
    <col min="3330" max="3330" width="4.375" style="45" customWidth="1"/>
    <col min="3331" max="3331" width="8.625" style="45" customWidth="1"/>
    <col min="3332" max="3332" width="15.625" style="45" customWidth="1"/>
    <col min="3333" max="3333" width="8.625" style="45" customWidth="1"/>
    <col min="3334" max="3334" width="15.625" style="45" customWidth="1"/>
    <col min="3335" max="3335" width="8.625" style="45" customWidth="1"/>
    <col min="3336" max="3336" width="15.625" style="45" customWidth="1"/>
    <col min="3337" max="3337" width="8.625" style="45" customWidth="1"/>
    <col min="3338" max="3339" width="1.625" style="45" customWidth="1"/>
    <col min="3340" max="3340" width="1.5" style="45" customWidth="1"/>
    <col min="3341" max="3341" width="4.5" style="45" customWidth="1"/>
    <col min="3342" max="3342" width="3.5" style="45" bestFit="1" customWidth="1"/>
    <col min="3343" max="3343" width="10.25" style="45" bestFit="1" customWidth="1"/>
    <col min="3344" max="3344" width="15.25" style="45" customWidth="1"/>
    <col min="3345" max="3345" width="17.5" style="45" customWidth="1"/>
    <col min="3346" max="3584" width="8.75" style="45"/>
    <col min="3585" max="3585" width="1" style="45" customWidth="1"/>
    <col min="3586" max="3586" width="4.375" style="45" customWidth="1"/>
    <col min="3587" max="3587" width="8.625" style="45" customWidth="1"/>
    <col min="3588" max="3588" width="15.625" style="45" customWidth="1"/>
    <col min="3589" max="3589" width="8.625" style="45" customWidth="1"/>
    <col min="3590" max="3590" width="15.625" style="45" customWidth="1"/>
    <col min="3591" max="3591" width="8.625" style="45" customWidth="1"/>
    <col min="3592" max="3592" width="15.625" style="45" customWidth="1"/>
    <col min="3593" max="3593" width="8.625" style="45" customWidth="1"/>
    <col min="3594" max="3595" width="1.625" style="45" customWidth="1"/>
    <col min="3596" max="3596" width="1.5" style="45" customWidth="1"/>
    <col min="3597" max="3597" width="4.5" style="45" customWidth="1"/>
    <col min="3598" max="3598" width="3.5" style="45" bestFit="1" customWidth="1"/>
    <col min="3599" max="3599" width="10.25" style="45" bestFit="1" customWidth="1"/>
    <col min="3600" max="3600" width="15.25" style="45" customWidth="1"/>
    <col min="3601" max="3601" width="17.5" style="45" customWidth="1"/>
    <col min="3602" max="3840" width="8.75" style="45"/>
    <col min="3841" max="3841" width="1" style="45" customWidth="1"/>
    <col min="3842" max="3842" width="4.375" style="45" customWidth="1"/>
    <col min="3843" max="3843" width="8.625" style="45" customWidth="1"/>
    <col min="3844" max="3844" width="15.625" style="45" customWidth="1"/>
    <col min="3845" max="3845" width="8.625" style="45" customWidth="1"/>
    <col min="3846" max="3846" width="15.625" style="45" customWidth="1"/>
    <col min="3847" max="3847" width="8.625" style="45" customWidth="1"/>
    <col min="3848" max="3848" width="15.625" style="45" customWidth="1"/>
    <col min="3849" max="3849" width="8.625" style="45" customWidth="1"/>
    <col min="3850" max="3851" width="1.625" style="45" customWidth="1"/>
    <col min="3852" max="3852" width="1.5" style="45" customWidth="1"/>
    <col min="3853" max="3853" width="4.5" style="45" customWidth="1"/>
    <col min="3854" max="3854" width="3.5" style="45" bestFit="1" customWidth="1"/>
    <col min="3855" max="3855" width="10.25" style="45" bestFit="1" customWidth="1"/>
    <col min="3856" max="3856" width="15.25" style="45" customWidth="1"/>
    <col min="3857" max="3857" width="17.5" style="45" customWidth="1"/>
    <col min="3858" max="4096" width="8.75" style="45"/>
    <col min="4097" max="4097" width="1" style="45" customWidth="1"/>
    <col min="4098" max="4098" width="4.375" style="45" customWidth="1"/>
    <col min="4099" max="4099" width="8.625" style="45" customWidth="1"/>
    <col min="4100" max="4100" width="15.625" style="45" customWidth="1"/>
    <col min="4101" max="4101" width="8.625" style="45" customWidth="1"/>
    <col min="4102" max="4102" width="15.625" style="45" customWidth="1"/>
    <col min="4103" max="4103" width="8.625" style="45" customWidth="1"/>
    <col min="4104" max="4104" width="15.625" style="45" customWidth="1"/>
    <col min="4105" max="4105" width="8.625" style="45" customWidth="1"/>
    <col min="4106" max="4107" width="1.625" style="45" customWidth="1"/>
    <col min="4108" max="4108" width="1.5" style="45" customWidth="1"/>
    <col min="4109" max="4109" width="4.5" style="45" customWidth="1"/>
    <col min="4110" max="4110" width="3.5" style="45" bestFit="1" customWidth="1"/>
    <col min="4111" max="4111" width="10.25" style="45" bestFit="1" customWidth="1"/>
    <col min="4112" max="4112" width="15.25" style="45" customWidth="1"/>
    <col min="4113" max="4113" width="17.5" style="45" customWidth="1"/>
    <col min="4114" max="4352" width="8.75" style="45"/>
    <col min="4353" max="4353" width="1" style="45" customWidth="1"/>
    <col min="4354" max="4354" width="4.375" style="45" customWidth="1"/>
    <col min="4355" max="4355" width="8.625" style="45" customWidth="1"/>
    <col min="4356" max="4356" width="15.625" style="45" customWidth="1"/>
    <col min="4357" max="4357" width="8.625" style="45" customWidth="1"/>
    <col min="4358" max="4358" width="15.625" style="45" customWidth="1"/>
    <col min="4359" max="4359" width="8.625" style="45" customWidth="1"/>
    <col min="4360" max="4360" width="15.625" style="45" customWidth="1"/>
    <col min="4361" max="4361" width="8.625" style="45" customWidth="1"/>
    <col min="4362" max="4363" width="1.625" style="45" customWidth="1"/>
    <col min="4364" max="4364" width="1.5" style="45" customWidth="1"/>
    <col min="4365" max="4365" width="4.5" style="45" customWidth="1"/>
    <col min="4366" max="4366" width="3.5" style="45" bestFit="1" customWidth="1"/>
    <col min="4367" max="4367" width="10.25" style="45" bestFit="1" customWidth="1"/>
    <col min="4368" max="4368" width="15.25" style="45" customWidth="1"/>
    <col min="4369" max="4369" width="17.5" style="45" customWidth="1"/>
    <col min="4370" max="4608" width="8.75" style="45"/>
    <col min="4609" max="4609" width="1" style="45" customWidth="1"/>
    <col min="4610" max="4610" width="4.375" style="45" customWidth="1"/>
    <col min="4611" max="4611" width="8.625" style="45" customWidth="1"/>
    <col min="4612" max="4612" width="15.625" style="45" customWidth="1"/>
    <col min="4613" max="4613" width="8.625" style="45" customWidth="1"/>
    <col min="4614" max="4614" width="15.625" style="45" customWidth="1"/>
    <col min="4615" max="4615" width="8.625" style="45" customWidth="1"/>
    <col min="4616" max="4616" width="15.625" style="45" customWidth="1"/>
    <col min="4617" max="4617" width="8.625" style="45" customWidth="1"/>
    <col min="4618" max="4619" width="1.625" style="45" customWidth="1"/>
    <col min="4620" max="4620" width="1.5" style="45" customWidth="1"/>
    <col min="4621" max="4621" width="4.5" style="45" customWidth="1"/>
    <col min="4622" max="4622" width="3.5" style="45" bestFit="1" customWidth="1"/>
    <col min="4623" max="4623" width="10.25" style="45" bestFit="1" customWidth="1"/>
    <col min="4624" max="4624" width="15.25" style="45" customWidth="1"/>
    <col min="4625" max="4625" width="17.5" style="45" customWidth="1"/>
    <col min="4626" max="4864" width="8.75" style="45"/>
    <col min="4865" max="4865" width="1" style="45" customWidth="1"/>
    <col min="4866" max="4866" width="4.375" style="45" customWidth="1"/>
    <col min="4867" max="4867" width="8.625" style="45" customWidth="1"/>
    <col min="4868" max="4868" width="15.625" style="45" customWidth="1"/>
    <col min="4869" max="4869" width="8.625" style="45" customWidth="1"/>
    <col min="4870" max="4870" width="15.625" style="45" customWidth="1"/>
    <col min="4871" max="4871" width="8.625" style="45" customWidth="1"/>
    <col min="4872" max="4872" width="15.625" style="45" customWidth="1"/>
    <col min="4873" max="4873" width="8.625" style="45" customWidth="1"/>
    <col min="4874" max="4875" width="1.625" style="45" customWidth="1"/>
    <col min="4876" max="4876" width="1.5" style="45" customWidth="1"/>
    <col min="4877" max="4877" width="4.5" style="45" customWidth="1"/>
    <col min="4878" max="4878" width="3.5" style="45" bestFit="1" customWidth="1"/>
    <col min="4879" max="4879" width="10.25" style="45" bestFit="1" customWidth="1"/>
    <col min="4880" max="4880" width="15.25" style="45" customWidth="1"/>
    <col min="4881" max="4881" width="17.5" style="45" customWidth="1"/>
    <col min="4882" max="5120" width="8.75" style="45"/>
    <col min="5121" max="5121" width="1" style="45" customWidth="1"/>
    <col min="5122" max="5122" width="4.375" style="45" customWidth="1"/>
    <col min="5123" max="5123" width="8.625" style="45" customWidth="1"/>
    <col min="5124" max="5124" width="15.625" style="45" customWidth="1"/>
    <col min="5125" max="5125" width="8.625" style="45" customWidth="1"/>
    <col min="5126" max="5126" width="15.625" style="45" customWidth="1"/>
    <col min="5127" max="5127" width="8.625" style="45" customWidth="1"/>
    <col min="5128" max="5128" width="15.625" style="45" customWidth="1"/>
    <col min="5129" max="5129" width="8.625" style="45" customWidth="1"/>
    <col min="5130" max="5131" width="1.625" style="45" customWidth="1"/>
    <col min="5132" max="5132" width="1.5" style="45" customWidth="1"/>
    <col min="5133" max="5133" width="4.5" style="45" customWidth="1"/>
    <col min="5134" max="5134" width="3.5" style="45" bestFit="1" customWidth="1"/>
    <col min="5135" max="5135" width="10.25" style="45" bestFit="1" customWidth="1"/>
    <col min="5136" max="5136" width="15.25" style="45" customWidth="1"/>
    <col min="5137" max="5137" width="17.5" style="45" customWidth="1"/>
    <col min="5138" max="5376" width="8.75" style="45"/>
    <col min="5377" max="5377" width="1" style="45" customWidth="1"/>
    <col min="5378" max="5378" width="4.375" style="45" customWidth="1"/>
    <col min="5379" max="5379" width="8.625" style="45" customWidth="1"/>
    <col min="5380" max="5380" width="15.625" style="45" customWidth="1"/>
    <col min="5381" max="5381" width="8.625" style="45" customWidth="1"/>
    <col min="5382" max="5382" width="15.625" style="45" customWidth="1"/>
    <col min="5383" max="5383" width="8.625" style="45" customWidth="1"/>
    <col min="5384" max="5384" width="15.625" style="45" customWidth="1"/>
    <col min="5385" max="5385" width="8.625" style="45" customWidth="1"/>
    <col min="5386" max="5387" width="1.625" style="45" customWidth="1"/>
    <col min="5388" max="5388" width="1.5" style="45" customWidth="1"/>
    <col min="5389" max="5389" width="4.5" style="45" customWidth="1"/>
    <col min="5390" max="5390" width="3.5" style="45" bestFit="1" customWidth="1"/>
    <col min="5391" max="5391" width="10.25" style="45" bestFit="1" customWidth="1"/>
    <col min="5392" max="5392" width="15.25" style="45" customWidth="1"/>
    <col min="5393" max="5393" width="17.5" style="45" customWidth="1"/>
    <col min="5394" max="5632" width="8.75" style="45"/>
    <col min="5633" max="5633" width="1" style="45" customWidth="1"/>
    <col min="5634" max="5634" width="4.375" style="45" customWidth="1"/>
    <col min="5635" max="5635" width="8.625" style="45" customWidth="1"/>
    <col min="5636" max="5636" width="15.625" style="45" customWidth="1"/>
    <col min="5637" max="5637" width="8.625" style="45" customWidth="1"/>
    <col min="5638" max="5638" width="15.625" style="45" customWidth="1"/>
    <col min="5639" max="5639" width="8.625" style="45" customWidth="1"/>
    <col min="5640" max="5640" width="15.625" style="45" customWidth="1"/>
    <col min="5641" max="5641" width="8.625" style="45" customWidth="1"/>
    <col min="5642" max="5643" width="1.625" style="45" customWidth="1"/>
    <col min="5644" max="5644" width="1.5" style="45" customWidth="1"/>
    <col min="5645" max="5645" width="4.5" style="45" customWidth="1"/>
    <col min="5646" max="5646" width="3.5" style="45" bestFit="1" customWidth="1"/>
    <col min="5647" max="5647" width="10.25" style="45" bestFit="1" customWidth="1"/>
    <col min="5648" max="5648" width="15.25" style="45" customWidth="1"/>
    <col min="5649" max="5649" width="17.5" style="45" customWidth="1"/>
    <col min="5650" max="5888" width="8.75" style="45"/>
    <col min="5889" max="5889" width="1" style="45" customWidth="1"/>
    <col min="5890" max="5890" width="4.375" style="45" customWidth="1"/>
    <col min="5891" max="5891" width="8.625" style="45" customWidth="1"/>
    <col min="5892" max="5892" width="15.625" style="45" customWidth="1"/>
    <col min="5893" max="5893" width="8.625" style="45" customWidth="1"/>
    <col min="5894" max="5894" width="15.625" style="45" customWidth="1"/>
    <col min="5895" max="5895" width="8.625" style="45" customWidth="1"/>
    <col min="5896" max="5896" width="15.625" style="45" customWidth="1"/>
    <col min="5897" max="5897" width="8.625" style="45" customWidth="1"/>
    <col min="5898" max="5899" width="1.625" style="45" customWidth="1"/>
    <col min="5900" max="5900" width="1.5" style="45" customWidth="1"/>
    <col min="5901" max="5901" width="4.5" style="45" customWidth="1"/>
    <col min="5902" max="5902" width="3.5" style="45" bestFit="1" customWidth="1"/>
    <col min="5903" max="5903" width="10.25" style="45" bestFit="1" customWidth="1"/>
    <col min="5904" max="5904" width="15.25" style="45" customWidth="1"/>
    <col min="5905" max="5905" width="17.5" style="45" customWidth="1"/>
    <col min="5906" max="6144" width="8.75" style="45"/>
    <col min="6145" max="6145" width="1" style="45" customWidth="1"/>
    <col min="6146" max="6146" width="4.375" style="45" customWidth="1"/>
    <col min="6147" max="6147" width="8.625" style="45" customWidth="1"/>
    <col min="6148" max="6148" width="15.625" style="45" customWidth="1"/>
    <col min="6149" max="6149" width="8.625" style="45" customWidth="1"/>
    <col min="6150" max="6150" width="15.625" style="45" customWidth="1"/>
    <col min="6151" max="6151" width="8.625" style="45" customWidth="1"/>
    <col min="6152" max="6152" width="15.625" style="45" customWidth="1"/>
    <col min="6153" max="6153" width="8.625" style="45" customWidth="1"/>
    <col min="6154" max="6155" width="1.625" style="45" customWidth="1"/>
    <col min="6156" max="6156" width="1.5" style="45" customWidth="1"/>
    <col min="6157" max="6157" width="4.5" style="45" customWidth="1"/>
    <col min="6158" max="6158" width="3.5" style="45" bestFit="1" customWidth="1"/>
    <col min="6159" max="6159" width="10.25" style="45" bestFit="1" customWidth="1"/>
    <col min="6160" max="6160" width="15.25" style="45" customWidth="1"/>
    <col min="6161" max="6161" width="17.5" style="45" customWidth="1"/>
    <col min="6162" max="6400" width="8.75" style="45"/>
    <col min="6401" max="6401" width="1" style="45" customWidth="1"/>
    <col min="6402" max="6402" width="4.375" style="45" customWidth="1"/>
    <col min="6403" max="6403" width="8.625" style="45" customWidth="1"/>
    <col min="6404" max="6404" width="15.625" style="45" customWidth="1"/>
    <col min="6405" max="6405" width="8.625" style="45" customWidth="1"/>
    <col min="6406" max="6406" width="15.625" style="45" customWidth="1"/>
    <col min="6407" max="6407" width="8.625" style="45" customWidth="1"/>
    <col min="6408" max="6408" width="15.625" style="45" customWidth="1"/>
    <col min="6409" max="6409" width="8.625" style="45" customWidth="1"/>
    <col min="6410" max="6411" width="1.625" style="45" customWidth="1"/>
    <col min="6412" max="6412" width="1.5" style="45" customWidth="1"/>
    <col min="6413" max="6413" width="4.5" style="45" customWidth="1"/>
    <col min="6414" max="6414" width="3.5" style="45" bestFit="1" customWidth="1"/>
    <col min="6415" max="6415" width="10.25" style="45" bestFit="1" customWidth="1"/>
    <col min="6416" max="6416" width="15.25" style="45" customWidth="1"/>
    <col min="6417" max="6417" width="17.5" style="45" customWidth="1"/>
    <col min="6418" max="6656" width="8.75" style="45"/>
    <col min="6657" max="6657" width="1" style="45" customWidth="1"/>
    <col min="6658" max="6658" width="4.375" style="45" customWidth="1"/>
    <col min="6659" max="6659" width="8.625" style="45" customWidth="1"/>
    <col min="6660" max="6660" width="15.625" style="45" customWidth="1"/>
    <col min="6661" max="6661" width="8.625" style="45" customWidth="1"/>
    <col min="6662" max="6662" width="15.625" style="45" customWidth="1"/>
    <col min="6663" max="6663" width="8.625" style="45" customWidth="1"/>
    <col min="6664" max="6664" width="15.625" style="45" customWidth="1"/>
    <col min="6665" max="6665" width="8.625" style="45" customWidth="1"/>
    <col min="6666" max="6667" width="1.625" style="45" customWidth="1"/>
    <col min="6668" max="6668" width="1.5" style="45" customWidth="1"/>
    <col min="6669" max="6669" width="4.5" style="45" customWidth="1"/>
    <col min="6670" max="6670" width="3.5" style="45" bestFit="1" customWidth="1"/>
    <col min="6671" max="6671" width="10.25" style="45" bestFit="1" customWidth="1"/>
    <col min="6672" max="6672" width="15.25" style="45" customWidth="1"/>
    <col min="6673" max="6673" width="17.5" style="45" customWidth="1"/>
    <col min="6674" max="6912" width="8.75" style="45"/>
    <col min="6913" max="6913" width="1" style="45" customWidth="1"/>
    <col min="6914" max="6914" width="4.375" style="45" customWidth="1"/>
    <col min="6915" max="6915" width="8.625" style="45" customWidth="1"/>
    <col min="6916" max="6916" width="15.625" style="45" customWidth="1"/>
    <col min="6917" max="6917" width="8.625" style="45" customWidth="1"/>
    <col min="6918" max="6918" width="15.625" style="45" customWidth="1"/>
    <col min="6919" max="6919" width="8.625" style="45" customWidth="1"/>
    <col min="6920" max="6920" width="15.625" style="45" customWidth="1"/>
    <col min="6921" max="6921" width="8.625" style="45" customWidth="1"/>
    <col min="6922" max="6923" width="1.625" style="45" customWidth="1"/>
    <col min="6924" max="6924" width="1.5" style="45" customWidth="1"/>
    <col min="6925" max="6925" width="4.5" style="45" customWidth="1"/>
    <col min="6926" max="6926" width="3.5" style="45" bestFit="1" customWidth="1"/>
    <col min="6927" max="6927" width="10.25" style="45" bestFit="1" customWidth="1"/>
    <col min="6928" max="6928" width="15.25" style="45" customWidth="1"/>
    <col min="6929" max="6929" width="17.5" style="45" customWidth="1"/>
    <col min="6930" max="7168" width="8.75" style="45"/>
    <col min="7169" max="7169" width="1" style="45" customWidth="1"/>
    <col min="7170" max="7170" width="4.375" style="45" customWidth="1"/>
    <col min="7171" max="7171" width="8.625" style="45" customWidth="1"/>
    <col min="7172" max="7172" width="15.625" style="45" customWidth="1"/>
    <col min="7173" max="7173" width="8.625" style="45" customWidth="1"/>
    <col min="7174" max="7174" width="15.625" style="45" customWidth="1"/>
    <col min="7175" max="7175" width="8.625" style="45" customWidth="1"/>
    <col min="7176" max="7176" width="15.625" style="45" customWidth="1"/>
    <col min="7177" max="7177" width="8.625" style="45" customWidth="1"/>
    <col min="7178" max="7179" width="1.625" style="45" customWidth="1"/>
    <col min="7180" max="7180" width="1.5" style="45" customWidth="1"/>
    <col min="7181" max="7181" width="4.5" style="45" customWidth="1"/>
    <col min="7182" max="7182" width="3.5" style="45" bestFit="1" customWidth="1"/>
    <col min="7183" max="7183" width="10.25" style="45" bestFit="1" customWidth="1"/>
    <col min="7184" max="7184" width="15.25" style="45" customWidth="1"/>
    <col min="7185" max="7185" width="17.5" style="45" customWidth="1"/>
    <col min="7186" max="7424" width="8.75" style="45"/>
    <col min="7425" max="7425" width="1" style="45" customWidth="1"/>
    <col min="7426" max="7426" width="4.375" style="45" customWidth="1"/>
    <col min="7427" max="7427" width="8.625" style="45" customWidth="1"/>
    <col min="7428" max="7428" width="15.625" style="45" customWidth="1"/>
    <col min="7429" max="7429" width="8.625" style="45" customWidth="1"/>
    <col min="7430" max="7430" width="15.625" style="45" customWidth="1"/>
    <col min="7431" max="7431" width="8.625" style="45" customWidth="1"/>
    <col min="7432" max="7432" width="15.625" style="45" customWidth="1"/>
    <col min="7433" max="7433" width="8.625" style="45" customWidth="1"/>
    <col min="7434" max="7435" width="1.625" style="45" customWidth="1"/>
    <col min="7436" max="7436" width="1.5" style="45" customWidth="1"/>
    <col min="7437" max="7437" width="4.5" style="45" customWidth="1"/>
    <col min="7438" max="7438" width="3.5" style="45" bestFit="1" customWidth="1"/>
    <col min="7439" max="7439" width="10.25" style="45" bestFit="1" customWidth="1"/>
    <col min="7440" max="7440" width="15.25" style="45" customWidth="1"/>
    <col min="7441" max="7441" width="17.5" style="45" customWidth="1"/>
    <col min="7442" max="7680" width="8.75" style="45"/>
    <col min="7681" max="7681" width="1" style="45" customWidth="1"/>
    <col min="7682" max="7682" width="4.375" style="45" customWidth="1"/>
    <col min="7683" max="7683" width="8.625" style="45" customWidth="1"/>
    <col min="7684" max="7684" width="15.625" style="45" customWidth="1"/>
    <col min="7685" max="7685" width="8.625" style="45" customWidth="1"/>
    <col min="7686" max="7686" width="15.625" style="45" customWidth="1"/>
    <col min="7687" max="7687" width="8.625" style="45" customWidth="1"/>
    <col min="7688" max="7688" width="15.625" style="45" customWidth="1"/>
    <col min="7689" max="7689" width="8.625" style="45" customWidth="1"/>
    <col min="7690" max="7691" width="1.625" style="45" customWidth="1"/>
    <col min="7692" max="7692" width="1.5" style="45" customWidth="1"/>
    <col min="7693" max="7693" width="4.5" style="45" customWidth="1"/>
    <col min="7694" max="7694" width="3.5" style="45" bestFit="1" customWidth="1"/>
    <col min="7695" max="7695" width="10.25" style="45" bestFit="1" customWidth="1"/>
    <col min="7696" max="7696" width="15.25" style="45" customWidth="1"/>
    <col min="7697" max="7697" width="17.5" style="45" customWidth="1"/>
    <col min="7698" max="7936" width="8.75" style="45"/>
    <col min="7937" max="7937" width="1" style="45" customWidth="1"/>
    <col min="7938" max="7938" width="4.375" style="45" customWidth="1"/>
    <col min="7939" max="7939" width="8.625" style="45" customWidth="1"/>
    <col min="7940" max="7940" width="15.625" style="45" customWidth="1"/>
    <col min="7941" max="7941" width="8.625" style="45" customWidth="1"/>
    <col min="7942" max="7942" width="15.625" style="45" customWidth="1"/>
    <col min="7943" max="7943" width="8.625" style="45" customWidth="1"/>
    <col min="7944" max="7944" width="15.625" style="45" customWidth="1"/>
    <col min="7945" max="7945" width="8.625" style="45" customWidth="1"/>
    <col min="7946" max="7947" width="1.625" style="45" customWidth="1"/>
    <col min="7948" max="7948" width="1.5" style="45" customWidth="1"/>
    <col min="7949" max="7949" width="4.5" style="45" customWidth="1"/>
    <col min="7950" max="7950" width="3.5" style="45" bestFit="1" customWidth="1"/>
    <col min="7951" max="7951" width="10.25" style="45" bestFit="1" customWidth="1"/>
    <col min="7952" max="7952" width="15.25" style="45" customWidth="1"/>
    <col min="7953" max="7953" width="17.5" style="45" customWidth="1"/>
    <col min="7954" max="8192" width="8.75" style="45"/>
    <col min="8193" max="8193" width="1" style="45" customWidth="1"/>
    <col min="8194" max="8194" width="4.375" style="45" customWidth="1"/>
    <col min="8195" max="8195" width="8.625" style="45" customWidth="1"/>
    <col min="8196" max="8196" width="15.625" style="45" customWidth="1"/>
    <col min="8197" max="8197" width="8.625" style="45" customWidth="1"/>
    <col min="8198" max="8198" width="15.625" style="45" customWidth="1"/>
    <col min="8199" max="8199" width="8.625" style="45" customWidth="1"/>
    <col min="8200" max="8200" width="15.625" style="45" customWidth="1"/>
    <col min="8201" max="8201" width="8.625" style="45" customWidth="1"/>
    <col min="8202" max="8203" width="1.625" style="45" customWidth="1"/>
    <col min="8204" max="8204" width="1.5" style="45" customWidth="1"/>
    <col min="8205" max="8205" width="4.5" style="45" customWidth="1"/>
    <col min="8206" max="8206" width="3.5" style="45" bestFit="1" customWidth="1"/>
    <col min="8207" max="8207" width="10.25" style="45" bestFit="1" customWidth="1"/>
    <col min="8208" max="8208" width="15.25" style="45" customWidth="1"/>
    <col min="8209" max="8209" width="17.5" style="45" customWidth="1"/>
    <col min="8210" max="8448" width="8.75" style="45"/>
    <col min="8449" max="8449" width="1" style="45" customWidth="1"/>
    <col min="8450" max="8450" width="4.375" style="45" customWidth="1"/>
    <col min="8451" max="8451" width="8.625" style="45" customWidth="1"/>
    <col min="8452" max="8452" width="15.625" style="45" customWidth="1"/>
    <col min="8453" max="8453" width="8.625" style="45" customWidth="1"/>
    <col min="8454" max="8454" width="15.625" style="45" customWidth="1"/>
    <col min="8455" max="8455" width="8.625" style="45" customWidth="1"/>
    <col min="8456" max="8456" width="15.625" style="45" customWidth="1"/>
    <col min="8457" max="8457" width="8.625" style="45" customWidth="1"/>
    <col min="8458" max="8459" width="1.625" style="45" customWidth="1"/>
    <col min="8460" max="8460" width="1.5" style="45" customWidth="1"/>
    <col min="8461" max="8461" width="4.5" style="45" customWidth="1"/>
    <col min="8462" max="8462" width="3.5" style="45" bestFit="1" customWidth="1"/>
    <col min="8463" max="8463" width="10.25" style="45" bestFit="1" customWidth="1"/>
    <col min="8464" max="8464" width="15.25" style="45" customWidth="1"/>
    <col min="8465" max="8465" width="17.5" style="45" customWidth="1"/>
    <col min="8466" max="8704" width="8.75" style="45"/>
    <col min="8705" max="8705" width="1" style="45" customWidth="1"/>
    <col min="8706" max="8706" width="4.375" style="45" customWidth="1"/>
    <col min="8707" max="8707" width="8.625" style="45" customWidth="1"/>
    <col min="8708" max="8708" width="15.625" style="45" customWidth="1"/>
    <col min="8709" max="8709" width="8.625" style="45" customWidth="1"/>
    <col min="8710" max="8710" width="15.625" style="45" customWidth="1"/>
    <col min="8711" max="8711" width="8.625" style="45" customWidth="1"/>
    <col min="8712" max="8712" width="15.625" style="45" customWidth="1"/>
    <col min="8713" max="8713" width="8.625" style="45" customWidth="1"/>
    <col min="8714" max="8715" width="1.625" style="45" customWidth="1"/>
    <col min="8716" max="8716" width="1.5" style="45" customWidth="1"/>
    <col min="8717" max="8717" width="4.5" style="45" customWidth="1"/>
    <col min="8718" max="8718" width="3.5" style="45" bestFit="1" customWidth="1"/>
    <col min="8719" max="8719" width="10.25" style="45" bestFit="1" customWidth="1"/>
    <col min="8720" max="8720" width="15.25" style="45" customWidth="1"/>
    <col min="8721" max="8721" width="17.5" style="45" customWidth="1"/>
    <col min="8722" max="8960" width="8.75" style="45"/>
    <col min="8961" max="8961" width="1" style="45" customWidth="1"/>
    <col min="8962" max="8962" width="4.375" style="45" customWidth="1"/>
    <col min="8963" max="8963" width="8.625" style="45" customWidth="1"/>
    <col min="8964" max="8964" width="15.625" style="45" customWidth="1"/>
    <col min="8965" max="8965" width="8.625" style="45" customWidth="1"/>
    <col min="8966" max="8966" width="15.625" style="45" customWidth="1"/>
    <col min="8967" max="8967" width="8.625" style="45" customWidth="1"/>
    <col min="8968" max="8968" width="15.625" style="45" customWidth="1"/>
    <col min="8969" max="8969" width="8.625" style="45" customWidth="1"/>
    <col min="8970" max="8971" width="1.625" style="45" customWidth="1"/>
    <col min="8972" max="8972" width="1.5" style="45" customWidth="1"/>
    <col min="8973" max="8973" width="4.5" style="45" customWidth="1"/>
    <col min="8974" max="8974" width="3.5" style="45" bestFit="1" customWidth="1"/>
    <col min="8975" max="8975" width="10.25" style="45" bestFit="1" customWidth="1"/>
    <col min="8976" max="8976" width="15.25" style="45" customWidth="1"/>
    <col min="8977" max="8977" width="17.5" style="45" customWidth="1"/>
    <col min="8978" max="9216" width="8.75" style="45"/>
    <col min="9217" max="9217" width="1" style="45" customWidth="1"/>
    <col min="9218" max="9218" width="4.375" style="45" customWidth="1"/>
    <col min="9219" max="9219" width="8.625" style="45" customWidth="1"/>
    <col min="9220" max="9220" width="15.625" style="45" customWidth="1"/>
    <col min="9221" max="9221" width="8.625" style="45" customWidth="1"/>
    <col min="9222" max="9222" width="15.625" style="45" customWidth="1"/>
    <col min="9223" max="9223" width="8.625" style="45" customWidth="1"/>
    <col min="9224" max="9224" width="15.625" style="45" customWidth="1"/>
    <col min="9225" max="9225" width="8.625" style="45" customWidth="1"/>
    <col min="9226" max="9227" width="1.625" style="45" customWidth="1"/>
    <col min="9228" max="9228" width="1.5" style="45" customWidth="1"/>
    <col min="9229" max="9229" width="4.5" style="45" customWidth="1"/>
    <col min="9230" max="9230" width="3.5" style="45" bestFit="1" customWidth="1"/>
    <col min="9231" max="9231" width="10.25" style="45" bestFit="1" customWidth="1"/>
    <col min="9232" max="9232" width="15.25" style="45" customWidth="1"/>
    <col min="9233" max="9233" width="17.5" style="45" customWidth="1"/>
    <col min="9234" max="9472" width="8.75" style="45"/>
    <col min="9473" max="9473" width="1" style="45" customWidth="1"/>
    <col min="9474" max="9474" width="4.375" style="45" customWidth="1"/>
    <col min="9475" max="9475" width="8.625" style="45" customWidth="1"/>
    <col min="9476" max="9476" width="15.625" style="45" customWidth="1"/>
    <col min="9477" max="9477" width="8.625" style="45" customWidth="1"/>
    <col min="9478" max="9478" width="15.625" style="45" customWidth="1"/>
    <col min="9479" max="9479" width="8.625" style="45" customWidth="1"/>
    <col min="9480" max="9480" width="15.625" style="45" customWidth="1"/>
    <col min="9481" max="9481" width="8.625" style="45" customWidth="1"/>
    <col min="9482" max="9483" width="1.625" style="45" customWidth="1"/>
    <col min="9484" max="9484" width="1.5" style="45" customWidth="1"/>
    <col min="9485" max="9485" width="4.5" style="45" customWidth="1"/>
    <col min="9486" max="9486" width="3.5" style="45" bestFit="1" customWidth="1"/>
    <col min="9487" max="9487" width="10.25" style="45" bestFit="1" customWidth="1"/>
    <col min="9488" max="9488" width="15.25" style="45" customWidth="1"/>
    <col min="9489" max="9489" width="17.5" style="45" customWidth="1"/>
    <col min="9490" max="9728" width="8.75" style="45"/>
    <col min="9729" max="9729" width="1" style="45" customWidth="1"/>
    <col min="9730" max="9730" width="4.375" style="45" customWidth="1"/>
    <col min="9731" max="9731" width="8.625" style="45" customWidth="1"/>
    <col min="9732" max="9732" width="15.625" style="45" customWidth="1"/>
    <col min="9733" max="9733" width="8.625" style="45" customWidth="1"/>
    <col min="9734" max="9734" width="15.625" style="45" customWidth="1"/>
    <col min="9735" max="9735" width="8.625" style="45" customWidth="1"/>
    <col min="9736" max="9736" width="15.625" style="45" customWidth="1"/>
    <col min="9737" max="9737" width="8.625" style="45" customWidth="1"/>
    <col min="9738" max="9739" width="1.625" style="45" customWidth="1"/>
    <col min="9740" max="9740" width="1.5" style="45" customWidth="1"/>
    <col min="9741" max="9741" width="4.5" style="45" customWidth="1"/>
    <col min="9742" max="9742" width="3.5" style="45" bestFit="1" customWidth="1"/>
    <col min="9743" max="9743" width="10.25" style="45" bestFit="1" customWidth="1"/>
    <col min="9744" max="9744" width="15.25" style="45" customWidth="1"/>
    <col min="9745" max="9745" width="17.5" style="45" customWidth="1"/>
    <col min="9746" max="9984" width="8.75" style="45"/>
    <col min="9985" max="9985" width="1" style="45" customWidth="1"/>
    <col min="9986" max="9986" width="4.375" style="45" customWidth="1"/>
    <col min="9987" max="9987" width="8.625" style="45" customWidth="1"/>
    <col min="9988" max="9988" width="15.625" style="45" customWidth="1"/>
    <col min="9989" max="9989" width="8.625" style="45" customWidth="1"/>
    <col min="9990" max="9990" width="15.625" style="45" customWidth="1"/>
    <col min="9991" max="9991" width="8.625" style="45" customWidth="1"/>
    <col min="9992" max="9992" width="15.625" style="45" customWidth="1"/>
    <col min="9993" max="9993" width="8.625" style="45" customWidth="1"/>
    <col min="9994" max="9995" width="1.625" style="45" customWidth="1"/>
    <col min="9996" max="9996" width="1.5" style="45" customWidth="1"/>
    <col min="9997" max="9997" width="4.5" style="45" customWidth="1"/>
    <col min="9998" max="9998" width="3.5" style="45" bestFit="1" customWidth="1"/>
    <col min="9999" max="9999" width="10.25" style="45" bestFit="1" customWidth="1"/>
    <col min="10000" max="10000" width="15.25" style="45" customWidth="1"/>
    <col min="10001" max="10001" width="17.5" style="45" customWidth="1"/>
    <col min="10002" max="10240" width="8.75" style="45"/>
    <col min="10241" max="10241" width="1" style="45" customWidth="1"/>
    <col min="10242" max="10242" width="4.375" style="45" customWidth="1"/>
    <col min="10243" max="10243" width="8.625" style="45" customWidth="1"/>
    <col min="10244" max="10244" width="15.625" style="45" customWidth="1"/>
    <col min="10245" max="10245" width="8.625" style="45" customWidth="1"/>
    <col min="10246" max="10246" width="15.625" style="45" customWidth="1"/>
    <col min="10247" max="10247" width="8.625" style="45" customWidth="1"/>
    <col min="10248" max="10248" width="15.625" style="45" customWidth="1"/>
    <col min="10249" max="10249" width="8.625" style="45" customWidth="1"/>
    <col min="10250" max="10251" width="1.625" style="45" customWidth="1"/>
    <col min="10252" max="10252" width="1.5" style="45" customWidth="1"/>
    <col min="10253" max="10253" width="4.5" style="45" customWidth="1"/>
    <col min="10254" max="10254" width="3.5" style="45" bestFit="1" customWidth="1"/>
    <col min="10255" max="10255" width="10.25" style="45" bestFit="1" customWidth="1"/>
    <col min="10256" max="10256" width="15.25" style="45" customWidth="1"/>
    <col min="10257" max="10257" width="17.5" style="45" customWidth="1"/>
    <col min="10258" max="10496" width="8.75" style="45"/>
    <col min="10497" max="10497" width="1" style="45" customWidth="1"/>
    <col min="10498" max="10498" width="4.375" style="45" customWidth="1"/>
    <col min="10499" max="10499" width="8.625" style="45" customWidth="1"/>
    <col min="10500" max="10500" width="15.625" style="45" customWidth="1"/>
    <col min="10501" max="10501" width="8.625" style="45" customWidth="1"/>
    <col min="10502" max="10502" width="15.625" style="45" customWidth="1"/>
    <col min="10503" max="10503" width="8.625" style="45" customWidth="1"/>
    <col min="10504" max="10504" width="15.625" style="45" customWidth="1"/>
    <col min="10505" max="10505" width="8.625" style="45" customWidth="1"/>
    <col min="10506" max="10507" width="1.625" style="45" customWidth="1"/>
    <col min="10508" max="10508" width="1.5" style="45" customWidth="1"/>
    <col min="10509" max="10509" width="4.5" style="45" customWidth="1"/>
    <col min="10510" max="10510" width="3.5" style="45" bestFit="1" customWidth="1"/>
    <col min="10511" max="10511" width="10.25" style="45" bestFit="1" customWidth="1"/>
    <col min="10512" max="10512" width="15.25" style="45" customWidth="1"/>
    <col min="10513" max="10513" width="17.5" style="45" customWidth="1"/>
    <col min="10514" max="10752" width="8.75" style="45"/>
    <col min="10753" max="10753" width="1" style="45" customWidth="1"/>
    <col min="10754" max="10754" width="4.375" style="45" customWidth="1"/>
    <col min="10755" max="10755" width="8.625" style="45" customWidth="1"/>
    <col min="10756" max="10756" width="15.625" style="45" customWidth="1"/>
    <col min="10757" max="10757" width="8.625" style="45" customWidth="1"/>
    <col min="10758" max="10758" width="15.625" style="45" customWidth="1"/>
    <col min="10759" max="10759" width="8.625" style="45" customWidth="1"/>
    <col min="10760" max="10760" width="15.625" style="45" customWidth="1"/>
    <col min="10761" max="10761" width="8.625" style="45" customWidth="1"/>
    <col min="10762" max="10763" width="1.625" style="45" customWidth="1"/>
    <col min="10764" max="10764" width="1.5" style="45" customWidth="1"/>
    <col min="10765" max="10765" width="4.5" style="45" customWidth="1"/>
    <col min="10766" max="10766" width="3.5" style="45" bestFit="1" customWidth="1"/>
    <col min="10767" max="10767" width="10.25" style="45" bestFit="1" customWidth="1"/>
    <col min="10768" max="10768" width="15.25" style="45" customWidth="1"/>
    <col min="10769" max="10769" width="17.5" style="45" customWidth="1"/>
    <col min="10770" max="11008" width="8.75" style="45"/>
    <col min="11009" max="11009" width="1" style="45" customWidth="1"/>
    <col min="11010" max="11010" width="4.375" style="45" customWidth="1"/>
    <col min="11011" max="11011" width="8.625" style="45" customWidth="1"/>
    <col min="11012" max="11012" width="15.625" style="45" customWidth="1"/>
    <col min="11013" max="11013" width="8.625" style="45" customWidth="1"/>
    <col min="11014" max="11014" width="15.625" style="45" customWidth="1"/>
    <col min="11015" max="11015" width="8.625" style="45" customWidth="1"/>
    <col min="11016" max="11016" width="15.625" style="45" customWidth="1"/>
    <col min="11017" max="11017" width="8.625" style="45" customWidth="1"/>
    <col min="11018" max="11019" width="1.625" style="45" customWidth="1"/>
    <col min="11020" max="11020" width="1.5" style="45" customWidth="1"/>
    <col min="11021" max="11021" width="4.5" style="45" customWidth="1"/>
    <col min="11022" max="11022" width="3.5" style="45" bestFit="1" customWidth="1"/>
    <col min="11023" max="11023" width="10.25" style="45" bestFit="1" customWidth="1"/>
    <col min="11024" max="11024" width="15.25" style="45" customWidth="1"/>
    <col min="11025" max="11025" width="17.5" style="45" customWidth="1"/>
    <col min="11026" max="11264" width="8.75" style="45"/>
    <col min="11265" max="11265" width="1" style="45" customWidth="1"/>
    <col min="11266" max="11266" width="4.375" style="45" customWidth="1"/>
    <col min="11267" max="11267" width="8.625" style="45" customWidth="1"/>
    <col min="11268" max="11268" width="15.625" style="45" customWidth="1"/>
    <col min="11269" max="11269" width="8.625" style="45" customWidth="1"/>
    <col min="11270" max="11270" width="15.625" style="45" customWidth="1"/>
    <col min="11271" max="11271" width="8.625" style="45" customWidth="1"/>
    <col min="11272" max="11272" width="15.625" style="45" customWidth="1"/>
    <col min="11273" max="11273" width="8.625" style="45" customWidth="1"/>
    <col min="11274" max="11275" width="1.625" style="45" customWidth="1"/>
    <col min="11276" max="11276" width="1.5" style="45" customWidth="1"/>
    <col min="11277" max="11277" width="4.5" style="45" customWidth="1"/>
    <col min="11278" max="11278" width="3.5" style="45" bestFit="1" customWidth="1"/>
    <col min="11279" max="11279" width="10.25" style="45" bestFit="1" customWidth="1"/>
    <col min="11280" max="11280" width="15.25" style="45" customWidth="1"/>
    <col min="11281" max="11281" width="17.5" style="45" customWidth="1"/>
    <col min="11282" max="11520" width="8.75" style="45"/>
    <col min="11521" max="11521" width="1" style="45" customWidth="1"/>
    <col min="11522" max="11522" width="4.375" style="45" customWidth="1"/>
    <col min="11523" max="11523" width="8.625" style="45" customWidth="1"/>
    <col min="11524" max="11524" width="15.625" style="45" customWidth="1"/>
    <col min="11525" max="11525" width="8.625" style="45" customWidth="1"/>
    <col min="11526" max="11526" width="15.625" style="45" customWidth="1"/>
    <col min="11527" max="11527" width="8.625" style="45" customWidth="1"/>
    <col min="11528" max="11528" width="15.625" style="45" customWidth="1"/>
    <col min="11529" max="11529" width="8.625" style="45" customWidth="1"/>
    <col min="11530" max="11531" width="1.625" style="45" customWidth="1"/>
    <col min="11532" max="11532" width="1.5" style="45" customWidth="1"/>
    <col min="11533" max="11533" width="4.5" style="45" customWidth="1"/>
    <col min="11534" max="11534" width="3.5" style="45" bestFit="1" customWidth="1"/>
    <col min="11535" max="11535" width="10.25" style="45" bestFit="1" customWidth="1"/>
    <col min="11536" max="11536" width="15.25" style="45" customWidth="1"/>
    <col min="11537" max="11537" width="17.5" style="45" customWidth="1"/>
    <col min="11538" max="11776" width="8.75" style="45"/>
    <col min="11777" max="11777" width="1" style="45" customWidth="1"/>
    <col min="11778" max="11778" width="4.375" style="45" customWidth="1"/>
    <col min="11779" max="11779" width="8.625" style="45" customWidth="1"/>
    <col min="11780" max="11780" width="15.625" style="45" customWidth="1"/>
    <col min="11781" max="11781" width="8.625" style="45" customWidth="1"/>
    <col min="11782" max="11782" width="15.625" style="45" customWidth="1"/>
    <col min="11783" max="11783" width="8.625" style="45" customWidth="1"/>
    <col min="11784" max="11784" width="15.625" style="45" customWidth="1"/>
    <col min="11785" max="11785" width="8.625" style="45" customWidth="1"/>
    <col min="11786" max="11787" width="1.625" style="45" customWidth="1"/>
    <col min="11788" max="11788" width="1.5" style="45" customWidth="1"/>
    <col min="11789" max="11789" width="4.5" style="45" customWidth="1"/>
    <col min="11790" max="11790" width="3.5" style="45" bestFit="1" customWidth="1"/>
    <col min="11791" max="11791" width="10.25" style="45" bestFit="1" customWidth="1"/>
    <col min="11792" max="11792" width="15.25" style="45" customWidth="1"/>
    <col min="11793" max="11793" width="17.5" style="45" customWidth="1"/>
    <col min="11794" max="12032" width="8.75" style="45"/>
    <col min="12033" max="12033" width="1" style="45" customWidth="1"/>
    <col min="12034" max="12034" width="4.375" style="45" customWidth="1"/>
    <col min="12035" max="12035" width="8.625" style="45" customWidth="1"/>
    <col min="12036" max="12036" width="15.625" style="45" customWidth="1"/>
    <col min="12037" max="12037" width="8.625" style="45" customWidth="1"/>
    <col min="12038" max="12038" width="15.625" style="45" customWidth="1"/>
    <col min="12039" max="12039" width="8.625" style="45" customWidth="1"/>
    <col min="12040" max="12040" width="15.625" style="45" customWidth="1"/>
    <col min="12041" max="12041" width="8.625" style="45" customWidth="1"/>
    <col min="12042" max="12043" width="1.625" style="45" customWidth="1"/>
    <col min="12044" max="12044" width="1.5" style="45" customWidth="1"/>
    <col min="12045" max="12045" width="4.5" style="45" customWidth="1"/>
    <col min="12046" max="12046" width="3.5" style="45" bestFit="1" customWidth="1"/>
    <col min="12047" max="12047" width="10.25" style="45" bestFit="1" customWidth="1"/>
    <col min="12048" max="12048" width="15.25" style="45" customWidth="1"/>
    <col min="12049" max="12049" width="17.5" style="45" customWidth="1"/>
    <col min="12050" max="12288" width="8.75" style="45"/>
    <col min="12289" max="12289" width="1" style="45" customWidth="1"/>
    <col min="12290" max="12290" width="4.375" style="45" customWidth="1"/>
    <col min="12291" max="12291" width="8.625" style="45" customWidth="1"/>
    <col min="12292" max="12292" width="15.625" style="45" customWidth="1"/>
    <col min="12293" max="12293" width="8.625" style="45" customWidth="1"/>
    <col min="12294" max="12294" width="15.625" style="45" customWidth="1"/>
    <col min="12295" max="12295" width="8.625" style="45" customWidth="1"/>
    <col min="12296" max="12296" width="15.625" style="45" customWidth="1"/>
    <col min="12297" max="12297" width="8.625" style="45" customWidth="1"/>
    <col min="12298" max="12299" width="1.625" style="45" customWidth="1"/>
    <col min="12300" max="12300" width="1.5" style="45" customWidth="1"/>
    <col min="12301" max="12301" width="4.5" style="45" customWidth="1"/>
    <col min="12302" max="12302" width="3.5" style="45" bestFit="1" customWidth="1"/>
    <col min="12303" max="12303" width="10.25" style="45" bestFit="1" customWidth="1"/>
    <col min="12304" max="12304" width="15.25" style="45" customWidth="1"/>
    <col min="12305" max="12305" width="17.5" style="45" customWidth="1"/>
    <col min="12306" max="12544" width="8.75" style="45"/>
    <col min="12545" max="12545" width="1" style="45" customWidth="1"/>
    <col min="12546" max="12546" width="4.375" style="45" customWidth="1"/>
    <col min="12547" max="12547" width="8.625" style="45" customWidth="1"/>
    <col min="12548" max="12548" width="15.625" style="45" customWidth="1"/>
    <col min="12549" max="12549" width="8.625" style="45" customWidth="1"/>
    <col min="12550" max="12550" width="15.625" style="45" customWidth="1"/>
    <col min="12551" max="12551" width="8.625" style="45" customWidth="1"/>
    <col min="12552" max="12552" width="15.625" style="45" customWidth="1"/>
    <col min="12553" max="12553" width="8.625" style="45" customWidth="1"/>
    <col min="12554" max="12555" width="1.625" style="45" customWidth="1"/>
    <col min="12556" max="12556" width="1.5" style="45" customWidth="1"/>
    <col min="12557" max="12557" width="4.5" style="45" customWidth="1"/>
    <col min="12558" max="12558" width="3.5" style="45" bestFit="1" customWidth="1"/>
    <col min="12559" max="12559" width="10.25" style="45" bestFit="1" customWidth="1"/>
    <col min="12560" max="12560" width="15.25" style="45" customWidth="1"/>
    <col min="12561" max="12561" width="17.5" style="45" customWidth="1"/>
    <col min="12562" max="12800" width="8.75" style="45"/>
    <col min="12801" max="12801" width="1" style="45" customWidth="1"/>
    <col min="12802" max="12802" width="4.375" style="45" customWidth="1"/>
    <col min="12803" max="12803" width="8.625" style="45" customWidth="1"/>
    <col min="12804" max="12804" width="15.625" style="45" customWidth="1"/>
    <col min="12805" max="12805" width="8.625" style="45" customWidth="1"/>
    <col min="12806" max="12806" width="15.625" style="45" customWidth="1"/>
    <col min="12807" max="12807" width="8.625" style="45" customWidth="1"/>
    <col min="12808" max="12808" width="15.625" style="45" customWidth="1"/>
    <col min="12809" max="12809" width="8.625" style="45" customWidth="1"/>
    <col min="12810" max="12811" width="1.625" style="45" customWidth="1"/>
    <col min="12812" max="12812" width="1.5" style="45" customWidth="1"/>
    <col min="12813" max="12813" width="4.5" style="45" customWidth="1"/>
    <col min="12814" max="12814" width="3.5" style="45" bestFit="1" customWidth="1"/>
    <col min="12815" max="12815" width="10.25" style="45" bestFit="1" customWidth="1"/>
    <col min="12816" max="12816" width="15.25" style="45" customWidth="1"/>
    <col min="12817" max="12817" width="17.5" style="45" customWidth="1"/>
    <col min="12818" max="13056" width="8.75" style="45"/>
    <col min="13057" max="13057" width="1" style="45" customWidth="1"/>
    <col min="13058" max="13058" width="4.375" style="45" customWidth="1"/>
    <col min="13059" max="13059" width="8.625" style="45" customWidth="1"/>
    <col min="13060" max="13060" width="15.625" style="45" customWidth="1"/>
    <col min="13061" max="13061" width="8.625" style="45" customWidth="1"/>
    <col min="13062" max="13062" width="15.625" style="45" customWidth="1"/>
    <col min="13063" max="13063" width="8.625" style="45" customWidth="1"/>
    <col min="13064" max="13064" width="15.625" style="45" customWidth="1"/>
    <col min="13065" max="13065" width="8.625" style="45" customWidth="1"/>
    <col min="13066" max="13067" width="1.625" style="45" customWidth="1"/>
    <col min="13068" max="13068" width="1.5" style="45" customWidth="1"/>
    <col min="13069" max="13069" width="4.5" style="45" customWidth="1"/>
    <col min="13070" max="13070" width="3.5" style="45" bestFit="1" customWidth="1"/>
    <col min="13071" max="13071" width="10.25" style="45" bestFit="1" customWidth="1"/>
    <col min="13072" max="13072" width="15.25" style="45" customWidth="1"/>
    <col min="13073" max="13073" width="17.5" style="45" customWidth="1"/>
    <col min="13074" max="13312" width="8.75" style="45"/>
    <col min="13313" max="13313" width="1" style="45" customWidth="1"/>
    <col min="13314" max="13314" width="4.375" style="45" customWidth="1"/>
    <col min="13315" max="13315" width="8.625" style="45" customWidth="1"/>
    <col min="13316" max="13316" width="15.625" style="45" customWidth="1"/>
    <col min="13317" max="13317" width="8.625" style="45" customWidth="1"/>
    <col min="13318" max="13318" width="15.625" style="45" customWidth="1"/>
    <col min="13319" max="13319" width="8.625" style="45" customWidth="1"/>
    <col min="13320" max="13320" width="15.625" style="45" customWidth="1"/>
    <col min="13321" max="13321" width="8.625" style="45" customWidth="1"/>
    <col min="13322" max="13323" width="1.625" style="45" customWidth="1"/>
    <col min="13324" max="13324" width="1.5" style="45" customWidth="1"/>
    <col min="13325" max="13325" width="4.5" style="45" customWidth="1"/>
    <col min="13326" max="13326" width="3.5" style="45" bestFit="1" customWidth="1"/>
    <col min="13327" max="13327" width="10.25" style="45" bestFit="1" customWidth="1"/>
    <col min="13328" max="13328" width="15.25" style="45" customWidth="1"/>
    <col min="13329" max="13329" width="17.5" style="45" customWidth="1"/>
    <col min="13330" max="13568" width="8.75" style="45"/>
    <col min="13569" max="13569" width="1" style="45" customWidth="1"/>
    <col min="13570" max="13570" width="4.375" style="45" customWidth="1"/>
    <col min="13571" max="13571" width="8.625" style="45" customWidth="1"/>
    <col min="13572" max="13572" width="15.625" style="45" customWidth="1"/>
    <col min="13573" max="13573" width="8.625" style="45" customWidth="1"/>
    <col min="13574" max="13574" width="15.625" style="45" customWidth="1"/>
    <col min="13575" max="13575" width="8.625" style="45" customWidth="1"/>
    <col min="13576" max="13576" width="15.625" style="45" customWidth="1"/>
    <col min="13577" max="13577" width="8.625" style="45" customWidth="1"/>
    <col min="13578" max="13579" width="1.625" style="45" customWidth="1"/>
    <col min="13580" max="13580" width="1.5" style="45" customWidth="1"/>
    <col min="13581" max="13581" width="4.5" style="45" customWidth="1"/>
    <col min="13582" max="13582" width="3.5" style="45" bestFit="1" customWidth="1"/>
    <col min="13583" max="13583" width="10.25" style="45" bestFit="1" customWidth="1"/>
    <col min="13584" max="13584" width="15.25" style="45" customWidth="1"/>
    <col min="13585" max="13585" width="17.5" style="45" customWidth="1"/>
    <col min="13586" max="13824" width="8.75" style="45"/>
    <col min="13825" max="13825" width="1" style="45" customWidth="1"/>
    <col min="13826" max="13826" width="4.375" style="45" customWidth="1"/>
    <col min="13827" max="13827" width="8.625" style="45" customWidth="1"/>
    <col min="13828" max="13828" width="15.625" style="45" customWidth="1"/>
    <col min="13829" max="13829" width="8.625" style="45" customWidth="1"/>
    <col min="13830" max="13830" width="15.625" style="45" customWidth="1"/>
    <col min="13831" max="13831" width="8.625" style="45" customWidth="1"/>
    <col min="13832" max="13832" width="15.625" style="45" customWidth="1"/>
    <col min="13833" max="13833" width="8.625" style="45" customWidth="1"/>
    <col min="13834" max="13835" width="1.625" style="45" customWidth="1"/>
    <col min="13836" max="13836" width="1.5" style="45" customWidth="1"/>
    <col min="13837" max="13837" width="4.5" style="45" customWidth="1"/>
    <col min="13838" max="13838" width="3.5" style="45" bestFit="1" customWidth="1"/>
    <col min="13839" max="13839" width="10.25" style="45" bestFit="1" customWidth="1"/>
    <col min="13840" max="13840" width="15.25" style="45" customWidth="1"/>
    <col min="13841" max="13841" width="17.5" style="45" customWidth="1"/>
    <col min="13842" max="14080" width="8.75" style="45"/>
    <col min="14081" max="14081" width="1" style="45" customWidth="1"/>
    <col min="14082" max="14082" width="4.375" style="45" customWidth="1"/>
    <col min="14083" max="14083" width="8.625" style="45" customWidth="1"/>
    <col min="14084" max="14084" width="15.625" style="45" customWidth="1"/>
    <col min="14085" max="14085" width="8.625" style="45" customWidth="1"/>
    <col min="14086" max="14086" width="15.625" style="45" customWidth="1"/>
    <col min="14087" max="14087" width="8.625" style="45" customWidth="1"/>
    <col min="14088" max="14088" width="15.625" style="45" customWidth="1"/>
    <col min="14089" max="14089" width="8.625" style="45" customWidth="1"/>
    <col min="14090" max="14091" width="1.625" style="45" customWidth="1"/>
    <col min="14092" max="14092" width="1.5" style="45" customWidth="1"/>
    <col min="14093" max="14093" width="4.5" style="45" customWidth="1"/>
    <col min="14094" max="14094" width="3.5" style="45" bestFit="1" customWidth="1"/>
    <col min="14095" max="14095" width="10.25" style="45" bestFit="1" customWidth="1"/>
    <col min="14096" max="14096" width="15.25" style="45" customWidth="1"/>
    <col min="14097" max="14097" width="17.5" style="45" customWidth="1"/>
    <col min="14098" max="14336" width="8.75" style="45"/>
    <col min="14337" max="14337" width="1" style="45" customWidth="1"/>
    <col min="14338" max="14338" width="4.375" style="45" customWidth="1"/>
    <col min="14339" max="14339" width="8.625" style="45" customWidth="1"/>
    <col min="14340" max="14340" width="15.625" style="45" customWidth="1"/>
    <col min="14341" max="14341" width="8.625" style="45" customWidth="1"/>
    <col min="14342" max="14342" width="15.625" style="45" customWidth="1"/>
    <col min="14343" max="14343" width="8.625" style="45" customWidth="1"/>
    <col min="14344" max="14344" width="15.625" style="45" customWidth="1"/>
    <col min="14345" max="14345" width="8.625" style="45" customWidth="1"/>
    <col min="14346" max="14347" width="1.625" style="45" customWidth="1"/>
    <col min="14348" max="14348" width="1.5" style="45" customWidth="1"/>
    <col min="14349" max="14349" width="4.5" style="45" customWidth="1"/>
    <col min="14350" max="14350" width="3.5" style="45" bestFit="1" customWidth="1"/>
    <col min="14351" max="14351" width="10.25" style="45" bestFit="1" customWidth="1"/>
    <col min="14352" max="14352" width="15.25" style="45" customWidth="1"/>
    <col min="14353" max="14353" width="17.5" style="45" customWidth="1"/>
    <col min="14354" max="14592" width="8.75" style="45"/>
    <col min="14593" max="14593" width="1" style="45" customWidth="1"/>
    <col min="14594" max="14594" width="4.375" style="45" customWidth="1"/>
    <col min="14595" max="14595" width="8.625" style="45" customWidth="1"/>
    <col min="14596" max="14596" width="15.625" style="45" customWidth="1"/>
    <col min="14597" max="14597" width="8.625" style="45" customWidth="1"/>
    <col min="14598" max="14598" width="15.625" style="45" customWidth="1"/>
    <col min="14599" max="14599" width="8.625" style="45" customWidth="1"/>
    <col min="14600" max="14600" width="15.625" style="45" customWidth="1"/>
    <col min="14601" max="14601" width="8.625" style="45" customWidth="1"/>
    <col min="14602" max="14603" width="1.625" style="45" customWidth="1"/>
    <col min="14604" max="14604" width="1.5" style="45" customWidth="1"/>
    <col min="14605" max="14605" width="4.5" style="45" customWidth="1"/>
    <col min="14606" max="14606" width="3.5" style="45" bestFit="1" customWidth="1"/>
    <col min="14607" max="14607" width="10.25" style="45" bestFit="1" customWidth="1"/>
    <col min="14608" max="14608" width="15.25" style="45" customWidth="1"/>
    <col min="14609" max="14609" width="17.5" style="45" customWidth="1"/>
    <col min="14610" max="14848" width="8.75" style="45"/>
    <col min="14849" max="14849" width="1" style="45" customWidth="1"/>
    <col min="14850" max="14850" width="4.375" style="45" customWidth="1"/>
    <col min="14851" max="14851" width="8.625" style="45" customWidth="1"/>
    <col min="14852" max="14852" width="15.625" style="45" customWidth="1"/>
    <col min="14853" max="14853" width="8.625" style="45" customWidth="1"/>
    <col min="14854" max="14854" width="15.625" style="45" customWidth="1"/>
    <col min="14855" max="14855" width="8.625" style="45" customWidth="1"/>
    <col min="14856" max="14856" width="15.625" style="45" customWidth="1"/>
    <col min="14857" max="14857" width="8.625" style="45" customWidth="1"/>
    <col min="14858" max="14859" width="1.625" style="45" customWidth="1"/>
    <col min="14860" max="14860" width="1.5" style="45" customWidth="1"/>
    <col min="14861" max="14861" width="4.5" style="45" customWidth="1"/>
    <col min="14862" max="14862" width="3.5" style="45" bestFit="1" customWidth="1"/>
    <col min="14863" max="14863" width="10.25" style="45" bestFit="1" customWidth="1"/>
    <col min="14864" max="14864" width="15.25" style="45" customWidth="1"/>
    <col min="14865" max="14865" width="17.5" style="45" customWidth="1"/>
    <col min="14866" max="15104" width="8.75" style="45"/>
    <col min="15105" max="15105" width="1" style="45" customWidth="1"/>
    <col min="15106" max="15106" width="4.375" style="45" customWidth="1"/>
    <col min="15107" max="15107" width="8.625" style="45" customWidth="1"/>
    <col min="15108" max="15108" width="15.625" style="45" customWidth="1"/>
    <col min="15109" max="15109" width="8.625" style="45" customWidth="1"/>
    <col min="15110" max="15110" width="15.625" style="45" customWidth="1"/>
    <col min="15111" max="15111" width="8.625" style="45" customWidth="1"/>
    <col min="15112" max="15112" width="15.625" style="45" customWidth="1"/>
    <col min="15113" max="15113" width="8.625" style="45" customWidth="1"/>
    <col min="15114" max="15115" width="1.625" style="45" customWidth="1"/>
    <col min="15116" max="15116" width="1.5" style="45" customWidth="1"/>
    <col min="15117" max="15117" width="4.5" style="45" customWidth="1"/>
    <col min="15118" max="15118" width="3.5" style="45" bestFit="1" customWidth="1"/>
    <col min="15119" max="15119" width="10.25" style="45" bestFit="1" customWidth="1"/>
    <col min="15120" max="15120" width="15.25" style="45" customWidth="1"/>
    <col min="15121" max="15121" width="17.5" style="45" customWidth="1"/>
    <col min="15122" max="15360" width="8.75" style="45"/>
    <col min="15361" max="15361" width="1" style="45" customWidth="1"/>
    <col min="15362" max="15362" width="4.375" style="45" customWidth="1"/>
    <col min="15363" max="15363" width="8.625" style="45" customWidth="1"/>
    <col min="15364" max="15364" width="15.625" style="45" customWidth="1"/>
    <col min="15365" max="15365" width="8.625" style="45" customWidth="1"/>
    <col min="15366" max="15366" width="15.625" style="45" customWidth="1"/>
    <col min="15367" max="15367" width="8.625" style="45" customWidth="1"/>
    <col min="15368" max="15368" width="15.625" style="45" customWidth="1"/>
    <col min="15369" max="15369" width="8.625" style="45" customWidth="1"/>
    <col min="15370" max="15371" width="1.625" style="45" customWidth="1"/>
    <col min="15372" max="15372" width="1.5" style="45" customWidth="1"/>
    <col min="15373" max="15373" width="4.5" style="45" customWidth="1"/>
    <col min="15374" max="15374" width="3.5" style="45" bestFit="1" customWidth="1"/>
    <col min="15375" max="15375" width="10.25" style="45" bestFit="1" customWidth="1"/>
    <col min="15376" max="15376" width="15.25" style="45" customWidth="1"/>
    <col min="15377" max="15377" width="17.5" style="45" customWidth="1"/>
    <col min="15378" max="15616" width="8.75" style="45"/>
    <col min="15617" max="15617" width="1" style="45" customWidth="1"/>
    <col min="15618" max="15618" width="4.375" style="45" customWidth="1"/>
    <col min="15619" max="15619" width="8.625" style="45" customWidth="1"/>
    <col min="15620" max="15620" width="15.625" style="45" customWidth="1"/>
    <col min="15621" max="15621" width="8.625" style="45" customWidth="1"/>
    <col min="15622" max="15622" width="15.625" style="45" customWidth="1"/>
    <col min="15623" max="15623" width="8.625" style="45" customWidth="1"/>
    <col min="15624" max="15624" width="15.625" style="45" customWidth="1"/>
    <col min="15625" max="15625" width="8.625" style="45" customWidth="1"/>
    <col min="15626" max="15627" width="1.625" style="45" customWidth="1"/>
    <col min="15628" max="15628" width="1.5" style="45" customWidth="1"/>
    <col min="15629" max="15629" width="4.5" style="45" customWidth="1"/>
    <col min="15630" max="15630" width="3.5" style="45" bestFit="1" customWidth="1"/>
    <col min="15631" max="15631" width="10.25" style="45" bestFit="1" customWidth="1"/>
    <col min="15632" max="15632" width="15.25" style="45" customWidth="1"/>
    <col min="15633" max="15633" width="17.5" style="45" customWidth="1"/>
    <col min="15634" max="15872" width="8.75" style="45"/>
    <col min="15873" max="15873" width="1" style="45" customWidth="1"/>
    <col min="15874" max="15874" width="4.375" style="45" customWidth="1"/>
    <col min="15875" max="15875" width="8.625" style="45" customWidth="1"/>
    <col min="15876" max="15876" width="15.625" style="45" customWidth="1"/>
    <col min="15877" max="15877" width="8.625" style="45" customWidth="1"/>
    <col min="15878" max="15878" width="15.625" style="45" customWidth="1"/>
    <col min="15879" max="15879" width="8.625" style="45" customWidth="1"/>
    <col min="15880" max="15880" width="15.625" style="45" customWidth="1"/>
    <col min="15881" max="15881" width="8.625" style="45" customWidth="1"/>
    <col min="15882" max="15883" width="1.625" style="45" customWidth="1"/>
    <col min="15884" max="15884" width="1.5" style="45" customWidth="1"/>
    <col min="15885" max="15885" width="4.5" style="45" customWidth="1"/>
    <col min="15886" max="15886" width="3.5" style="45" bestFit="1" customWidth="1"/>
    <col min="15887" max="15887" width="10.25" style="45" bestFit="1" customWidth="1"/>
    <col min="15888" max="15888" width="15.25" style="45" customWidth="1"/>
    <col min="15889" max="15889" width="17.5" style="45" customWidth="1"/>
    <col min="15890" max="16128" width="8.75" style="45"/>
    <col min="16129" max="16129" width="1" style="45" customWidth="1"/>
    <col min="16130" max="16130" width="4.375" style="45" customWidth="1"/>
    <col min="16131" max="16131" width="8.625" style="45" customWidth="1"/>
    <col min="16132" max="16132" width="15.625" style="45" customWidth="1"/>
    <col min="16133" max="16133" width="8.625" style="45" customWidth="1"/>
    <col min="16134" max="16134" width="15.625" style="45" customWidth="1"/>
    <col min="16135" max="16135" width="8.625" style="45" customWidth="1"/>
    <col min="16136" max="16136" width="15.625" style="45" customWidth="1"/>
    <col min="16137" max="16137" width="8.625" style="45" customWidth="1"/>
    <col min="16138" max="16139" width="1.625" style="45" customWidth="1"/>
    <col min="16140" max="16140" width="1.5" style="45" customWidth="1"/>
    <col min="16141" max="16141" width="4.5" style="45" customWidth="1"/>
    <col min="16142" max="16142" width="3.5" style="45" bestFit="1" customWidth="1"/>
    <col min="16143" max="16143" width="10.25" style="45" bestFit="1" customWidth="1"/>
    <col min="16144" max="16144" width="15.25" style="45" customWidth="1"/>
    <col min="16145" max="16145" width="17.5" style="45" customWidth="1"/>
    <col min="16146" max="16384" width="8.75" style="45"/>
  </cols>
  <sheetData>
    <row r="1" spans="1:25" ht="9" customHeight="1">
      <c r="A1" s="45" t="s">
        <v>56</v>
      </c>
    </row>
    <row r="2" spans="1:25" ht="17.25" customHeight="1">
      <c r="B2" s="47" t="s">
        <v>57</v>
      </c>
      <c r="C2" s="48"/>
    </row>
    <row r="3" spans="1:25" ht="13.5"/>
    <row r="4" spans="1:25" ht="18.75" customHeight="1">
      <c r="B4" s="656" t="s">
        <v>58</v>
      </c>
      <c r="C4" s="49"/>
      <c r="D4" s="50"/>
      <c r="E4" s="51"/>
      <c r="F4" s="50"/>
      <c r="G4" s="50"/>
      <c r="H4" s="52"/>
      <c r="I4" s="51"/>
      <c r="J4" s="53"/>
      <c r="K4" s="54"/>
    </row>
    <row r="5" spans="1:25" ht="18.75" customHeight="1">
      <c r="B5" s="657"/>
      <c r="C5" s="659" t="s">
        <v>59</v>
      </c>
      <c r="D5" s="660"/>
      <c r="E5" s="661"/>
      <c r="F5" s="55" t="s">
        <v>60</v>
      </c>
      <c r="G5" s="56"/>
      <c r="H5" s="55" t="s">
        <v>61</v>
      </c>
      <c r="I5" s="56"/>
      <c r="J5" s="55"/>
      <c r="K5" s="57"/>
    </row>
    <row r="6" spans="1:25" ht="18.75" customHeight="1">
      <c r="B6" s="658"/>
      <c r="C6" s="58"/>
      <c r="D6" s="54"/>
      <c r="E6" s="59" t="s">
        <v>62</v>
      </c>
      <c r="F6" s="54"/>
      <c r="G6" s="59" t="s">
        <v>62</v>
      </c>
      <c r="H6" s="53"/>
      <c r="I6" s="59" t="s">
        <v>62</v>
      </c>
      <c r="J6" s="53"/>
      <c r="K6" s="60"/>
    </row>
    <row r="7" spans="1:25" ht="13.5">
      <c r="B7" s="52"/>
      <c r="C7" s="61"/>
      <c r="D7" s="62" t="s">
        <v>63</v>
      </c>
      <c r="E7" s="63" t="s">
        <v>64</v>
      </c>
      <c r="F7" s="62" t="s">
        <v>63</v>
      </c>
      <c r="G7" s="63" t="s">
        <v>65</v>
      </c>
      <c r="H7" s="62" t="s">
        <v>63</v>
      </c>
      <c r="I7" s="63" t="s">
        <v>66</v>
      </c>
      <c r="J7" s="64"/>
      <c r="K7" s="65"/>
    </row>
    <row r="8" spans="1:25" ht="20.25" customHeight="1">
      <c r="B8" s="66" t="s">
        <v>67</v>
      </c>
      <c r="C8" s="66"/>
      <c r="D8" s="67">
        <v>178205944</v>
      </c>
      <c r="E8" s="68">
        <v>103.8</v>
      </c>
      <c r="F8" s="69">
        <v>160740593</v>
      </c>
      <c r="G8" s="68">
        <v>102.9</v>
      </c>
      <c r="H8" s="69">
        <v>17465351</v>
      </c>
      <c r="I8" s="68">
        <v>112.6</v>
      </c>
      <c r="J8" s="70"/>
      <c r="K8" s="71"/>
    </row>
    <row r="9" spans="1:25" ht="20.25" customHeight="1">
      <c r="B9" s="72" t="s">
        <v>68</v>
      </c>
      <c r="C9" s="73"/>
      <c r="D9" s="67">
        <v>179849909</v>
      </c>
      <c r="E9" s="74">
        <v>100.9</v>
      </c>
      <c r="F9" s="69">
        <v>162702486</v>
      </c>
      <c r="G9" s="74">
        <v>101.2</v>
      </c>
      <c r="H9" s="69">
        <v>17147423</v>
      </c>
      <c r="I9" s="74">
        <v>98.2</v>
      </c>
      <c r="J9" s="70"/>
      <c r="K9" s="71"/>
      <c r="N9" s="555"/>
      <c r="O9" s="556" t="s">
        <v>60</v>
      </c>
      <c r="P9" s="556" t="s">
        <v>61</v>
      </c>
      <c r="Q9" s="556"/>
      <c r="R9" s="555"/>
      <c r="S9" s="555"/>
      <c r="T9" s="555"/>
      <c r="U9" s="555"/>
      <c r="V9" s="555"/>
      <c r="W9" s="555"/>
      <c r="X9" s="555"/>
      <c r="Y9" s="555"/>
    </row>
    <row r="10" spans="1:25" ht="20.25" customHeight="1">
      <c r="B10" s="75" t="s">
        <v>69</v>
      </c>
      <c r="C10" s="73"/>
      <c r="D10" s="67">
        <v>183813736</v>
      </c>
      <c r="E10" s="74">
        <v>102.2</v>
      </c>
      <c r="F10" s="69">
        <v>167654426</v>
      </c>
      <c r="G10" s="74">
        <v>103</v>
      </c>
      <c r="H10" s="69">
        <v>16159310</v>
      </c>
      <c r="I10" s="74">
        <v>94.2</v>
      </c>
      <c r="J10" s="76"/>
      <c r="K10" s="71"/>
      <c r="N10" s="557">
        <v>23</v>
      </c>
      <c r="O10" s="558">
        <f>F8/100000</f>
        <v>1607.4059299999999</v>
      </c>
      <c r="P10" s="558">
        <f>H8/100000</f>
        <v>174.65351000000001</v>
      </c>
      <c r="Q10" s="558"/>
      <c r="R10" s="555"/>
      <c r="S10" s="555"/>
      <c r="T10" s="555"/>
      <c r="U10" s="555"/>
      <c r="V10" s="555"/>
      <c r="W10" s="555"/>
      <c r="X10" s="555"/>
      <c r="Y10" s="555"/>
    </row>
    <row r="11" spans="1:25" ht="20.25" customHeight="1">
      <c r="B11" s="77"/>
      <c r="C11" s="78" t="s">
        <v>70</v>
      </c>
      <c r="D11" s="79">
        <v>178860828</v>
      </c>
      <c r="E11" s="80"/>
      <c r="F11" s="81">
        <v>165180902</v>
      </c>
      <c r="G11" s="80"/>
      <c r="H11" s="81">
        <v>13679926</v>
      </c>
      <c r="I11" s="82"/>
      <c r="J11" s="662"/>
      <c r="K11" s="663"/>
      <c r="N11" s="557">
        <v>24</v>
      </c>
      <c r="O11" s="558">
        <f>F9/100000</f>
        <v>1627.02486</v>
      </c>
      <c r="P11" s="558">
        <f>H9/100000</f>
        <v>171.47423000000001</v>
      </c>
      <c r="Q11" s="558"/>
      <c r="R11" s="555"/>
      <c r="S11" s="555"/>
      <c r="T11" s="555"/>
      <c r="U11" s="555"/>
      <c r="V11" s="555"/>
      <c r="W11" s="555"/>
      <c r="X11" s="555"/>
      <c r="Y11" s="555"/>
    </row>
    <row r="12" spans="1:25" ht="20.25" customHeight="1">
      <c r="B12" s="75" t="s">
        <v>71</v>
      </c>
      <c r="C12" s="83" t="s">
        <v>72</v>
      </c>
      <c r="D12" s="84">
        <v>8098541</v>
      </c>
      <c r="E12" s="80"/>
      <c r="F12" s="85">
        <v>8098541</v>
      </c>
      <c r="G12" s="80"/>
      <c r="H12" s="86" t="s">
        <v>73</v>
      </c>
      <c r="I12" s="82"/>
      <c r="J12" s="662"/>
      <c r="K12" s="663"/>
      <c r="N12" s="557">
        <v>25</v>
      </c>
      <c r="O12" s="558">
        <f>F10/100000</f>
        <v>1676.5442599999999</v>
      </c>
      <c r="P12" s="558">
        <f>H10/100000</f>
        <v>161.59309999999999</v>
      </c>
      <c r="Q12" s="558"/>
      <c r="R12" s="555"/>
      <c r="S12" s="555"/>
      <c r="T12" s="555"/>
      <c r="U12" s="555"/>
      <c r="V12" s="555"/>
      <c r="W12" s="555"/>
      <c r="X12" s="555"/>
      <c r="Y12" s="555"/>
    </row>
    <row r="13" spans="1:25" ht="20.25" customHeight="1">
      <c r="B13" s="87"/>
      <c r="C13" s="73" t="s">
        <v>74</v>
      </c>
      <c r="D13" s="88">
        <v>186959369</v>
      </c>
      <c r="E13" s="89">
        <v>101.7</v>
      </c>
      <c r="F13" s="90">
        <v>173279443</v>
      </c>
      <c r="G13" s="89">
        <v>103.4</v>
      </c>
      <c r="H13" s="90">
        <v>13679926</v>
      </c>
      <c r="I13" s="68">
        <v>84.7</v>
      </c>
      <c r="J13" s="662"/>
      <c r="K13" s="663"/>
      <c r="N13" s="557">
        <v>26</v>
      </c>
      <c r="O13" s="558">
        <f>F13/100000</f>
        <v>1732.7944299999999</v>
      </c>
      <c r="P13" s="558">
        <f>H13/100000</f>
        <v>136.79926</v>
      </c>
      <c r="Q13" s="558"/>
      <c r="R13" s="555"/>
      <c r="S13" s="555"/>
      <c r="T13" s="555"/>
      <c r="U13" s="555"/>
      <c r="V13" s="555"/>
      <c r="W13" s="555"/>
      <c r="X13" s="555"/>
      <c r="Y13" s="555"/>
    </row>
    <row r="14" spans="1:25" ht="20.25" customHeight="1">
      <c r="B14" s="77"/>
      <c r="C14" s="78" t="s">
        <v>70</v>
      </c>
      <c r="D14" s="79">
        <f>F14+H14</f>
        <v>182801540</v>
      </c>
      <c r="E14" s="80"/>
      <c r="F14" s="81">
        <v>171890288</v>
      </c>
      <c r="G14" s="80"/>
      <c r="H14" s="81">
        <v>10911252</v>
      </c>
      <c r="I14" s="82"/>
      <c r="J14" s="662"/>
      <c r="K14" s="663"/>
      <c r="N14" s="555">
        <v>27</v>
      </c>
      <c r="O14" s="558">
        <f>F16/100000</f>
        <v>1799.7419199999999</v>
      </c>
      <c r="P14" s="558">
        <f>H16/100000</f>
        <v>109.11252</v>
      </c>
      <c r="Q14" s="555"/>
      <c r="R14" s="555"/>
      <c r="S14" s="555"/>
      <c r="T14" s="555"/>
      <c r="U14" s="555"/>
      <c r="V14" s="555"/>
      <c r="W14" s="555"/>
      <c r="X14" s="555"/>
      <c r="Y14" s="555"/>
    </row>
    <row r="15" spans="1:25" ht="20.25" customHeight="1">
      <c r="B15" s="75" t="s">
        <v>75</v>
      </c>
      <c r="C15" s="83" t="s">
        <v>72</v>
      </c>
      <c r="D15" s="84">
        <v>8083904</v>
      </c>
      <c r="E15" s="80"/>
      <c r="F15" s="85">
        <v>8083904</v>
      </c>
      <c r="G15" s="80"/>
      <c r="H15" s="86" t="s">
        <v>76</v>
      </c>
      <c r="I15" s="82"/>
      <c r="J15" s="662"/>
      <c r="K15" s="663"/>
      <c r="N15" s="555"/>
      <c r="O15" s="555"/>
      <c r="P15" s="555"/>
      <c r="Q15" s="555"/>
      <c r="R15" s="555"/>
      <c r="S15" s="555"/>
      <c r="T15" s="555"/>
      <c r="U15" s="555"/>
      <c r="V15" s="555"/>
      <c r="W15" s="555"/>
      <c r="X15" s="555"/>
      <c r="Y15" s="555"/>
    </row>
    <row r="16" spans="1:25" ht="20.25" customHeight="1">
      <c r="B16" s="87"/>
      <c r="C16" s="73" t="s">
        <v>74</v>
      </c>
      <c r="D16" s="88">
        <f>D14+D15</f>
        <v>190885444</v>
      </c>
      <c r="E16" s="89">
        <f>ROUND(D16/D13*100,1)</f>
        <v>102.1</v>
      </c>
      <c r="F16" s="90">
        <f>SUM(F14:F15)</f>
        <v>179974192</v>
      </c>
      <c r="G16" s="89">
        <f>ROUND(F16/F13*100,1)</f>
        <v>103.9</v>
      </c>
      <c r="H16" s="90">
        <f>SUM(H14:H15)</f>
        <v>10911252</v>
      </c>
      <c r="I16" s="68">
        <f>ROUND(H16/H13*100,1)</f>
        <v>79.8</v>
      </c>
      <c r="J16" s="662"/>
      <c r="K16" s="663"/>
      <c r="N16" s="555"/>
      <c r="O16" s="555" t="s">
        <v>77</v>
      </c>
      <c r="P16" s="555">
        <f>F16/D16</f>
        <v>0.94283874259160383</v>
      </c>
      <c r="Q16" s="555">
        <f>H16/D16</f>
        <v>5.7161257408396213E-2</v>
      </c>
      <c r="R16" s="555"/>
      <c r="S16" s="555"/>
      <c r="T16" s="555"/>
      <c r="U16" s="555"/>
      <c r="V16" s="555"/>
      <c r="W16" s="555"/>
      <c r="X16" s="555"/>
      <c r="Y16" s="555"/>
    </row>
    <row r="17" spans="14:25" ht="17.25" customHeight="1">
      <c r="N17" s="555"/>
      <c r="O17" s="555"/>
      <c r="P17" s="555"/>
      <c r="Q17" s="555"/>
      <c r="R17" s="555"/>
      <c r="S17" s="555"/>
      <c r="T17" s="555"/>
      <c r="U17" s="555"/>
      <c r="V17" s="555"/>
      <c r="W17" s="555"/>
      <c r="X17" s="555"/>
      <c r="Y17" s="555"/>
    </row>
    <row r="18" spans="14:25" ht="17.25" customHeight="1">
      <c r="N18" s="555"/>
      <c r="O18" s="555"/>
      <c r="P18" s="559" t="s">
        <v>78</v>
      </c>
      <c r="Q18" s="555"/>
      <c r="R18" s="555"/>
      <c r="S18" s="555"/>
      <c r="T18" s="555"/>
      <c r="U18" s="555"/>
      <c r="V18" s="555"/>
      <c r="W18" s="555"/>
      <c r="X18" s="555"/>
      <c r="Y18" s="555"/>
    </row>
    <row r="19" spans="14:25" ht="17.25" customHeight="1">
      <c r="N19" s="555"/>
      <c r="O19" s="555"/>
      <c r="P19" s="555">
        <v>83</v>
      </c>
      <c r="Q19" s="555" t="s">
        <v>79</v>
      </c>
      <c r="R19" s="555"/>
      <c r="S19" s="555"/>
      <c r="T19" s="555"/>
      <c r="U19" s="555"/>
      <c r="V19" s="555"/>
      <c r="W19" s="555"/>
      <c r="X19" s="555"/>
      <c r="Y19" s="555"/>
    </row>
    <row r="20" spans="14:25" ht="17.25" customHeight="1">
      <c r="N20" s="555"/>
      <c r="O20" s="555"/>
      <c r="P20" s="555"/>
      <c r="Q20" s="555"/>
      <c r="R20" s="555"/>
      <c r="S20" s="555"/>
      <c r="T20" s="555"/>
      <c r="U20" s="555"/>
      <c r="V20" s="555"/>
      <c r="W20" s="555"/>
      <c r="X20" s="555"/>
      <c r="Y20" s="555"/>
    </row>
    <row r="21" spans="14:25" ht="17.25" customHeight="1">
      <c r="N21" s="555"/>
      <c r="O21" s="555"/>
      <c r="P21" s="560" t="s">
        <v>80</v>
      </c>
      <c r="Q21" s="558">
        <v>131811402396</v>
      </c>
      <c r="R21" s="560" t="s">
        <v>81</v>
      </c>
      <c r="S21" s="555"/>
      <c r="T21" s="555"/>
      <c r="U21" s="555"/>
      <c r="V21" s="555"/>
      <c r="W21" s="555"/>
      <c r="X21" s="555"/>
      <c r="Y21" s="555"/>
    </row>
    <row r="22" spans="14:25" ht="17.25" customHeight="1">
      <c r="N22" s="555"/>
      <c r="O22" s="555"/>
      <c r="P22" s="560" t="s">
        <v>82</v>
      </c>
      <c r="Q22" s="558">
        <v>17426214173</v>
      </c>
      <c r="R22" s="560" t="s">
        <v>81</v>
      </c>
      <c r="S22" s="555"/>
      <c r="T22" s="555"/>
      <c r="U22" s="555"/>
      <c r="V22" s="555"/>
      <c r="W22" s="555"/>
      <c r="X22" s="555"/>
      <c r="Y22" s="555"/>
    </row>
    <row r="23" spans="14:25" ht="17.25" customHeight="1">
      <c r="N23" s="555"/>
      <c r="O23" s="555"/>
      <c r="P23" s="560" t="s">
        <v>83</v>
      </c>
      <c r="Q23" s="558">
        <v>7633236403</v>
      </c>
      <c r="R23" s="560" t="s">
        <v>81</v>
      </c>
      <c r="S23" s="555"/>
      <c r="T23" s="555"/>
      <c r="U23" s="555"/>
      <c r="V23" s="555"/>
      <c r="W23" s="555"/>
      <c r="X23" s="555"/>
      <c r="Y23" s="555"/>
    </row>
    <row r="24" spans="14:25" ht="17.25" customHeight="1">
      <c r="N24" s="555"/>
      <c r="O24" s="555"/>
      <c r="P24" s="560" t="s">
        <v>84</v>
      </c>
      <c r="Q24" s="558">
        <v>1239729553</v>
      </c>
      <c r="R24" s="560" t="s">
        <v>81</v>
      </c>
      <c r="S24" s="555"/>
      <c r="T24" s="555"/>
      <c r="U24" s="555"/>
      <c r="V24" s="555"/>
      <c r="W24" s="555"/>
      <c r="X24" s="555"/>
      <c r="Y24" s="555"/>
    </row>
    <row r="25" spans="14:25" ht="17.25" customHeight="1">
      <c r="N25" s="555"/>
      <c r="O25" s="555"/>
      <c r="P25" s="560" t="s">
        <v>85</v>
      </c>
      <c r="Q25" s="561">
        <f>SUM(Q21:Q24)</f>
        <v>158110582525</v>
      </c>
      <c r="R25" s="560" t="s">
        <v>86</v>
      </c>
      <c r="S25" s="555"/>
      <c r="T25" s="555"/>
      <c r="U25" s="555"/>
      <c r="V25" s="555"/>
      <c r="W25" s="555"/>
      <c r="X25" s="555"/>
      <c r="Y25" s="555"/>
    </row>
    <row r="26" spans="14:25" ht="17.25" customHeight="1">
      <c r="N26" s="555"/>
      <c r="O26" s="555"/>
      <c r="P26" s="555"/>
      <c r="Q26" s="555"/>
      <c r="R26" s="555"/>
      <c r="S26" s="555"/>
      <c r="T26" s="555"/>
      <c r="U26" s="555"/>
      <c r="V26" s="555"/>
      <c r="W26" s="555"/>
      <c r="X26" s="555"/>
      <c r="Y26" s="555"/>
    </row>
    <row r="27" spans="14:25" ht="17.25" customHeight="1">
      <c r="N27" s="555"/>
      <c r="O27" s="555"/>
      <c r="P27" s="555"/>
      <c r="Q27" s="555"/>
      <c r="R27" s="555"/>
      <c r="S27" s="555"/>
      <c r="T27" s="555"/>
      <c r="U27" s="555"/>
      <c r="V27" s="555"/>
      <c r="W27" s="555"/>
      <c r="X27" s="555"/>
      <c r="Y27" s="555"/>
    </row>
    <row r="45" ht="5.25" customHeight="1"/>
  </sheetData>
  <mergeCells count="6">
    <mergeCell ref="B4:B6"/>
    <mergeCell ref="C5:E5"/>
    <mergeCell ref="J11:J13"/>
    <mergeCell ref="K11:K13"/>
    <mergeCell ref="J14:J16"/>
    <mergeCell ref="K14:K16"/>
  </mergeCells>
  <phoneticPr fontId="2"/>
  <printOptions horizontalCentered="1"/>
  <pageMargins left="0.59055118110236227" right="0.59055118110236227" top="0.98425196850393704" bottom="0.98425196850393704" header="0.51181102362204722" footer="0.51181102362204722"/>
  <pageSetup paperSize="9" scale="9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0"/>
  <sheetViews>
    <sheetView view="pageBreakPreview" zoomScaleNormal="100" zoomScaleSheetLayoutView="100" workbookViewId="0">
      <selection activeCell="N16" sqref="N16"/>
    </sheetView>
  </sheetViews>
  <sheetFormatPr defaultColWidth="8.75" defaultRowHeight="17.25" customHeight="1"/>
  <cols>
    <col min="1" max="1" width="1" style="45" customWidth="1"/>
    <col min="2" max="2" width="4.375" style="45" customWidth="1"/>
    <col min="3" max="3" width="6.375" style="45" bestFit="1" customWidth="1"/>
    <col min="4" max="4" width="18.625" style="45" customWidth="1"/>
    <col min="5" max="5" width="8.125" style="45" customWidth="1"/>
    <col min="6" max="6" width="18.625" style="45" customWidth="1"/>
    <col min="7" max="7" width="8.125" style="45" customWidth="1"/>
    <col min="8" max="8" width="18.625" style="45" customWidth="1"/>
    <col min="9" max="9" width="8.125" style="45" customWidth="1"/>
    <col min="10" max="11" width="2.125" style="45" customWidth="1"/>
    <col min="12" max="12" width="1.5" style="45" customWidth="1"/>
    <col min="13" max="13" width="4.5" style="45" customWidth="1"/>
    <col min="14" max="14" width="3.5" style="45" bestFit="1" customWidth="1"/>
    <col min="15" max="256" width="8.75" style="45"/>
    <col min="257" max="257" width="1" style="45" customWidth="1"/>
    <col min="258" max="258" width="4.375" style="45" customWidth="1"/>
    <col min="259" max="259" width="6.375" style="45" bestFit="1" customWidth="1"/>
    <col min="260" max="260" width="18.625" style="45" customWidth="1"/>
    <col min="261" max="261" width="8.125" style="45" customWidth="1"/>
    <col min="262" max="262" width="18.625" style="45" customWidth="1"/>
    <col min="263" max="263" width="8.125" style="45" customWidth="1"/>
    <col min="264" max="264" width="18.625" style="45" customWidth="1"/>
    <col min="265" max="265" width="8.125" style="45" customWidth="1"/>
    <col min="266" max="267" width="2.125" style="45" customWidth="1"/>
    <col min="268" max="268" width="1.5" style="45" customWidth="1"/>
    <col min="269" max="269" width="4.5" style="45" customWidth="1"/>
    <col min="270" max="270" width="3.5" style="45" bestFit="1" customWidth="1"/>
    <col min="271" max="512" width="8.75" style="45"/>
    <col min="513" max="513" width="1" style="45" customWidth="1"/>
    <col min="514" max="514" width="4.375" style="45" customWidth="1"/>
    <col min="515" max="515" width="6.375" style="45" bestFit="1" customWidth="1"/>
    <col min="516" max="516" width="18.625" style="45" customWidth="1"/>
    <col min="517" max="517" width="8.125" style="45" customWidth="1"/>
    <col min="518" max="518" width="18.625" style="45" customWidth="1"/>
    <col min="519" max="519" width="8.125" style="45" customWidth="1"/>
    <col min="520" max="520" width="18.625" style="45" customWidth="1"/>
    <col min="521" max="521" width="8.125" style="45" customWidth="1"/>
    <col min="522" max="523" width="2.125" style="45" customWidth="1"/>
    <col min="524" max="524" width="1.5" style="45" customWidth="1"/>
    <col min="525" max="525" width="4.5" style="45" customWidth="1"/>
    <col min="526" max="526" width="3.5" style="45" bestFit="1" customWidth="1"/>
    <col min="527" max="768" width="8.75" style="45"/>
    <col min="769" max="769" width="1" style="45" customWidth="1"/>
    <col min="770" max="770" width="4.375" style="45" customWidth="1"/>
    <col min="771" max="771" width="6.375" style="45" bestFit="1" customWidth="1"/>
    <col min="772" max="772" width="18.625" style="45" customWidth="1"/>
    <col min="773" max="773" width="8.125" style="45" customWidth="1"/>
    <col min="774" max="774" width="18.625" style="45" customWidth="1"/>
    <col min="775" max="775" width="8.125" style="45" customWidth="1"/>
    <col min="776" max="776" width="18.625" style="45" customWidth="1"/>
    <col min="777" max="777" width="8.125" style="45" customWidth="1"/>
    <col min="778" max="779" width="2.125" style="45" customWidth="1"/>
    <col min="780" max="780" width="1.5" style="45" customWidth="1"/>
    <col min="781" max="781" width="4.5" style="45" customWidth="1"/>
    <col min="782" max="782" width="3.5" style="45" bestFit="1" customWidth="1"/>
    <col min="783" max="1024" width="8.75" style="45"/>
    <col min="1025" max="1025" width="1" style="45" customWidth="1"/>
    <col min="1026" max="1026" width="4.375" style="45" customWidth="1"/>
    <col min="1027" max="1027" width="6.375" style="45" bestFit="1" customWidth="1"/>
    <col min="1028" max="1028" width="18.625" style="45" customWidth="1"/>
    <col min="1029" max="1029" width="8.125" style="45" customWidth="1"/>
    <col min="1030" max="1030" width="18.625" style="45" customWidth="1"/>
    <col min="1031" max="1031" width="8.125" style="45" customWidth="1"/>
    <col min="1032" max="1032" width="18.625" style="45" customWidth="1"/>
    <col min="1033" max="1033" width="8.125" style="45" customWidth="1"/>
    <col min="1034" max="1035" width="2.125" style="45" customWidth="1"/>
    <col min="1036" max="1036" width="1.5" style="45" customWidth="1"/>
    <col min="1037" max="1037" width="4.5" style="45" customWidth="1"/>
    <col min="1038" max="1038" width="3.5" style="45" bestFit="1" customWidth="1"/>
    <col min="1039" max="1280" width="8.75" style="45"/>
    <col min="1281" max="1281" width="1" style="45" customWidth="1"/>
    <col min="1282" max="1282" width="4.375" style="45" customWidth="1"/>
    <col min="1283" max="1283" width="6.375" style="45" bestFit="1" customWidth="1"/>
    <col min="1284" max="1284" width="18.625" style="45" customWidth="1"/>
    <col min="1285" max="1285" width="8.125" style="45" customWidth="1"/>
    <col min="1286" max="1286" width="18.625" style="45" customWidth="1"/>
    <col min="1287" max="1287" width="8.125" style="45" customWidth="1"/>
    <col min="1288" max="1288" width="18.625" style="45" customWidth="1"/>
    <col min="1289" max="1289" width="8.125" style="45" customWidth="1"/>
    <col min="1290" max="1291" width="2.125" style="45" customWidth="1"/>
    <col min="1292" max="1292" width="1.5" style="45" customWidth="1"/>
    <col min="1293" max="1293" width="4.5" style="45" customWidth="1"/>
    <col min="1294" max="1294" width="3.5" style="45" bestFit="1" customWidth="1"/>
    <col min="1295" max="1536" width="8.75" style="45"/>
    <col min="1537" max="1537" width="1" style="45" customWidth="1"/>
    <col min="1538" max="1538" width="4.375" style="45" customWidth="1"/>
    <col min="1539" max="1539" width="6.375" style="45" bestFit="1" customWidth="1"/>
    <col min="1540" max="1540" width="18.625" style="45" customWidth="1"/>
    <col min="1541" max="1541" width="8.125" style="45" customWidth="1"/>
    <col min="1542" max="1542" width="18.625" style="45" customWidth="1"/>
    <col min="1543" max="1543" width="8.125" style="45" customWidth="1"/>
    <col min="1544" max="1544" width="18.625" style="45" customWidth="1"/>
    <col min="1545" max="1545" width="8.125" style="45" customWidth="1"/>
    <col min="1546" max="1547" width="2.125" style="45" customWidth="1"/>
    <col min="1548" max="1548" width="1.5" style="45" customWidth="1"/>
    <col min="1549" max="1549" width="4.5" style="45" customWidth="1"/>
    <col min="1550" max="1550" width="3.5" style="45" bestFit="1" customWidth="1"/>
    <col min="1551" max="1792" width="8.75" style="45"/>
    <col min="1793" max="1793" width="1" style="45" customWidth="1"/>
    <col min="1794" max="1794" width="4.375" style="45" customWidth="1"/>
    <col min="1795" max="1795" width="6.375" style="45" bestFit="1" customWidth="1"/>
    <col min="1796" max="1796" width="18.625" style="45" customWidth="1"/>
    <col min="1797" max="1797" width="8.125" style="45" customWidth="1"/>
    <col min="1798" max="1798" width="18.625" style="45" customWidth="1"/>
    <col min="1799" max="1799" width="8.125" style="45" customWidth="1"/>
    <col min="1800" max="1800" width="18.625" style="45" customWidth="1"/>
    <col min="1801" max="1801" width="8.125" style="45" customWidth="1"/>
    <col min="1802" max="1803" width="2.125" style="45" customWidth="1"/>
    <col min="1804" max="1804" width="1.5" style="45" customWidth="1"/>
    <col min="1805" max="1805" width="4.5" style="45" customWidth="1"/>
    <col min="1806" max="1806" width="3.5" style="45" bestFit="1" customWidth="1"/>
    <col min="1807" max="2048" width="8.75" style="45"/>
    <col min="2049" max="2049" width="1" style="45" customWidth="1"/>
    <col min="2050" max="2050" width="4.375" style="45" customWidth="1"/>
    <col min="2051" max="2051" width="6.375" style="45" bestFit="1" customWidth="1"/>
    <col min="2052" max="2052" width="18.625" style="45" customWidth="1"/>
    <col min="2053" max="2053" width="8.125" style="45" customWidth="1"/>
    <col min="2054" max="2054" width="18.625" style="45" customWidth="1"/>
    <col min="2055" max="2055" width="8.125" style="45" customWidth="1"/>
    <col min="2056" max="2056" width="18.625" style="45" customWidth="1"/>
    <col min="2057" max="2057" width="8.125" style="45" customWidth="1"/>
    <col min="2058" max="2059" width="2.125" style="45" customWidth="1"/>
    <col min="2060" max="2060" width="1.5" style="45" customWidth="1"/>
    <col min="2061" max="2061" width="4.5" style="45" customWidth="1"/>
    <col min="2062" max="2062" width="3.5" style="45" bestFit="1" customWidth="1"/>
    <col min="2063" max="2304" width="8.75" style="45"/>
    <col min="2305" max="2305" width="1" style="45" customWidth="1"/>
    <col min="2306" max="2306" width="4.375" style="45" customWidth="1"/>
    <col min="2307" max="2307" width="6.375" style="45" bestFit="1" customWidth="1"/>
    <col min="2308" max="2308" width="18.625" style="45" customWidth="1"/>
    <col min="2309" max="2309" width="8.125" style="45" customWidth="1"/>
    <col min="2310" max="2310" width="18.625" style="45" customWidth="1"/>
    <col min="2311" max="2311" width="8.125" style="45" customWidth="1"/>
    <col min="2312" max="2312" width="18.625" style="45" customWidth="1"/>
    <col min="2313" max="2313" width="8.125" style="45" customWidth="1"/>
    <col min="2314" max="2315" width="2.125" style="45" customWidth="1"/>
    <col min="2316" max="2316" width="1.5" style="45" customWidth="1"/>
    <col min="2317" max="2317" width="4.5" style="45" customWidth="1"/>
    <col min="2318" max="2318" width="3.5" style="45" bestFit="1" customWidth="1"/>
    <col min="2319" max="2560" width="8.75" style="45"/>
    <col min="2561" max="2561" width="1" style="45" customWidth="1"/>
    <col min="2562" max="2562" width="4.375" style="45" customWidth="1"/>
    <col min="2563" max="2563" width="6.375" style="45" bestFit="1" customWidth="1"/>
    <col min="2564" max="2564" width="18.625" style="45" customWidth="1"/>
    <col min="2565" max="2565" width="8.125" style="45" customWidth="1"/>
    <col min="2566" max="2566" width="18.625" style="45" customWidth="1"/>
    <col min="2567" max="2567" width="8.125" style="45" customWidth="1"/>
    <col min="2568" max="2568" width="18.625" style="45" customWidth="1"/>
    <col min="2569" max="2569" width="8.125" style="45" customWidth="1"/>
    <col min="2570" max="2571" width="2.125" style="45" customWidth="1"/>
    <col min="2572" max="2572" width="1.5" style="45" customWidth="1"/>
    <col min="2573" max="2573" width="4.5" style="45" customWidth="1"/>
    <col min="2574" max="2574" width="3.5" style="45" bestFit="1" customWidth="1"/>
    <col min="2575" max="2816" width="8.75" style="45"/>
    <col min="2817" max="2817" width="1" style="45" customWidth="1"/>
    <col min="2818" max="2818" width="4.375" style="45" customWidth="1"/>
    <col min="2819" max="2819" width="6.375" style="45" bestFit="1" customWidth="1"/>
    <col min="2820" max="2820" width="18.625" style="45" customWidth="1"/>
    <col min="2821" max="2821" width="8.125" style="45" customWidth="1"/>
    <col min="2822" max="2822" width="18.625" style="45" customWidth="1"/>
    <col min="2823" max="2823" width="8.125" style="45" customWidth="1"/>
    <col min="2824" max="2824" width="18.625" style="45" customWidth="1"/>
    <col min="2825" max="2825" width="8.125" style="45" customWidth="1"/>
    <col min="2826" max="2827" width="2.125" style="45" customWidth="1"/>
    <col min="2828" max="2828" width="1.5" style="45" customWidth="1"/>
    <col min="2829" max="2829" width="4.5" style="45" customWidth="1"/>
    <col min="2830" max="2830" width="3.5" style="45" bestFit="1" customWidth="1"/>
    <col min="2831" max="3072" width="8.75" style="45"/>
    <col min="3073" max="3073" width="1" style="45" customWidth="1"/>
    <col min="3074" max="3074" width="4.375" style="45" customWidth="1"/>
    <col min="3075" max="3075" width="6.375" style="45" bestFit="1" customWidth="1"/>
    <col min="3076" max="3076" width="18.625" style="45" customWidth="1"/>
    <col min="3077" max="3077" width="8.125" style="45" customWidth="1"/>
    <col min="3078" max="3078" width="18.625" style="45" customWidth="1"/>
    <col min="3079" max="3079" width="8.125" style="45" customWidth="1"/>
    <col min="3080" max="3080" width="18.625" style="45" customWidth="1"/>
    <col min="3081" max="3081" width="8.125" style="45" customWidth="1"/>
    <col min="3082" max="3083" width="2.125" style="45" customWidth="1"/>
    <col min="3084" max="3084" width="1.5" style="45" customWidth="1"/>
    <col min="3085" max="3085" width="4.5" style="45" customWidth="1"/>
    <col min="3086" max="3086" width="3.5" style="45" bestFit="1" customWidth="1"/>
    <col min="3087" max="3328" width="8.75" style="45"/>
    <col min="3329" max="3329" width="1" style="45" customWidth="1"/>
    <col min="3330" max="3330" width="4.375" style="45" customWidth="1"/>
    <col min="3331" max="3331" width="6.375" style="45" bestFit="1" customWidth="1"/>
    <col min="3332" max="3332" width="18.625" style="45" customWidth="1"/>
    <col min="3333" max="3333" width="8.125" style="45" customWidth="1"/>
    <col min="3334" max="3334" width="18.625" style="45" customWidth="1"/>
    <col min="3335" max="3335" width="8.125" style="45" customWidth="1"/>
    <col min="3336" max="3336" width="18.625" style="45" customWidth="1"/>
    <col min="3337" max="3337" width="8.125" style="45" customWidth="1"/>
    <col min="3338" max="3339" width="2.125" style="45" customWidth="1"/>
    <col min="3340" max="3340" width="1.5" style="45" customWidth="1"/>
    <col min="3341" max="3341" width="4.5" style="45" customWidth="1"/>
    <col min="3342" max="3342" width="3.5" style="45" bestFit="1" customWidth="1"/>
    <col min="3343" max="3584" width="8.75" style="45"/>
    <col min="3585" max="3585" width="1" style="45" customWidth="1"/>
    <col min="3586" max="3586" width="4.375" style="45" customWidth="1"/>
    <col min="3587" max="3587" width="6.375" style="45" bestFit="1" customWidth="1"/>
    <col min="3588" max="3588" width="18.625" style="45" customWidth="1"/>
    <col min="3589" max="3589" width="8.125" style="45" customWidth="1"/>
    <col min="3590" max="3590" width="18.625" style="45" customWidth="1"/>
    <col min="3591" max="3591" width="8.125" style="45" customWidth="1"/>
    <col min="3592" max="3592" width="18.625" style="45" customWidth="1"/>
    <col min="3593" max="3593" width="8.125" style="45" customWidth="1"/>
    <col min="3594" max="3595" width="2.125" style="45" customWidth="1"/>
    <col min="3596" max="3596" width="1.5" style="45" customWidth="1"/>
    <col min="3597" max="3597" width="4.5" style="45" customWidth="1"/>
    <col min="3598" max="3598" width="3.5" style="45" bestFit="1" customWidth="1"/>
    <col min="3599" max="3840" width="8.75" style="45"/>
    <col min="3841" max="3841" width="1" style="45" customWidth="1"/>
    <col min="3842" max="3842" width="4.375" style="45" customWidth="1"/>
    <col min="3843" max="3843" width="6.375" style="45" bestFit="1" customWidth="1"/>
    <col min="3844" max="3844" width="18.625" style="45" customWidth="1"/>
    <col min="3845" max="3845" width="8.125" style="45" customWidth="1"/>
    <col min="3846" max="3846" width="18.625" style="45" customWidth="1"/>
    <col min="3847" max="3847" width="8.125" style="45" customWidth="1"/>
    <col min="3848" max="3848" width="18.625" style="45" customWidth="1"/>
    <col min="3849" max="3849" width="8.125" style="45" customWidth="1"/>
    <col min="3850" max="3851" width="2.125" style="45" customWidth="1"/>
    <col min="3852" max="3852" width="1.5" style="45" customWidth="1"/>
    <col min="3853" max="3853" width="4.5" style="45" customWidth="1"/>
    <col min="3854" max="3854" width="3.5" style="45" bestFit="1" customWidth="1"/>
    <col min="3855" max="4096" width="8.75" style="45"/>
    <col min="4097" max="4097" width="1" style="45" customWidth="1"/>
    <col min="4098" max="4098" width="4.375" style="45" customWidth="1"/>
    <col min="4099" max="4099" width="6.375" style="45" bestFit="1" customWidth="1"/>
    <col min="4100" max="4100" width="18.625" style="45" customWidth="1"/>
    <col min="4101" max="4101" width="8.125" style="45" customWidth="1"/>
    <col min="4102" max="4102" width="18.625" style="45" customWidth="1"/>
    <col min="4103" max="4103" width="8.125" style="45" customWidth="1"/>
    <col min="4104" max="4104" width="18.625" style="45" customWidth="1"/>
    <col min="4105" max="4105" width="8.125" style="45" customWidth="1"/>
    <col min="4106" max="4107" width="2.125" style="45" customWidth="1"/>
    <col min="4108" max="4108" width="1.5" style="45" customWidth="1"/>
    <col min="4109" max="4109" width="4.5" style="45" customWidth="1"/>
    <col min="4110" max="4110" width="3.5" style="45" bestFit="1" customWidth="1"/>
    <col min="4111" max="4352" width="8.75" style="45"/>
    <col min="4353" max="4353" width="1" style="45" customWidth="1"/>
    <col min="4354" max="4354" width="4.375" style="45" customWidth="1"/>
    <col min="4355" max="4355" width="6.375" style="45" bestFit="1" customWidth="1"/>
    <col min="4356" max="4356" width="18.625" style="45" customWidth="1"/>
    <col min="4357" max="4357" width="8.125" style="45" customWidth="1"/>
    <col min="4358" max="4358" width="18.625" style="45" customWidth="1"/>
    <col min="4359" max="4359" width="8.125" style="45" customWidth="1"/>
    <col min="4360" max="4360" width="18.625" style="45" customWidth="1"/>
    <col min="4361" max="4361" width="8.125" style="45" customWidth="1"/>
    <col min="4362" max="4363" width="2.125" style="45" customWidth="1"/>
    <col min="4364" max="4364" width="1.5" style="45" customWidth="1"/>
    <col min="4365" max="4365" width="4.5" style="45" customWidth="1"/>
    <col min="4366" max="4366" width="3.5" style="45" bestFit="1" customWidth="1"/>
    <col min="4367" max="4608" width="8.75" style="45"/>
    <col min="4609" max="4609" width="1" style="45" customWidth="1"/>
    <col min="4610" max="4610" width="4.375" style="45" customWidth="1"/>
    <col min="4611" max="4611" width="6.375" style="45" bestFit="1" customWidth="1"/>
    <col min="4612" max="4612" width="18.625" style="45" customWidth="1"/>
    <col min="4613" max="4613" width="8.125" style="45" customWidth="1"/>
    <col min="4614" max="4614" width="18.625" style="45" customWidth="1"/>
    <col min="4615" max="4615" width="8.125" style="45" customWidth="1"/>
    <col min="4616" max="4616" width="18.625" style="45" customWidth="1"/>
    <col min="4617" max="4617" width="8.125" style="45" customWidth="1"/>
    <col min="4618" max="4619" width="2.125" style="45" customWidth="1"/>
    <col min="4620" max="4620" width="1.5" style="45" customWidth="1"/>
    <col min="4621" max="4621" width="4.5" style="45" customWidth="1"/>
    <col min="4622" max="4622" width="3.5" style="45" bestFit="1" customWidth="1"/>
    <col min="4623" max="4864" width="8.75" style="45"/>
    <col min="4865" max="4865" width="1" style="45" customWidth="1"/>
    <col min="4866" max="4866" width="4.375" style="45" customWidth="1"/>
    <col min="4867" max="4867" width="6.375" style="45" bestFit="1" customWidth="1"/>
    <col min="4868" max="4868" width="18.625" style="45" customWidth="1"/>
    <col min="4869" max="4869" width="8.125" style="45" customWidth="1"/>
    <col min="4870" max="4870" width="18.625" style="45" customWidth="1"/>
    <col min="4871" max="4871" width="8.125" style="45" customWidth="1"/>
    <col min="4872" max="4872" width="18.625" style="45" customWidth="1"/>
    <col min="4873" max="4873" width="8.125" style="45" customWidth="1"/>
    <col min="4874" max="4875" width="2.125" style="45" customWidth="1"/>
    <col min="4876" max="4876" width="1.5" style="45" customWidth="1"/>
    <col min="4877" max="4877" width="4.5" style="45" customWidth="1"/>
    <col min="4878" max="4878" width="3.5" style="45" bestFit="1" customWidth="1"/>
    <col min="4879" max="5120" width="8.75" style="45"/>
    <col min="5121" max="5121" width="1" style="45" customWidth="1"/>
    <col min="5122" max="5122" width="4.375" style="45" customWidth="1"/>
    <col min="5123" max="5123" width="6.375" style="45" bestFit="1" customWidth="1"/>
    <col min="5124" max="5124" width="18.625" style="45" customWidth="1"/>
    <col min="5125" max="5125" width="8.125" style="45" customWidth="1"/>
    <col min="5126" max="5126" width="18.625" style="45" customWidth="1"/>
    <col min="5127" max="5127" width="8.125" style="45" customWidth="1"/>
    <col min="5128" max="5128" width="18.625" style="45" customWidth="1"/>
    <col min="5129" max="5129" width="8.125" style="45" customWidth="1"/>
    <col min="5130" max="5131" width="2.125" style="45" customWidth="1"/>
    <col min="5132" max="5132" width="1.5" style="45" customWidth="1"/>
    <col min="5133" max="5133" width="4.5" style="45" customWidth="1"/>
    <col min="5134" max="5134" width="3.5" style="45" bestFit="1" customWidth="1"/>
    <col min="5135" max="5376" width="8.75" style="45"/>
    <col min="5377" max="5377" width="1" style="45" customWidth="1"/>
    <col min="5378" max="5378" width="4.375" style="45" customWidth="1"/>
    <col min="5379" max="5379" width="6.375" style="45" bestFit="1" customWidth="1"/>
    <col min="5380" max="5380" width="18.625" style="45" customWidth="1"/>
    <col min="5381" max="5381" width="8.125" style="45" customWidth="1"/>
    <col min="5382" max="5382" width="18.625" style="45" customWidth="1"/>
    <col min="5383" max="5383" width="8.125" style="45" customWidth="1"/>
    <col min="5384" max="5384" width="18.625" style="45" customWidth="1"/>
    <col min="5385" max="5385" width="8.125" style="45" customWidth="1"/>
    <col min="5386" max="5387" width="2.125" style="45" customWidth="1"/>
    <col min="5388" max="5388" width="1.5" style="45" customWidth="1"/>
    <col min="5389" max="5389" width="4.5" style="45" customWidth="1"/>
    <col min="5390" max="5390" width="3.5" style="45" bestFit="1" customWidth="1"/>
    <col min="5391" max="5632" width="8.75" style="45"/>
    <col min="5633" max="5633" width="1" style="45" customWidth="1"/>
    <col min="5634" max="5634" width="4.375" style="45" customWidth="1"/>
    <col min="5635" max="5635" width="6.375" style="45" bestFit="1" customWidth="1"/>
    <col min="5636" max="5636" width="18.625" style="45" customWidth="1"/>
    <col min="5637" max="5637" width="8.125" style="45" customWidth="1"/>
    <col min="5638" max="5638" width="18.625" style="45" customWidth="1"/>
    <col min="5639" max="5639" width="8.125" style="45" customWidth="1"/>
    <col min="5640" max="5640" width="18.625" style="45" customWidth="1"/>
    <col min="5641" max="5641" width="8.125" style="45" customWidth="1"/>
    <col min="5642" max="5643" width="2.125" style="45" customWidth="1"/>
    <col min="5644" max="5644" width="1.5" style="45" customWidth="1"/>
    <col min="5645" max="5645" width="4.5" style="45" customWidth="1"/>
    <col min="5646" max="5646" width="3.5" style="45" bestFit="1" customWidth="1"/>
    <col min="5647" max="5888" width="8.75" style="45"/>
    <col min="5889" max="5889" width="1" style="45" customWidth="1"/>
    <col min="5890" max="5890" width="4.375" style="45" customWidth="1"/>
    <col min="5891" max="5891" width="6.375" style="45" bestFit="1" customWidth="1"/>
    <col min="5892" max="5892" width="18.625" style="45" customWidth="1"/>
    <col min="5893" max="5893" width="8.125" style="45" customWidth="1"/>
    <col min="5894" max="5894" width="18.625" style="45" customWidth="1"/>
    <col min="5895" max="5895" width="8.125" style="45" customWidth="1"/>
    <col min="5896" max="5896" width="18.625" style="45" customWidth="1"/>
    <col min="5897" max="5897" width="8.125" style="45" customWidth="1"/>
    <col min="5898" max="5899" width="2.125" style="45" customWidth="1"/>
    <col min="5900" max="5900" width="1.5" style="45" customWidth="1"/>
    <col min="5901" max="5901" width="4.5" style="45" customWidth="1"/>
    <col min="5902" max="5902" width="3.5" style="45" bestFit="1" customWidth="1"/>
    <col min="5903" max="6144" width="8.75" style="45"/>
    <col min="6145" max="6145" width="1" style="45" customWidth="1"/>
    <col min="6146" max="6146" width="4.375" style="45" customWidth="1"/>
    <col min="6147" max="6147" width="6.375" style="45" bestFit="1" customWidth="1"/>
    <col min="6148" max="6148" width="18.625" style="45" customWidth="1"/>
    <col min="6149" max="6149" width="8.125" style="45" customWidth="1"/>
    <col min="6150" max="6150" width="18.625" style="45" customWidth="1"/>
    <col min="6151" max="6151" width="8.125" style="45" customWidth="1"/>
    <col min="6152" max="6152" width="18.625" style="45" customWidth="1"/>
    <col min="6153" max="6153" width="8.125" style="45" customWidth="1"/>
    <col min="6154" max="6155" width="2.125" style="45" customWidth="1"/>
    <col min="6156" max="6156" width="1.5" style="45" customWidth="1"/>
    <col min="6157" max="6157" width="4.5" style="45" customWidth="1"/>
    <col min="6158" max="6158" width="3.5" style="45" bestFit="1" customWidth="1"/>
    <col min="6159" max="6400" width="8.75" style="45"/>
    <col min="6401" max="6401" width="1" style="45" customWidth="1"/>
    <col min="6402" max="6402" width="4.375" style="45" customWidth="1"/>
    <col min="6403" max="6403" width="6.375" style="45" bestFit="1" customWidth="1"/>
    <col min="6404" max="6404" width="18.625" style="45" customWidth="1"/>
    <col min="6405" max="6405" width="8.125" style="45" customWidth="1"/>
    <col min="6406" max="6406" width="18.625" style="45" customWidth="1"/>
    <col min="6407" max="6407" width="8.125" style="45" customWidth="1"/>
    <col min="6408" max="6408" width="18.625" style="45" customWidth="1"/>
    <col min="6409" max="6409" width="8.125" style="45" customWidth="1"/>
    <col min="6410" max="6411" width="2.125" style="45" customWidth="1"/>
    <col min="6412" max="6412" width="1.5" style="45" customWidth="1"/>
    <col min="6413" max="6413" width="4.5" style="45" customWidth="1"/>
    <col min="6414" max="6414" width="3.5" style="45" bestFit="1" customWidth="1"/>
    <col min="6415" max="6656" width="8.75" style="45"/>
    <col min="6657" max="6657" width="1" style="45" customWidth="1"/>
    <col min="6658" max="6658" width="4.375" style="45" customWidth="1"/>
    <col min="6659" max="6659" width="6.375" style="45" bestFit="1" customWidth="1"/>
    <col min="6660" max="6660" width="18.625" style="45" customWidth="1"/>
    <col min="6661" max="6661" width="8.125" style="45" customWidth="1"/>
    <col min="6662" max="6662" width="18.625" style="45" customWidth="1"/>
    <col min="6663" max="6663" width="8.125" style="45" customWidth="1"/>
    <col min="6664" max="6664" width="18.625" style="45" customWidth="1"/>
    <col min="6665" max="6665" width="8.125" style="45" customWidth="1"/>
    <col min="6666" max="6667" width="2.125" style="45" customWidth="1"/>
    <col min="6668" max="6668" width="1.5" style="45" customWidth="1"/>
    <col min="6669" max="6669" width="4.5" style="45" customWidth="1"/>
    <col min="6670" max="6670" width="3.5" style="45" bestFit="1" customWidth="1"/>
    <col min="6671" max="6912" width="8.75" style="45"/>
    <col min="6913" max="6913" width="1" style="45" customWidth="1"/>
    <col min="6914" max="6914" width="4.375" style="45" customWidth="1"/>
    <col min="6915" max="6915" width="6.375" style="45" bestFit="1" customWidth="1"/>
    <col min="6916" max="6916" width="18.625" style="45" customWidth="1"/>
    <col min="6917" max="6917" width="8.125" style="45" customWidth="1"/>
    <col min="6918" max="6918" width="18.625" style="45" customWidth="1"/>
    <col min="6919" max="6919" width="8.125" style="45" customWidth="1"/>
    <col min="6920" max="6920" width="18.625" style="45" customWidth="1"/>
    <col min="6921" max="6921" width="8.125" style="45" customWidth="1"/>
    <col min="6922" max="6923" width="2.125" style="45" customWidth="1"/>
    <col min="6924" max="6924" width="1.5" style="45" customWidth="1"/>
    <col min="6925" max="6925" width="4.5" style="45" customWidth="1"/>
    <col min="6926" max="6926" width="3.5" style="45" bestFit="1" customWidth="1"/>
    <col min="6927" max="7168" width="8.75" style="45"/>
    <col min="7169" max="7169" width="1" style="45" customWidth="1"/>
    <col min="7170" max="7170" width="4.375" style="45" customWidth="1"/>
    <col min="7171" max="7171" width="6.375" style="45" bestFit="1" customWidth="1"/>
    <col min="7172" max="7172" width="18.625" style="45" customWidth="1"/>
    <col min="7173" max="7173" width="8.125" style="45" customWidth="1"/>
    <col min="7174" max="7174" width="18.625" style="45" customWidth="1"/>
    <col min="7175" max="7175" width="8.125" style="45" customWidth="1"/>
    <col min="7176" max="7176" width="18.625" style="45" customWidth="1"/>
    <col min="7177" max="7177" width="8.125" style="45" customWidth="1"/>
    <col min="7178" max="7179" width="2.125" style="45" customWidth="1"/>
    <col min="7180" max="7180" width="1.5" style="45" customWidth="1"/>
    <col min="7181" max="7181" width="4.5" style="45" customWidth="1"/>
    <col min="7182" max="7182" width="3.5" style="45" bestFit="1" customWidth="1"/>
    <col min="7183" max="7424" width="8.75" style="45"/>
    <col min="7425" max="7425" width="1" style="45" customWidth="1"/>
    <col min="7426" max="7426" width="4.375" style="45" customWidth="1"/>
    <col min="7427" max="7427" width="6.375" style="45" bestFit="1" customWidth="1"/>
    <col min="7428" max="7428" width="18.625" style="45" customWidth="1"/>
    <col min="7429" max="7429" width="8.125" style="45" customWidth="1"/>
    <col min="7430" max="7430" width="18.625" style="45" customWidth="1"/>
    <col min="7431" max="7431" width="8.125" style="45" customWidth="1"/>
    <col min="7432" max="7432" width="18.625" style="45" customWidth="1"/>
    <col min="7433" max="7433" width="8.125" style="45" customWidth="1"/>
    <col min="7434" max="7435" width="2.125" style="45" customWidth="1"/>
    <col min="7436" max="7436" width="1.5" style="45" customWidth="1"/>
    <col min="7437" max="7437" width="4.5" style="45" customWidth="1"/>
    <col min="7438" max="7438" width="3.5" style="45" bestFit="1" customWidth="1"/>
    <col min="7439" max="7680" width="8.75" style="45"/>
    <col min="7681" max="7681" width="1" style="45" customWidth="1"/>
    <col min="7682" max="7682" width="4.375" style="45" customWidth="1"/>
    <col min="7683" max="7683" width="6.375" style="45" bestFit="1" customWidth="1"/>
    <col min="7684" max="7684" width="18.625" style="45" customWidth="1"/>
    <col min="7685" max="7685" width="8.125" style="45" customWidth="1"/>
    <col min="7686" max="7686" width="18.625" style="45" customWidth="1"/>
    <col min="7687" max="7687" width="8.125" style="45" customWidth="1"/>
    <col min="7688" max="7688" width="18.625" style="45" customWidth="1"/>
    <col min="7689" max="7689" width="8.125" style="45" customWidth="1"/>
    <col min="7690" max="7691" width="2.125" style="45" customWidth="1"/>
    <col min="7692" max="7692" width="1.5" style="45" customWidth="1"/>
    <col min="7693" max="7693" width="4.5" style="45" customWidth="1"/>
    <col min="7694" max="7694" width="3.5" style="45" bestFit="1" customWidth="1"/>
    <col min="7695" max="7936" width="8.75" style="45"/>
    <col min="7937" max="7937" width="1" style="45" customWidth="1"/>
    <col min="7938" max="7938" width="4.375" style="45" customWidth="1"/>
    <col min="7939" max="7939" width="6.375" style="45" bestFit="1" customWidth="1"/>
    <col min="7940" max="7940" width="18.625" style="45" customWidth="1"/>
    <col min="7941" max="7941" width="8.125" style="45" customWidth="1"/>
    <col min="7942" max="7942" width="18.625" style="45" customWidth="1"/>
    <col min="7943" max="7943" width="8.125" style="45" customWidth="1"/>
    <col min="7944" max="7944" width="18.625" style="45" customWidth="1"/>
    <col min="7945" max="7945" width="8.125" style="45" customWidth="1"/>
    <col min="7946" max="7947" width="2.125" style="45" customWidth="1"/>
    <col min="7948" max="7948" width="1.5" style="45" customWidth="1"/>
    <col min="7949" max="7949" width="4.5" style="45" customWidth="1"/>
    <col min="7950" max="7950" width="3.5" style="45" bestFit="1" customWidth="1"/>
    <col min="7951" max="8192" width="8.75" style="45"/>
    <col min="8193" max="8193" width="1" style="45" customWidth="1"/>
    <col min="8194" max="8194" width="4.375" style="45" customWidth="1"/>
    <col min="8195" max="8195" width="6.375" style="45" bestFit="1" customWidth="1"/>
    <col min="8196" max="8196" width="18.625" style="45" customWidth="1"/>
    <col min="8197" max="8197" width="8.125" style="45" customWidth="1"/>
    <col min="8198" max="8198" width="18.625" style="45" customWidth="1"/>
    <col min="8199" max="8199" width="8.125" style="45" customWidth="1"/>
    <col min="8200" max="8200" width="18.625" style="45" customWidth="1"/>
    <col min="8201" max="8201" width="8.125" style="45" customWidth="1"/>
    <col min="8202" max="8203" width="2.125" style="45" customWidth="1"/>
    <col min="8204" max="8204" width="1.5" style="45" customWidth="1"/>
    <col min="8205" max="8205" width="4.5" style="45" customWidth="1"/>
    <col min="8206" max="8206" width="3.5" style="45" bestFit="1" customWidth="1"/>
    <col min="8207" max="8448" width="8.75" style="45"/>
    <col min="8449" max="8449" width="1" style="45" customWidth="1"/>
    <col min="8450" max="8450" width="4.375" style="45" customWidth="1"/>
    <col min="8451" max="8451" width="6.375" style="45" bestFit="1" customWidth="1"/>
    <col min="8452" max="8452" width="18.625" style="45" customWidth="1"/>
    <col min="8453" max="8453" width="8.125" style="45" customWidth="1"/>
    <col min="8454" max="8454" width="18.625" style="45" customWidth="1"/>
    <col min="8455" max="8455" width="8.125" style="45" customWidth="1"/>
    <col min="8456" max="8456" width="18.625" style="45" customWidth="1"/>
    <col min="8457" max="8457" width="8.125" style="45" customWidth="1"/>
    <col min="8458" max="8459" width="2.125" style="45" customWidth="1"/>
    <col min="8460" max="8460" width="1.5" style="45" customWidth="1"/>
    <col min="8461" max="8461" width="4.5" style="45" customWidth="1"/>
    <col min="8462" max="8462" width="3.5" style="45" bestFit="1" customWidth="1"/>
    <col min="8463" max="8704" width="8.75" style="45"/>
    <col min="8705" max="8705" width="1" style="45" customWidth="1"/>
    <col min="8706" max="8706" width="4.375" style="45" customWidth="1"/>
    <col min="8707" max="8707" width="6.375" style="45" bestFit="1" customWidth="1"/>
    <col min="8708" max="8708" width="18.625" style="45" customWidth="1"/>
    <col min="8709" max="8709" width="8.125" style="45" customWidth="1"/>
    <col min="8710" max="8710" width="18.625" style="45" customWidth="1"/>
    <col min="8711" max="8711" width="8.125" style="45" customWidth="1"/>
    <col min="8712" max="8712" width="18.625" style="45" customWidth="1"/>
    <col min="8713" max="8713" width="8.125" style="45" customWidth="1"/>
    <col min="8714" max="8715" width="2.125" style="45" customWidth="1"/>
    <col min="8716" max="8716" width="1.5" style="45" customWidth="1"/>
    <col min="8717" max="8717" width="4.5" style="45" customWidth="1"/>
    <col min="8718" max="8718" width="3.5" style="45" bestFit="1" customWidth="1"/>
    <col min="8719" max="8960" width="8.75" style="45"/>
    <col min="8961" max="8961" width="1" style="45" customWidth="1"/>
    <col min="8962" max="8962" width="4.375" style="45" customWidth="1"/>
    <col min="8963" max="8963" width="6.375" style="45" bestFit="1" customWidth="1"/>
    <col min="8964" max="8964" width="18.625" style="45" customWidth="1"/>
    <col min="8965" max="8965" width="8.125" style="45" customWidth="1"/>
    <col min="8966" max="8966" width="18.625" style="45" customWidth="1"/>
    <col min="8967" max="8967" width="8.125" style="45" customWidth="1"/>
    <col min="8968" max="8968" width="18.625" style="45" customWidth="1"/>
    <col min="8969" max="8969" width="8.125" style="45" customWidth="1"/>
    <col min="8970" max="8971" width="2.125" style="45" customWidth="1"/>
    <col min="8972" max="8972" width="1.5" style="45" customWidth="1"/>
    <col min="8973" max="8973" width="4.5" style="45" customWidth="1"/>
    <col min="8974" max="8974" width="3.5" style="45" bestFit="1" customWidth="1"/>
    <col min="8975" max="9216" width="8.75" style="45"/>
    <col min="9217" max="9217" width="1" style="45" customWidth="1"/>
    <col min="9218" max="9218" width="4.375" style="45" customWidth="1"/>
    <col min="9219" max="9219" width="6.375" style="45" bestFit="1" customWidth="1"/>
    <col min="9220" max="9220" width="18.625" style="45" customWidth="1"/>
    <col min="9221" max="9221" width="8.125" style="45" customWidth="1"/>
    <col min="9222" max="9222" width="18.625" style="45" customWidth="1"/>
    <col min="9223" max="9223" width="8.125" style="45" customWidth="1"/>
    <col min="9224" max="9224" width="18.625" style="45" customWidth="1"/>
    <col min="9225" max="9225" width="8.125" style="45" customWidth="1"/>
    <col min="9226" max="9227" width="2.125" style="45" customWidth="1"/>
    <col min="9228" max="9228" width="1.5" style="45" customWidth="1"/>
    <col min="9229" max="9229" width="4.5" style="45" customWidth="1"/>
    <col min="9230" max="9230" width="3.5" style="45" bestFit="1" customWidth="1"/>
    <col min="9231" max="9472" width="8.75" style="45"/>
    <col min="9473" max="9473" width="1" style="45" customWidth="1"/>
    <col min="9474" max="9474" width="4.375" style="45" customWidth="1"/>
    <col min="9475" max="9475" width="6.375" style="45" bestFit="1" customWidth="1"/>
    <col min="9476" max="9476" width="18.625" style="45" customWidth="1"/>
    <col min="9477" max="9477" width="8.125" style="45" customWidth="1"/>
    <col min="9478" max="9478" width="18.625" style="45" customWidth="1"/>
    <col min="9479" max="9479" width="8.125" style="45" customWidth="1"/>
    <col min="9480" max="9480" width="18.625" style="45" customWidth="1"/>
    <col min="9481" max="9481" width="8.125" style="45" customWidth="1"/>
    <col min="9482" max="9483" width="2.125" style="45" customWidth="1"/>
    <col min="9484" max="9484" width="1.5" style="45" customWidth="1"/>
    <col min="9485" max="9485" width="4.5" style="45" customWidth="1"/>
    <col min="9486" max="9486" width="3.5" style="45" bestFit="1" customWidth="1"/>
    <col min="9487" max="9728" width="8.75" style="45"/>
    <col min="9729" max="9729" width="1" style="45" customWidth="1"/>
    <col min="9730" max="9730" width="4.375" style="45" customWidth="1"/>
    <col min="9731" max="9731" width="6.375" style="45" bestFit="1" customWidth="1"/>
    <col min="9732" max="9732" width="18.625" style="45" customWidth="1"/>
    <col min="9733" max="9733" width="8.125" style="45" customWidth="1"/>
    <col min="9734" max="9734" width="18.625" style="45" customWidth="1"/>
    <col min="9735" max="9735" width="8.125" style="45" customWidth="1"/>
    <col min="9736" max="9736" width="18.625" style="45" customWidth="1"/>
    <col min="9737" max="9737" width="8.125" style="45" customWidth="1"/>
    <col min="9738" max="9739" width="2.125" style="45" customWidth="1"/>
    <col min="9740" max="9740" width="1.5" style="45" customWidth="1"/>
    <col min="9741" max="9741" width="4.5" style="45" customWidth="1"/>
    <col min="9742" max="9742" width="3.5" style="45" bestFit="1" customWidth="1"/>
    <col min="9743" max="9984" width="8.75" style="45"/>
    <col min="9985" max="9985" width="1" style="45" customWidth="1"/>
    <col min="9986" max="9986" width="4.375" style="45" customWidth="1"/>
    <col min="9987" max="9987" width="6.375" style="45" bestFit="1" customWidth="1"/>
    <col min="9988" max="9988" width="18.625" style="45" customWidth="1"/>
    <col min="9989" max="9989" width="8.125" style="45" customWidth="1"/>
    <col min="9990" max="9990" width="18.625" style="45" customWidth="1"/>
    <col min="9991" max="9991" width="8.125" style="45" customWidth="1"/>
    <col min="9992" max="9992" width="18.625" style="45" customWidth="1"/>
    <col min="9993" max="9993" width="8.125" style="45" customWidth="1"/>
    <col min="9994" max="9995" width="2.125" style="45" customWidth="1"/>
    <col min="9996" max="9996" width="1.5" style="45" customWidth="1"/>
    <col min="9997" max="9997" width="4.5" style="45" customWidth="1"/>
    <col min="9998" max="9998" width="3.5" style="45" bestFit="1" customWidth="1"/>
    <col min="9999" max="10240" width="8.75" style="45"/>
    <col min="10241" max="10241" width="1" style="45" customWidth="1"/>
    <col min="10242" max="10242" width="4.375" style="45" customWidth="1"/>
    <col min="10243" max="10243" width="6.375" style="45" bestFit="1" customWidth="1"/>
    <col min="10244" max="10244" width="18.625" style="45" customWidth="1"/>
    <col min="10245" max="10245" width="8.125" style="45" customWidth="1"/>
    <col min="10246" max="10246" width="18.625" style="45" customWidth="1"/>
    <col min="10247" max="10247" width="8.125" style="45" customWidth="1"/>
    <col min="10248" max="10248" width="18.625" style="45" customWidth="1"/>
    <col min="10249" max="10249" width="8.125" style="45" customWidth="1"/>
    <col min="10250" max="10251" width="2.125" style="45" customWidth="1"/>
    <col min="10252" max="10252" width="1.5" style="45" customWidth="1"/>
    <col min="10253" max="10253" width="4.5" style="45" customWidth="1"/>
    <col min="10254" max="10254" width="3.5" style="45" bestFit="1" customWidth="1"/>
    <col min="10255" max="10496" width="8.75" style="45"/>
    <col min="10497" max="10497" width="1" style="45" customWidth="1"/>
    <col min="10498" max="10498" width="4.375" style="45" customWidth="1"/>
    <col min="10499" max="10499" width="6.375" style="45" bestFit="1" customWidth="1"/>
    <col min="10500" max="10500" width="18.625" style="45" customWidth="1"/>
    <col min="10501" max="10501" width="8.125" style="45" customWidth="1"/>
    <col min="10502" max="10502" width="18.625" style="45" customWidth="1"/>
    <col min="10503" max="10503" width="8.125" style="45" customWidth="1"/>
    <col min="10504" max="10504" width="18.625" style="45" customWidth="1"/>
    <col min="10505" max="10505" width="8.125" style="45" customWidth="1"/>
    <col min="10506" max="10507" width="2.125" style="45" customWidth="1"/>
    <col min="10508" max="10508" width="1.5" style="45" customWidth="1"/>
    <col min="10509" max="10509" width="4.5" style="45" customWidth="1"/>
    <col min="10510" max="10510" width="3.5" style="45" bestFit="1" customWidth="1"/>
    <col min="10511" max="10752" width="8.75" style="45"/>
    <col min="10753" max="10753" width="1" style="45" customWidth="1"/>
    <col min="10754" max="10754" width="4.375" style="45" customWidth="1"/>
    <col min="10755" max="10755" width="6.375" style="45" bestFit="1" customWidth="1"/>
    <col min="10756" max="10756" width="18.625" style="45" customWidth="1"/>
    <col min="10757" max="10757" width="8.125" style="45" customWidth="1"/>
    <col min="10758" max="10758" width="18.625" style="45" customWidth="1"/>
    <col min="10759" max="10759" width="8.125" style="45" customWidth="1"/>
    <col min="10760" max="10760" width="18.625" style="45" customWidth="1"/>
    <col min="10761" max="10761" width="8.125" style="45" customWidth="1"/>
    <col min="10762" max="10763" width="2.125" style="45" customWidth="1"/>
    <col min="10764" max="10764" width="1.5" style="45" customWidth="1"/>
    <col min="10765" max="10765" width="4.5" style="45" customWidth="1"/>
    <col min="10766" max="10766" width="3.5" style="45" bestFit="1" customWidth="1"/>
    <col min="10767" max="11008" width="8.75" style="45"/>
    <col min="11009" max="11009" width="1" style="45" customWidth="1"/>
    <col min="11010" max="11010" width="4.375" style="45" customWidth="1"/>
    <col min="11011" max="11011" width="6.375" style="45" bestFit="1" customWidth="1"/>
    <col min="11012" max="11012" width="18.625" style="45" customWidth="1"/>
    <col min="11013" max="11013" width="8.125" style="45" customWidth="1"/>
    <col min="11014" max="11014" width="18.625" style="45" customWidth="1"/>
    <col min="11015" max="11015" width="8.125" style="45" customWidth="1"/>
    <col min="11016" max="11016" width="18.625" style="45" customWidth="1"/>
    <col min="11017" max="11017" width="8.125" style="45" customWidth="1"/>
    <col min="11018" max="11019" width="2.125" style="45" customWidth="1"/>
    <col min="11020" max="11020" width="1.5" style="45" customWidth="1"/>
    <col min="11021" max="11021" width="4.5" style="45" customWidth="1"/>
    <col min="11022" max="11022" width="3.5" style="45" bestFit="1" customWidth="1"/>
    <col min="11023" max="11264" width="8.75" style="45"/>
    <col min="11265" max="11265" width="1" style="45" customWidth="1"/>
    <col min="11266" max="11266" width="4.375" style="45" customWidth="1"/>
    <col min="11267" max="11267" width="6.375" style="45" bestFit="1" customWidth="1"/>
    <col min="11268" max="11268" width="18.625" style="45" customWidth="1"/>
    <col min="11269" max="11269" width="8.125" style="45" customWidth="1"/>
    <col min="11270" max="11270" width="18.625" style="45" customWidth="1"/>
    <col min="11271" max="11271" width="8.125" style="45" customWidth="1"/>
    <col min="11272" max="11272" width="18.625" style="45" customWidth="1"/>
    <col min="11273" max="11273" width="8.125" style="45" customWidth="1"/>
    <col min="11274" max="11275" width="2.125" style="45" customWidth="1"/>
    <col min="11276" max="11276" width="1.5" style="45" customWidth="1"/>
    <col min="11277" max="11277" width="4.5" style="45" customWidth="1"/>
    <col min="11278" max="11278" width="3.5" style="45" bestFit="1" customWidth="1"/>
    <col min="11279" max="11520" width="8.75" style="45"/>
    <col min="11521" max="11521" width="1" style="45" customWidth="1"/>
    <col min="11522" max="11522" width="4.375" style="45" customWidth="1"/>
    <col min="11523" max="11523" width="6.375" style="45" bestFit="1" customWidth="1"/>
    <col min="11524" max="11524" width="18.625" style="45" customWidth="1"/>
    <col min="11525" max="11525" width="8.125" style="45" customWidth="1"/>
    <col min="11526" max="11526" width="18.625" style="45" customWidth="1"/>
    <col min="11527" max="11527" width="8.125" style="45" customWidth="1"/>
    <col min="11528" max="11528" width="18.625" style="45" customWidth="1"/>
    <col min="11529" max="11529" width="8.125" style="45" customWidth="1"/>
    <col min="11530" max="11531" width="2.125" style="45" customWidth="1"/>
    <col min="11532" max="11532" width="1.5" style="45" customWidth="1"/>
    <col min="11533" max="11533" width="4.5" style="45" customWidth="1"/>
    <col min="11534" max="11534" width="3.5" style="45" bestFit="1" customWidth="1"/>
    <col min="11535" max="11776" width="8.75" style="45"/>
    <col min="11777" max="11777" width="1" style="45" customWidth="1"/>
    <col min="11778" max="11778" width="4.375" style="45" customWidth="1"/>
    <col min="11779" max="11779" width="6.375" style="45" bestFit="1" customWidth="1"/>
    <col min="11780" max="11780" width="18.625" style="45" customWidth="1"/>
    <col min="11781" max="11781" width="8.125" style="45" customWidth="1"/>
    <col min="11782" max="11782" width="18.625" style="45" customWidth="1"/>
    <col min="11783" max="11783" width="8.125" style="45" customWidth="1"/>
    <col min="11784" max="11784" width="18.625" style="45" customWidth="1"/>
    <col min="11785" max="11785" width="8.125" style="45" customWidth="1"/>
    <col min="11786" max="11787" width="2.125" style="45" customWidth="1"/>
    <col min="11788" max="11788" width="1.5" style="45" customWidth="1"/>
    <col min="11789" max="11789" width="4.5" style="45" customWidth="1"/>
    <col min="11790" max="11790" width="3.5" style="45" bestFit="1" customWidth="1"/>
    <col min="11791" max="12032" width="8.75" style="45"/>
    <col min="12033" max="12033" width="1" style="45" customWidth="1"/>
    <col min="12034" max="12034" width="4.375" style="45" customWidth="1"/>
    <col min="12035" max="12035" width="6.375" style="45" bestFit="1" customWidth="1"/>
    <col min="12036" max="12036" width="18.625" style="45" customWidth="1"/>
    <col min="12037" max="12037" width="8.125" style="45" customWidth="1"/>
    <col min="12038" max="12038" width="18.625" style="45" customWidth="1"/>
    <col min="12039" max="12039" width="8.125" style="45" customWidth="1"/>
    <col min="12040" max="12040" width="18.625" style="45" customWidth="1"/>
    <col min="12041" max="12041" width="8.125" style="45" customWidth="1"/>
    <col min="12042" max="12043" width="2.125" style="45" customWidth="1"/>
    <col min="12044" max="12044" width="1.5" style="45" customWidth="1"/>
    <col min="12045" max="12045" width="4.5" style="45" customWidth="1"/>
    <col min="12046" max="12046" width="3.5" style="45" bestFit="1" customWidth="1"/>
    <col min="12047" max="12288" width="8.75" style="45"/>
    <col min="12289" max="12289" width="1" style="45" customWidth="1"/>
    <col min="12290" max="12290" width="4.375" style="45" customWidth="1"/>
    <col min="12291" max="12291" width="6.375" style="45" bestFit="1" customWidth="1"/>
    <col min="12292" max="12292" width="18.625" style="45" customWidth="1"/>
    <col min="12293" max="12293" width="8.125" style="45" customWidth="1"/>
    <col min="12294" max="12294" width="18.625" style="45" customWidth="1"/>
    <col min="12295" max="12295" width="8.125" style="45" customWidth="1"/>
    <col min="12296" max="12296" width="18.625" style="45" customWidth="1"/>
    <col min="12297" max="12297" width="8.125" style="45" customWidth="1"/>
    <col min="12298" max="12299" width="2.125" style="45" customWidth="1"/>
    <col min="12300" max="12300" width="1.5" style="45" customWidth="1"/>
    <col min="12301" max="12301" width="4.5" style="45" customWidth="1"/>
    <col min="12302" max="12302" width="3.5" style="45" bestFit="1" customWidth="1"/>
    <col min="12303" max="12544" width="8.75" style="45"/>
    <col min="12545" max="12545" width="1" style="45" customWidth="1"/>
    <col min="12546" max="12546" width="4.375" style="45" customWidth="1"/>
    <col min="12547" max="12547" width="6.375" style="45" bestFit="1" customWidth="1"/>
    <col min="12548" max="12548" width="18.625" style="45" customWidth="1"/>
    <col min="12549" max="12549" width="8.125" style="45" customWidth="1"/>
    <col min="12550" max="12550" width="18.625" style="45" customWidth="1"/>
    <col min="12551" max="12551" width="8.125" style="45" customWidth="1"/>
    <col min="12552" max="12552" width="18.625" style="45" customWidth="1"/>
    <col min="12553" max="12553" width="8.125" style="45" customWidth="1"/>
    <col min="12554" max="12555" width="2.125" style="45" customWidth="1"/>
    <col min="12556" max="12556" width="1.5" style="45" customWidth="1"/>
    <col min="12557" max="12557" width="4.5" style="45" customWidth="1"/>
    <col min="12558" max="12558" width="3.5" style="45" bestFit="1" customWidth="1"/>
    <col min="12559" max="12800" width="8.75" style="45"/>
    <col min="12801" max="12801" width="1" style="45" customWidth="1"/>
    <col min="12802" max="12802" width="4.375" style="45" customWidth="1"/>
    <col min="12803" max="12803" width="6.375" style="45" bestFit="1" customWidth="1"/>
    <col min="12804" max="12804" width="18.625" style="45" customWidth="1"/>
    <col min="12805" max="12805" width="8.125" style="45" customWidth="1"/>
    <col min="12806" max="12806" width="18.625" style="45" customWidth="1"/>
    <col min="12807" max="12807" width="8.125" style="45" customWidth="1"/>
    <col min="12808" max="12808" width="18.625" style="45" customWidth="1"/>
    <col min="12809" max="12809" width="8.125" style="45" customWidth="1"/>
    <col min="12810" max="12811" width="2.125" style="45" customWidth="1"/>
    <col min="12812" max="12812" width="1.5" style="45" customWidth="1"/>
    <col min="12813" max="12813" width="4.5" style="45" customWidth="1"/>
    <col min="12814" max="12814" width="3.5" style="45" bestFit="1" customWidth="1"/>
    <col min="12815" max="13056" width="8.75" style="45"/>
    <col min="13057" max="13057" width="1" style="45" customWidth="1"/>
    <col min="13058" max="13058" width="4.375" style="45" customWidth="1"/>
    <col min="13059" max="13059" width="6.375" style="45" bestFit="1" customWidth="1"/>
    <col min="13060" max="13060" width="18.625" style="45" customWidth="1"/>
    <col min="13061" max="13061" width="8.125" style="45" customWidth="1"/>
    <col min="13062" max="13062" width="18.625" style="45" customWidth="1"/>
    <col min="13063" max="13063" width="8.125" style="45" customWidth="1"/>
    <col min="13064" max="13064" width="18.625" style="45" customWidth="1"/>
    <col min="13065" max="13065" width="8.125" style="45" customWidth="1"/>
    <col min="13066" max="13067" width="2.125" style="45" customWidth="1"/>
    <col min="13068" max="13068" width="1.5" style="45" customWidth="1"/>
    <col min="13069" max="13069" width="4.5" style="45" customWidth="1"/>
    <col min="13070" max="13070" width="3.5" style="45" bestFit="1" customWidth="1"/>
    <col min="13071" max="13312" width="8.75" style="45"/>
    <col min="13313" max="13313" width="1" style="45" customWidth="1"/>
    <col min="13314" max="13314" width="4.375" style="45" customWidth="1"/>
    <col min="13315" max="13315" width="6.375" style="45" bestFit="1" customWidth="1"/>
    <col min="13316" max="13316" width="18.625" style="45" customWidth="1"/>
    <col min="13317" max="13317" width="8.125" style="45" customWidth="1"/>
    <col min="13318" max="13318" width="18.625" style="45" customWidth="1"/>
    <col min="13319" max="13319" width="8.125" style="45" customWidth="1"/>
    <col min="13320" max="13320" width="18.625" style="45" customWidth="1"/>
    <col min="13321" max="13321" width="8.125" style="45" customWidth="1"/>
    <col min="13322" max="13323" width="2.125" style="45" customWidth="1"/>
    <col min="13324" max="13324" width="1.5" style="45" customWidth="1"/>
    <col min="13325" max="13325" width="4.5" style="45" customWidth="1"/>
    <col min="13326" max="13326" width="3.5" style="45" bestFit="1" customWidth="1"/>
    <col min="13327" max="13568" width="8.75" style="45"/>
    <col min="13569" max="13569" width="1" style="45" customWidth="1"/>
    <col min="13570" max="13570" width="4.375" style="45" customWidth="1"/>
    <col min="13571" max="13571" width="6.375" style="45" bestFit="1" customWidth="1"/>
    <col min="13572" max="13572" width="18.625" style="45" customWidth="1"/>
    <col min="13573" max="13573" width="8.125" style="45" customWidth="1"/>
    <col min="13574" max="13574" width="18.625" style="45" customWidth="1"/>
    <col min="13575" max="13575" width="8.125" style="45" customWidth="1"/>
    <col min="13576" max="13576" width="18.625" style="45" customWidth="1"/>
    <col min="13577" max="13577" width="8.125" style="45" customWidth="1"/>
    <col min="13578" max="13579" width="2.125" style="45" customWidth="1"/>
    <col min="13580" max="13580" width="1.5" style="45" customWidth="1"/>
    <col min="13581" max="13581" width="4.5" style="45" customWidth="1"/>
    <col min="13582" max="13582" width="3.5" style="45" bestFit="1" customWidth="1"/>
    <col min="13583" max="13824" width="8.75" style="45"/>
    <col min="13825" max="13825" width="1" style="45" customWidth="1"/>
    <col min="13826" max="13826" width="4.375" style="45" customWidth="1"/>
    <col min="13827" max="13827" width="6.375" style="45" bestFit="1" customWidth="1"/>
    <col min="13828" max="13828" width="18.625" style="45" customWidth="1"/>
    <col min="13829" max="13829" width="8.125" style="45" customWidth="1"/>
    <col min="13830" max="13830" width="18.625" style="45" customWidth="1"/>
    <col min="13831" max="13831" width="8.125" style="45" customWidth="1"/>
    <col min="13832" max="13832" width="18.625" style="45" customWidth="1"/>
    <col min="13833" max="13833" width="8.125" style="45" customWidth="1"/>
    <col min="13834" max="13835" width="2.125" style="45" customWidth="1"/>
    <col min="13836" max="13836" width="1.5" style="45" customWidth="1"/>
    <col min="13837" max="13837" width="4.5" style="45" customWidth="1"/>
    <col min="13838" max="13838" width="3.5" style="45" bestFit="1" customWidth="1"/>
    <col min="13839" max="14080" width="8.75" style="45"/>
    <col min="14081" max="14081" width="1" style="45" customWidth="1"/>
    <col min="14082" max="14082" width="4.375" style="45" customWidth="1"/>
    <col min="14083" max="14083" width="6.375" style="45" bestFit="1" customWidth="1"/>
    <col min="14084" max="14084" width="18.625" style="45" customWidth="1"/>
    <col min="14085" max="14085" width="8.125" style="45" customWidth="1"/>
    <col min="14086" max="14086" width="18.625" style="45" customWidth="1"/>
    <col min="14087" max="14087" width="8.125" style="45" customWidth="1"/>
    <col min="14088" max="14088" width="18.625" style="45" customWidth="1"/>
    <col min="14089" max="14089" width="8.125" style="45" customWidth="1"/>
    <col min="14090" max="14091" width="2.125" style="45" customWidth="1"/>
    <col min="14092" max="14092" width="1.5" style="45" customWidth="1"/>
    <col min="14093" max="14093" width="4.5" style="45" customWidth="1"/>
    <col min="14094" max="14094" width="3.5" style="45" bestFit="1" customWidth="1"/>
    <col min="14095" max="14336" width="8.75" style="45"/>
    <col min="14337" max="14337" width="1" style="45" customWidth="1"/>
    <col min="14338" max="14338" width="4.375" style="45" customWidth="1"/>
    <col min="14339" max="14339" width="6.375" style="45" bestFit="1" customWidth="1"/>
    <col min="14340" max="14340" width="18.625" style="45" customWidth="1"/>
    <col min="14341" max="14341" width="8.125" style="45" customWidth="1"/>
    <col min="14342" max="14342" width="18.625" style="45" customWidth="1"/>
    <col min="14343" max="14343" width="8.125" style="45" customWidth="1"/>
    <col min="14344" max="14344" width="18.625" style="45" customWidth="1"/>
    <col min="14345" max="14345" width="8.125" style="45" customWidth="1"/>
    <col min="14346" max="14347" width="2.125" style="45" customWidth="1"/>
    <col min="14348" max="14348" width="1.5" style="45" customWidth="1"/>
    <col min="14349" max="14349" width="4.5" style="45" customWidth="1"/>
    <col min="14350" max="14350" width="3.5" style="45" bestFit="1" customWidth="1"/>
    <col min="14351" max="14592" width="8.75" style="45"/>
    <col min="14593" max="14593" width="1" style="45" customWidth="1"/>
    <col min="14594" max="14594" width="4.375" style="45" customWidth="1"/>
    <col min="14595" max="14595" width="6.375" style="45" bestFit="1" customWidth="1"/>
    <col min="14596" max="14596" width="18.625" style="45" customWidth="1"/>
    <col min="14597" max="14597" width="8.125" style="45" customWidth="1"/>
    <col min="14598" max="14598" width="18.625" style="45" customWidth="1"/>
    <col min="14599" max="14599" width="8.125" style="45" customWidth="1"/>
    <col min="14600" max="14600" width="18.625" style="45" customWidth="1"/>
    <col min="14601" max="14601" width="8.125" style="45" customWidth="1"/>
    <col min="14602" max="14603" width="2.125" style="45" customWidth="1"/>
    <col min="14604" max="14604" width="1.5" style="45" customWidth="1"/>
    <col min="14605" max="14605" width="4.5" style="45" customWidth="1"/>
    <col min="14606" max="14606" width="3.5" style="45" bestFit="1" customWidth="1"/>
    <col min="14607" max="14848" width="8.75" style="45"/>
    <col min="14849" max="14849" width="1" style="45" customWidth="1"/>
    <col min="14850" max="14850" width="4.375" style="45" customWidth="1"/>
    <col min="14851" max="14851" width="6.375" style="45" bestFit="1" customWidth="1"/>
    <col min="14852" max="14852" width="18.625" style="45" customWidth="1"/>
    <col min="14853" max="14853" width="8.125" style="45" customWidth="1"/>
    <col min="14854" max="14854" width="18.625" style="45" customWidth="1"/>
    <col min="14855" max="14855" width="8.125" style="45" customWidth="1"/>
    <col min="14856" max="14856" width="18.625" style="45" customWidth="1"/>
    <col min="14857" max="14857" width="8.125" style="45" customWidth="1"/>
    <col min="14858" max="14859" width="2.125" style="45" customWidth="1"/>
    <col min="14860" max="14860" width="1.5" style="45" customWidth="1"/>
    <col min="14861" max="14861" width="4.5" style="45" customWidth="1"/>
    <col min="14862" max="14862" width="3.5" style="45" bestFit="1" customWidth="1"/>
    <col min="14863" max="15104" width="8.75" style="45"/>
    <col min="15105" max="15105" width="1" style="45" customWidth="1"/>
    <col min="15106" max="15106" width="4.375" style="45" customWidth="1"/>
    <col min="15107" max="15107" width="6.375" style="45" bestFit="1" customWidth="1"/>
    <col min="15108" max="15108" width="18.625" style="45" customWidth="1"/>
    <col min="15109" max="15109" width="8.125" style="45" customWidth="1"/>
    <col min="15110" max="15110" width="18.625" style="45" customWidth="1"/>
    <col min="15111" max="15111" width="8.125" style="45" customWidth="1"/>
    <col min="15112" max="15112" width="18.625" style="45" customWidth="1"/>
    <col min="15113" max="15113" width="8.125" style="45" customWidth="1"/>
    <col min="15114" max="15115" width="2.125" style="45" customWidth="1"/>
    <col min="15116" max="15116" width="1.5" style="45" customWidth="1"/>
    <col min="15117" max="15117" width="4.5" style="45" customWidth="1"/>
    <col min="15118" max="15118" width="3.5" style="45" bestFit="1" customWidth="1"/>
    <col min="15119" max="15360" width="8.75" style="45"/>
    <col min="15361" max="15361" width="1" style="45" customWidth="1"/>
    <col min="15362" max="15362" width="4.375" style="45" customWidth="1"/>
    <col min="15363" max="15363" width="6.375" style="45" bestFit="1" customWidth="1"/>
    <col min="15364" max="15364" width="18.625" style="45" customWidth="1"/>
    <col min="15365" max="15365" width="8.125" style="45" customWidth="1"/>
    <col min="15366" max="15366" width="18.625" style="45" customWidth="1"/>
    <col min="15367" max="15367" width="8.125" style="45" customWidth="1"/>
    <col min="15368" max="15368" width="18.625" style="45" customWidth="1"/>
    <col min="15369" max="15369" width="8.125" style="45" customWidth="1"/>
    <col min="15370" max="15371" width="2.125" style="45" customWidth="1"/>
    <col min="15372" max="15372" width="1.5" style="45" customWidth="1"/>
    <col min="15373" max="15373" width="4.5" style="45" customWidth="1"/>
    <col min="15374" max="15374" width="3.5" style="45" bestFit="1" customWidth="1"/>
    <col min="15375" max="15616" width="8.75" style="45"/>
    <col min="15617" max="15617" width="1" style="45" customWidth="1"/>
    <col min="15618" max="15618" width="4.375" style="45" customWidth="1"/>
    <col min="15619" max="15619" width="6.375" style="45" bestFit="1" customWidth="1"/>
    <col min="15620" max="15620" width="18.625" style="45" customWidth="1"/>
    <col min="15621" max="15621" width="8.125" style="45" customWidth="1"/>
    <col min="15622" max="15622" width="18.625" style="45" customWidth="1"/>
    <col min="15623" max="15623" width="8.125" style="45" customWidth="1"/>
    <col min="15624" max="15624" width="18.625" style="45" customWidth="1"/>
    <col min="15625" max="15625" width="8.125" style="45" customWidth="1"/>
    <col min="15626" max="15627" width="2.125" style="45" customWidth="1"/>
    <col min="15628" max="15628" width="1.5" style="45" customWidth="1"/>
    <col min="15629" max="15629" width="4.5" style="45" customWidth="1"/>
    <col min="15630" max="15630" width="3.5" style="45" bestFit="1" customWidth="1"/>
    <col min="15631" max="15872" width="8.75" style="45"/>
    <col min="15873" max="15873" width="1" style="45" customWidth="1"/>
    <col min="15874" max="15874" width="4.375" style="45" customWidth="1"/>
    <col min="15875" max="15875" width="6.375" style="45" bestFit="1" customWidth="1"/>
    <col min="15876" max="15876" width="18.625" style="45" customWidth="1"/>
    <col min="15877" max="15877" width="8.125" style="45" customWidth="1"/>
    <col min="15878" max="15878" width="18.625" style="45" customWidth="1"/>
    <col min="15879" max="15879" width="8.125" style="45" customWidth="1"/>
    <col min="15880" max="15880" width="18.625" style="45" customWidth="1"/>
    <col min="15881" max="15881" width="8.125" style="45" customWidth="1"/>
    <col min="15882" max="15883" width="2.125" style="45" customWidth="1"/>
    <col min="15884" max="15884" width="1.5" style="45" customWidth="1"/>
    <col min="15885" max="15885" width="4.5" style="45" customWidth="1"/>
    <col min="15886" max="15886" width="3.5" style="45" bestFit="1" customWidth="1"/>
    <col min="15887" max="16128" width="8.75" style="45"/>
    <col min="16129" max="16129" width="1" style="45" customWidth="1"/>
    <col min="16130" max="16130" width="4.375" style="45" customWidth="1"/>
    <col min="16131" max="16131" width="6.375" style="45" bestFit="1" customWidth="1"/>
    <col min="16132" max="16132" width="18.625" style="45" customWidth="1"/>
    <col min="16133" max="16133" width="8.125" style="45" customWidth="1"/>
    <col min="16134" max="16134" width="18.625" style="45" customWidth="1"/>
    <col min="16135" max="16135" width="8.125" style="45" customWidth="1"/>
    <col min="16136" max="16136" width="18.625" style="45" customWidth="1"/>
    <col min="16137" max="16137" width="8.125" style="45" customWidth="1"/>
    <col min="16138" max="16139" width="2.125" style="45" customWidth="1"/>
    <col min="16140" max="16140" width="1.5" style="45" customWidth="1"/>
    <col min="16141" max="16141" width="4.5" style="45" customWidth="1"/>
    <col min="16142" max="16142" width="3.5" style="45" bestFit="1" customWidth="1"/>
    <col min="16143" max="16384" width="8.75" style="45"/>
  </cols>
  <sheetData>
    <row r="1" spans="1:18" ht="9" customHeight="1">
      <c r="A1" s="45" t="s">
        <v>56</v>
      </c>
    </row>
    <row r="2" spans="1:18" ht="17.25" customHeight="1">
      <c r="B2" s="47" t="s">
        <v>87</v>
      </c>
      <c r="C2" s="47"/>
    </row>
    <row r="3" spans="1:18" ht="13.5"/>
    <row r="4" spans="1:18" ht="18.75" customHeight="1">
      <c r="B4" s="656" t="s">
        <v>58</v>
      </c>
      <c r="C4" s="49"/>
      <c r="D4" s="50"/>
      <c r="E4" s="51"/>
      <c r="F4" s="50"/>
      <c r="G4" s="50"/>
      <c r="H4" s="52"/>
      <c r="I4" s="51"/>
      <c r="J4" s="53"/>
      <c r="K4" s="54"/>
    </row>
    <row r="5" spans="1:18" ht="18.75" customHeight="1">
      <c r="B5" s="657"/>
      <c r="C5" s="58"/>
      <c r="D5" s="57" t="s">
        <v>88</v>
      </c>
      <c r="E5" s="56"/>
      <c r="F5" s="57" t="s">
        <v>60</v>
      </c>
      <c r="G5" s="57"/>
      <c r="H5" s="55" t="s">
        <v>61</v>
      </c>
      <c r="I5" s="56"/>
      <c r="J5" s="55"/>
      <c r="K5" s="54"/>
    </row>
    <row r="6" spans="1:18" ht="18.75" customHeight="1">
      <c r="B6" s="658"/>
      <c r="C6" s="58"/>
      <c r="D6" s="54"/>
      <c r="E6" s="59" t="s">
        <v>62</v>
      </c>
      <c r="F6" s="54"/>
      <c r="G6" s="59" t="s">
        <v>62</v>
      </c>
      <c r="H6" s="53"/>
      <c r="I6" s="59" t="s">
        <v>62</v>
      </c>
      <c r="J6" s="53"/>
      <c r="K6" s="60"/>
      <c r="N6" s="555"/>
      <c r="O6" s="555" t="s">
        <v>89</v>
      </c>
      <c r="P6" s="555"/>
      <c r="Q6" s="555"/>
      <c r="R6" s="555"/>
    </row>
    <row r="7" spans="1:18" ht="13.5">
      <c r="B7" s="91"/>
      <c r="C7" s="91"/>
      <c r="D7" s="62" t="s">
        <v>81</v>
      </c>
      <c r="E7" s="63" t="s">
        <v>90</v>
      </c>
      <c r="F7" s="92" t="s">
        <v>81</v>
      </c>
      <c r="G7" s="63" t="s">
        <v>91</v>
      </c>
      <c r="H7" s="92" t="s">
        <v>81</v>
      </c>
      <c r="I7" s="63" t="s">
        <v>65</v>
      </c>
      <c r="J7" s="64"/>
      <c r="K7" s="65"/>
      <c r="N7" s="555"/>
      <c r="O7" s="555"/>
      <c r="P7" s="555"/>
      <c r="Q7" s="555"/>
      <c r="R7" s="555"/>
    </row>
    <row r="8" spans="1:18" ht="17.25" customHeight="1">
      <c r="B8" s="666" t="s">
        <v>92</v>
      </c>
      <c r="C8" s="93"/>
      <c r="D8" s="84">
        <v>289107</v>
      </c>
      <c r="E8" s="82">
        <v>104.9</v>
      </c>
      <c r="F8" s="94">
        <v>284221</v>
      </c>
      <c r="G8" s="82">
        <v>105</v>
      </c>
      <c r="H8" s="95">
        <v>343434</v>
      </c>
      <c r="I8" s="82">
        <v>101.7</v>
      </c>
      <c r="J8" s="70"/>
      <c r="K8" s="71"/>
      <c r="N8" s="555"/>
      <c r="O8" s="562" t="s">
        <v>88</v>
      </c>
      <c r="P8" s="562" t="s">
        <v>60</v>
      </c>
      <c r="Q8" s="562" t="s">
        <v>61</v>
      </c>
      <c r="R8" s="562"/>
    </row>
    <row r="9" spans="1:18" ht="17.25" customHeight="1">
      <c r="B9" s="668"/>
      <c r="C9" s="66"/>
      <c r="D9" s="96">
        <v>-298155</v>
      </c>
      <c r="E9" s="68">
        <v>-103.2</v>
      </c>
      <c r="F9" s="90">
        <v>-293341</v>
      </c>
      <c r="G9" s="68">
        <v>-103.2</v>
      </c>
      <c r="H9" s="69">
        <v>-380054</v>
      </c>
      <c r="I9" s="68">
        <v>-101.3</v>
      </c>
      <c r="J9" s="97"/>
      <c r="K9" s="98"/>
      <c r="N9" s="555">
        <v>23</v>
      </c>
      <c r="O9" s="558">
        <v>289107</v>
      </c>
      <c r="P9" s="558">
        <v>284221</v>
      </c>
      <c r="Q9" s="558">
        <v>343434</v>
      </c>
      <c r="R9" s="563"/>
    </row>
    <row r="10" spans="1:18" ht="17.25" customHeight="1">
      <c r="B10" s="667" t="s">
        <v>93</v>
      </c>
      <c r="C10" s="83"/>
      <c r="D10" s="84">
        <v>295429</v>
      </c>
      <c r="E10" s="80">
        <v>102.2</v>
      </c>
      <c r="F10" s="94">
        <v>291226</v>
      </c>
      <c r="G10" s="80">
        <v>102.5</v>
      </c>
      <c r="H10" s="94">
        <v>342298</v>
      </c>
      <c r="I10" s="80">
        <v>99.7</v>
      </c>
      <c r="J10" s="664"/>
      <c r="K10" s="665"/>
      <c r="N10" s="555">
        <v>24</v>
      </c>
      <c r="O10" s="558">
        <v>295429</v>
      </c>
      <c r="P10" s="558">
        <v>291226</v>
      </c>
      <c r="Q10" s="558">
        <v>342298</v>
      </c>
      <c r="R10" s="563"/>
    </row>
    <row r="11" spans="1:18" ht="17.25" customHeight="1">
      <c r="B11" s="668"/>
      <c r="C11" s="99"/>
      <c r="D11" s="96">
        <v>-305210</v>
      </c>
      <c r="E11" s="68">
        <v>-102.4</v>
      </c>
      <c r="F11" s="90">
        <v>-300485</v>
      </c>
      <c r="G11" s="68">
        <v>-102.4</v>
      </c>
      <c r="H11" s="90">
        <v>-387734</v>
      </c>
      <c r="I11" s="68">
        <v>-102</v>
      </c>
      <c r="J11" s="664"/>
      <c r="K11" s="665"/>
      <c r="N11" s="555">
        <v>25</v>
      </c>
      <c r="O11" s="558">
        <v>305651</v>
      </c>
      <c r="P11" s="558">
        <v>301985</v>
      </c>
      <c r="Q11" s="558">
        <v>349685</v>
      </c>
      <c r="R11" s="563"/>
    </row>
    <row r="12" spans="1:18" ht="17.25" customHeight="1">
      <c r="B12" s="667" t="s">
        <v>94</v>
      </c>
      <c r="C12" s="100"/>
      <c r="D12" s="84">
        <v>305651</v>
      </c>
      <c r="E12" s="80">
        <v>103.5</v>
      </c>
      <c r="F12" s="94">
        <v>301985</v>
      </c>
      <c r="G12" s="80">
        <v>103.7</v>
      </c>
      <c r="H12" s="94">
        <v>349685</v>
      </c>
      <c r="I12" s="80">
        <v>102.2</v>
      </c>
      <c r="J12" s="664"/>
      <c r="K12" s="665"/>
      <c r="N12" s="555">
        <v>26</v>
      </c>
      <c r="O12" s="558">
        <v>317066</v>
      </c>
      <c r="P12" s="558">
        <v>314610</v>
      </c>
      <c r="Q12" s="558">
        <v>351859</v>
      </c>
      <c r="R12" s="555"/>
    </row>
    <row r="13" spans="1:18" ht="17.25" customHeight="1">
      <c r="B13" s="668"/>
      <c r="C13" s="101"/>
      <c r="D13" s="96">
        <v>-313483</v>
      </c>
      <c r="E13" s="68">
        <v>-102.7</v>
      </c>
      <c r="F13" s="90">
        <v>-309427</v>
      </c>
      <c r="G13" s="68">
        <v>-102.7</v>
      </c>
      <c r="H13" s="90">
        <v>-390140</v>
      </c>
      <c r="I13" s="68">
        <v>-100.6</v>
      </c>
      <c r="J13" s="664"/>
      <c r="K13" s="665"/>
      <c r="N13" s="555">
        <v>27</v>
      </c>
      <c r="O13" s="558">
        <v>333124</v>
      </c>
      <c r="P13" s="558">
        <v>331278.8497453389</v>
      </c>
      <c r="Q13" s="558">
        <v>366826.4270969911</v>
      </c>
      <c r="R13" s="558"/>
    </row>
    <row r="14" spans="1:18" ht="17.25" customHeight="1">
      <c r="B14" s="75"/>
      <c r="C14" s="100" t="s">
        <v>70</v>
      </c>
      <c r="D14" s="84">
        <v>326029</v>
      </c>
      <c r="E14" s="102"/>
      <c r="F14" s="94">
        <v>324059</v>
      </c>
      <c r="G14" s="103"/>
      <c r="H14" s="104">
        <v>351859</v>
      </c>
      <c r="I14" s="105"/>
      <c r="J14" s="664"/>
      <c r="K14" s="665"/>
      <c r="N14" s="555"/>
      <c r="O14" s="555"/>
      <c r="P14" s="555"/>
      <c r="Q14" s="555"/>
      <c r="R14" s="555"/>
    </row>
    <row r="15" spans="1:18" ht="17.25" customHeight="1">
      <c r="B15" s="666" t="s">
        <v>95</v>
      </c>
      <c r="C15" s="100" t="s">
        <v>96</v>
      </c>
      <c r="D15" s="84">
        <v>197280</v>
      </c>
      <c r="E15" s="80"/>
      <c r="F15" s="94">
        <v>197280</v>
      </c>
      <c r="G15" s="103"/>
      <c r="H15" s="104" t="s">
        <v>73</v>
      </c>
      <c r="I15" s="105"/>
      <c r="J15" s="664"/>
      <c r="K15" s="665"/>
    </row>
    <row r="16" spans="1:18" ht="17.25" customHeight="1">
      <c r="B16" s="666"/>
      <c r="C16" s="100" t="s">
        <v>74</v>
      </c>
      <c r="D16" s="84">
        <v>317066</v>
      </c>
      <c r="E16" s="80">
        <v>103.7</v>
      </c>
      <c r="F16" s="94">
        <v>314610</v>
      </c>
      <c r="G16" s="80">
        <v>104.2</v>
      </c>
      <c r="H16" s="94">
        <v>351859</v>
      </c>
      <c r="I16" s="80">
        <v>100.6</v>
      </c>
      <c r="J16" s="664"/>
      <c r="K16" s="665"/>
    </row>
    <row r="17" spans="2:11" ht="17.25" customHeight="1">
      <c r="B17" s="106"/>
      <c r="C17" s="101"/>
      <c r="D17" s="96">
        <v>-321885</v>
      </c>
      <c r="E17" s="68">
        <f>ROUND(D17/D13*-100,1)</f>
        <v>-102.7</v>
      </c>
      <c r="F17" s="90">
        <v>-318750</v>
      </c>
      <c r="G17" s="68">
        <f>ROUND(F17/F13*-100,1)</f>
        <v>-103</v>
      </c>
      <c r="H17" s="90">
        <v>-391634</v>
      </c>
      <c r="I17" s="68">
        <f>ROUND(H17/H13*-100,1)</f>
        <v>-100.4</v>
      </c>
      <c r="J17" s="664"/>
      <c r="K17" s="665"/>
    </row>
    <row r="18" spans="2:11" ht="17.25" customHeight="1">
      <c r="B18" s="75"/>
      <c r="C18" s="100" t="s">
        <v>70</v>
      </c>
      <c r="D18" s="84">
        <v>343102</v>
      </c>
      <c r="E18" s="102"/>
      <c r="F18" s="94">
        <v>341698.94651980139</v>
      </c>
      <c r="G18" s="103"/>
      <c r="H18" s="104">
        <v>366826.4270969911</v>
      </c>
      <c r="I18" s="105"/>
      <c r="J18" s="664"/>
      <c r="K18" s="665"/>
    </row>
    <row r="19" spans="2:11" ht="17.25" customHeight="1">
      <c r="B19" s="75" t="s">
        <v>97</v>
      </c>
      <c r="C19" s="100" t="s">
        <v>96</v>
      </c>
      <c r="D19" s="84">
        <v>200967</v>
      </c>
      <c r="E19" s="80"/>
      <c r="F19" s="94">
        <v>200967.15298943443</v>
      </c>
      <c r="G19" s="103"/>
      <c r="H19" s="104" t="s">
        <v>98</v>
      </c>
      <c r="I19" s="105"/>
      <c r="J19" s="664"/>
      <c r="K19" s="665"/>
    </row>
    <row r="20" spans="2:11" ht="17.25" customHeight="1">
      <c r="B20" s="106"/>
      <c r="C20" s="101" t="s">
        <v>74</v>
      </c>
      <c r="D20" s="96">
        <v>333124</v>
      </c>
      <c r="E20" s="89">
        <f>ROUND(D20/D16*100,1)</f>
        <v>105.1</v>
      </c>
      <c r="F20" s="90">
        <v>331278.8497453389</v>
      </c>
      <c r="G20" s="89">
        <f>ROUND(F20/F16*100,1)</f>
        <v>105.3</v>
      </c>
      <c r="H20" s="90">
        <v>366826.4270969911</v>
      </c>
      <c r="I20" s="89">
        <f>ROUND(H20/H16*100,1)</f>
        <v>104.3</v>
      </c>
      <c r="J20" s="664"/>
      <c r="K20" s="665"/>
    </row>
    <row r="22" spans="2:11" ht="13.5" customHeight="1">
      <c r="B22" s="45" t="s">
        <v>99</v>
      </c>
    </row>
    <row r="50" ht="5.25" customHeight="1"/>
  </sheetData>
  <mergeCells count="13">
    <mergeCell ref="B12:B13"/>
    <mergeCell ref="J12:J13"/>
    <mergeCell ref="K12:K13"/>
    <mergeCell ref="B4:B6"/>
    <mergeCell ref="B8:B9"/>
    <mergeCell ref="B10:B11"/>
    <mergeCell ref="J10:J11"/>
    <mergeCell ref="K10:K11"/>
    <mergeCell ref="J14:J17"/>
    <mergeCell ref="K14:K17"/>
    <mergeCell ref="B15:B16"/>
    <mergeCell ref="J18:J20"/>
    <mergeCell ref="K18:K20"/>
  </mergeCells>
  <phoneticPr fontId="2"/>
  <printOptions horizontalCentered="1"/>
  <pageMargins left="0.59055118110236227" right="0.59055118110236227" top="0.98425196850393704" bottom="0.98425196850393704" header="0.51181102362204722" footer="0.51181102362204722"/>
  <pageSetup paperSize="9" scale="91"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P64"/>
  <sheetViews>
    <sheetView zoomScaleNormal="100" zoomScaleSheetLayoutView="100" workbookViewId="0">
      <selection activeCell="P9" sqref="P9"/>
    </sheetView>
  </sheetViews>
  <sheetFormatPr defaultColWidth="8.75" defaultRowHeight="15" customHeight="1"/>
  <cols>
    <col min="1" max="1" width="1" style="107" customWidth="1"/>
    <col min="2" max="2" width="4.625" style="107" customWidth="1"/>
    <col min="3" max="3" width="6.375" style="107" bestFit="1" customWidth="1"/>
    <col min="4" max="4" width="11.875" style="107" bestFit="1" customWidth="1"/>
    <col min="5" max="5" width="6.875" style="107" customWidth="1"/>
    <col min="6" max="6" width="11.875" style="107" bestFit="1" customWidth="1"/>
    <col min="7" max="7" width="6.875" style="107" customWidth="1"/>
    <col min="8" max="8" width="10.875" style="107" bestFit="1" customWidth="1"/>
    <col min="9" max="9" width="6.875" style="107" customWidth="1"/>
    <col min="10" max="10" width="10.875" style="107" bestFit="1" customWidth="1"/>
    <col min="11" max="11" width="6.875" style="107" customWidth="1"/>
    <col min="12" max="12" width="9.75" style="107" bestFit="1" customWidth="1"/>
    <col min="13" max="13" width="6.875" style="107" customWidth="1"/>
    <col min="14" max="14" width="0.75" style="107" customWidth="1"/>
    <col min="15" max="16" width="9" style="107" customWidth="1"/>
    <col min="17" max="17" width="11.625" style="107" customWidth="1"/>
    <col min="18" max="40" width="9" style="107" customWidth="1"/>
    <col min="41" max="256" width="8.75" style="107"/>
    <col min="257" max="257" width="1" style="107" customWidth="1"/>
    <col min="258" max="258" width="4.625" style="107" customWidth="1"/>
    <col min="259" max="259" width="6.375" style="107" bestFit="1" customWidth="1"/>
    <col min="260" max="260" width="11.875" style="107" bestFit="1" customWidth="1"/>
    <col min="261" max="261" width="6.875" style="107" customWidth="1"/>
    <col min="262" max="262" width="11.875" style="107" bestFit="1" customWidth="1"/>
    <col min="263" max="263" width="6.875" style="107" customWidth="1"/>
    <col min="264" max="264" width="10.875" style="107" bestFit="1" customWidth="1"/>
    <col min="265" max="265" width="6.875" style="107" customWidth="1"/>
    <col min="266" max="266" width="10.875" style="107" bestFit="1" customWidth="1"/>
    <col min="267" max="267" width="6.875" style="107" customWidth="1"/>
    <col min="268" max="268" width="9.75" style="107" bestFit="1" customWidth="1"/>
    <col min="269" max="269" width="6.875" style="107" customWidth="1"/>
    <col min="270" max="270" width="0.75" style="107" customWidth="1"/>
    <col min="271" max="272" width="9" style="107" customWidth="1"/>
    <col min="273" max="273" width="11.625" style="107" customWidth="1"/>
    <col min="274" max="296" width="9" style="107" customWidth="1"/>
    <col min="297" max="512" width="8.75" style="107"/>
    <col min="513" max="513" width="1" style="107" customWidth="1"/>
    <col min="514" max="514" width="4.625" style="107" customWidth="1"/>
    <col min="515" max="515" width="6.375" style="107" bestFit="1" customWidth="1"/>
    <col min="516" max="516" width="11.875" style="107" bestFit="1" customWidth="1"/>
    <col min="517" max="517" width="6.875" style="107" customWidth="1"/>
    <col min="518" max="518" width="11.875" style="107" bestFit="1" customWidth="1"/>
    <col min="519" max="519" width="6.875" style="107" customWidth="1"/>
    <col min="520" max="520" width="10.875" style="107" bestFit="1" customWidth="1"/>
    <col min="521" max="521" width="6.875" style="107" customWidth="1"/>
    <col min="522" max="522" width="10.875" style="107" bestFit="1" customWidth="1"/>
    <col min="523" max="523" width="6.875" style="107" customWidth="1"/>
    <col min="524" max="524" width="9.75" style="107" bestFit="1" customWidth="1"/>
    <col min="525" max="525" width="6.875" style="107" customWidth="1"/>
    <col min="526" max="526" width="0.75" style="107" customWidth="1"/>
    <col min="527" max="528" width="9" style="107" customWidth="1"/>
    <col min="529" max="529" width="11.625" style="107" customWidth="1"/>
    <col min="530" max="552" width="9" style="107" customWidth="1"/>
    <col min="553" max="768" width="8.75" style="107"/>
    <col min="769" max="769" width="1" style="107" customWidth="1"/>
    <col min="770" max="770" width="4.625" style="107" customWidth="1"/>
    <col min="771" max="771" width="6.375" style="107" bestFit="1" customWidth="1"/>
    <col min="772" max="772" width="11.875" style="107" bestFit="1" customWidth="1"/>
    <col min="773" max="773" width="6.875" style="107" customWidth="1"/>
    <col min="774" max="774" width="11.875" style="107" bestFit="1" customWidth="1"/>
    <col min="775" max="775" width="6.875" style="107" customWidth="1"/>
    <col min="776" max="776" width="10.875" style="107" bestFit="1" customWidth="1"/>
    <col min="777" max="777" width="6.875" style="107" customWidth="1"/>
    <col min="778" max="778" width="10.875" style="107" bestFit="1" customWidth="1"/>
    <col min="779" max="779" width="6.875" style="107" customWidth="1"/>
    <col min="780" max="780" width="9.75" style="107" bestFit="1" customWidth="1"/>
    <col min="781" max="781" width="6.875" style="107" customWidth="1"/>
    <col min="782" max="782" width="0.75" style="107" customWidth="1"/>
    <col min="783" max="784" width="9" style="107" customWidth="1"/>
    <col min="785" max="785" width="11.625" style="107" customWidth="1"/>
    <col min="786" max="808" width="9" style="107" customWidth="1"/>
    <col min="809" max="1024" width="8.75" style="107"/>
    <col min="1025" max="1025" width="1" style="107" customWidth="1"/>
    <col min="1026" max="1026" width="4.625" style="107" customWidth="1"/>
    <col min="1027" max="1027" width="6.375" style="107" bestFit="1" customWidth="1"/>
    <col min="1028" max="1028" width="11.875" style="107" bestFit="1" customWidth="1"/>
    <col min="1029" max="1029" width="6.875" style="107" customWidth="1"/>
    <col min="1030" max="1030" width="11.875" style="107" bestFit="1" customWidth="1"/>
    <col min="1031" max="1031" width="6.875" style="107" customWidth="1"/>
    <col min="1032" max="1032" width="10.875" style="107" bestFit="1" customWidth="1"/>
    <col min="1033" max="1033" width="6.875" style="107" customWidth="1"/>
    <col min="1034" max="1034" width="10.875" style="107" bestFit="1" customWidth="1"/>
    <col min="1035" max="1035" width="6.875" style="107" customWidth="1"/>
    <col min="1036" max="1036" width="9.75" style="107" bestFit="1" customWidth="1"/>
    <col min="1037" max="1037" width="6.875" style="107" customWidth="1"/>
    <col min="1038" max="1038" width="0.75" style="107" customWidth="1"/>
    <col min="1039" max="1040" width="9" style="107" customWidth="1"/>
    <col min="1041" max="1041" width="11.625" style="107" customWidth="1"/>
    <col min="1042" max="1064" width="9" style="107" customWidth="1"/>
    <col min="1065" max="1280" width="8.75" style="107"/>
    <col min="1281" max="1281" width="1" style="107" customWidth="1"/>
    <col min="1282" max="1282" width="4.625" style="107" customWidth="1"/>
    <col min="1283" max="1283" width="6.375" style="107" bestFit="1" customWidth="1"/>
    <col min="1284" max="1284" width="11.875" style="107" bestFit="1" customWidth="1"/>
    <col min="1285" max="1285" width="6.875" style="107" customWidth="1"/>
    <col min="1286" max="1286" width="11.875" style="107" bestFit="1" customWidth="1"/>
    <col min="1287" max="1287" width="6.875" style="107" customWidth="1"/>
    <col min="1288" max="1288" width="10.875" style="107" bestFit="1" customWidth="1"/>
    <col min="1289" max="1289" width="6.875" style="107" customWidth="1"/>
    <col min="1290" max="1290" width="10.875" style="107" bestFit="1" customWidth="1"/>
    <col min="1291" max="1291" width="6.875" style="107" customWidth="1"/>
    <col min="1292" max="1292" width="9.75" style="107" bestFit="1" customWidth="1"/>
    <col min="1293" max="1293" width="6.875" style="107" customWidth="1"/>
    <col min="1294" max="1294" width="0.75" style="107" customWidth="1"/>
    <col min="1295" max="1296" width="9" style="107" customWidth="1"/>
    <col min="1297" max="1297" width="11.625" style="107" customWidth="1"/>
    <col min="1298" max="1320" width="9" style="107" customWidth="1"/>
    <col min="1321" max="1536" width="8.75" style="107"/>
    <col min="1537" max="1537" width="1" style="107" customWidth="1"/>
    <col min="1538" max="1538" width="4.625" style="107" customWidth="1"/>
    <col min="1539" max="1539" width="6.375" style="107" bestFit="1" customWidth="1"/>
    <col min="1540" max="1540" width="11.875" style="107" bestFit="1" customWidth="1"/>
    <col min="1541" max="1541" width="6.875" style="107" customWidth="1"/>
    <col min="1542" max="1542" width="11.875" style="107" bestFit="1" customWidth="1"/>
    <col min="1543" max="1543" width="6.875" style="107" customWidth="1"/>
    <col min="1544" max="1544" width="10.875" style="107" bestFit="1" customWidth="1"/>
    <col min="1545" max="1545" width="6.875" style="107" customWidth="1"/>
    <col min="1546" max="1546" width="10.875" style="107" bestFit="1" customWidth="1"/>
    <col min="1547" max="1547" width="6.875" style="107" customWidth="1"/>
    <col min="1548" max="1548" width="9.75" style="107" bestFit="1" customWidth="1"/>
    <col min="1549" max="1549" width="6.875" style="107" customWidth="1"/>
    <col min="1550" max="1550" width="0.75" style="107" customWidth="1"/>
    <col min="1551" max="1552" width="9" style="107" customWidth="1"/>
    <col min="1553" max="1553" width="11.625" style="107" customWidth="1"/>
    <col min="1554" max="1576" width="9" style="107" customWidth="1"/>
    <col min="1577" max="1792" width="8.75" style="107"/>
    <col min="1793" max="1793" width="1" style="107" customWidth="1"/>
    <col min="1794" max="1794" width="4.625" style="107" customWidth="1"/>
    <col min="1795" max="1795" width="6.375" style="107" bestFit="1" customWidth="1"/>
    <col min="1796" max="1796" width="11.875" style="107" bestFit="1" customWidth="1"/>
    <col min="1797" max="1797" width="6.875" style="107" customWidth="1"/>
    <col min="1798" max="1798" width="11.875" style="107" bestFit="1" customWidth="1"/>
    <col min="1799" max="1799" width="6.875" style="107" customWidth="1"/>
    <col min="1800" max="1800" width="10.875" style="107" bestFit="1" customWidth="1"/>
    <col min="1801" max="1801" width="6.875" style="107" customWidth="1"/>
    <col min="1802" max="1802" width="10.875" style="107" bestFit="1" customWidth="1"/>
    <col min="1803" max="1803" width="6.875" style="107" customWidth="1"/>
    <col min="1804" max="1804" width="9.75" style="107" bestFit="1" customWidth="1"/>
    <col min="1805" max="1805" width="6.875" style="107" customWidth="1"/>
    <col min="1806" max="1806" width="0.75" style="107" customWidth="1"/>
    <col min="1807" max="1808" width="9" style="107" customWidth="1"/>
    <col min="1809" max="1809" width="11.625" style="107" customWidth="1"/>
    <col min="1810" max="1832" width="9" style="107" customWidth="1"/>
    <col min="1833" max="2048" width="8.75" style="107"/>
    <col min="2049" max="2049" width="1" style="107" customWidth="1"/>
    <col min="2050" max="2050" width="4.625" style="107" customWidth="1"/>
    <col min="2051" max="2051" width="6.375" style="107" bestFit="1" customWidth="1"/>
    <col min="2052" max="2052" width="11.875" style="107" bestFit="1" customWidth="1"/>
    <col min="2053" max="2053" width="6.875" style="107" customWidth="1"/>
    <col min="2054" max="2054" width="11.875" style="107" bestFit="1" customWidth="1"/>
    <col min="2055" max="2055" width="6.875" style="107" customWidth="1"/>
    <col min="2056" max="2056" width="10.875" style="107" bestFit="1" customWidth="1"/>
    <col min="2057" max="2057" width="6.875" style="107" customWidth="1"/>
    <col min="2058" max="2058" width="10.875" style="107" bestFit="1" customWidth="1"/>
    <col min="2059" max="2059" width="6.875" style="107" customWidth="1"/>
    <col min="2060" max="2060" width="9.75" style="107" bestFit="1" customWidth="1"/>
    <col min="2061" max="2061" width="6.875" style="107" customWidth="1"/>
    <col min="2062" max="2062" width="0.75" style="107" customWidth="1"/>
    <col min="2063" max="2064" width="9" style="107" customWidth="1"/>
    <col min="2065" max="2065" width="11.625" style="107" customWidth="1"/>
    <col min="2066" max="2088" width="9" style="107" customWidth="1"/>
    <col min="2089" max="2304" width="8.75" style="107"/>
    <col min="2305" max="2305" width="1" style="107" customWidth="1"/>
    <col min="2306" max="2306" width="4.625" style="107" customWidth="1"/>
    <col min="2307" max="2307" width="6.375" style="107" bestFit="1" customWidth="1"/>
    <col min="2308" max="2308" width="11.875" style="107" bestFit="1" customWidth="1"/>
    <col min="2309" max="2309" width="6.875" style="107" customWidth="1"/>
    <col min="2310" max="2310" width="11.875" style="107" bestFit="1" customWidth="1"/>
    <col min="2311" max="2311" width="6.875" style="107" customWidth="1"/>
    <col min="2312" max="2312" width="10.875" style="107" bestFit="1" customWidth="1"/>
    <col min="2313" max="2313" width="6.875" style="107" customWidth="1"/>
    <col min="2314" max="2314" width="10.875" style="107" bestFit="1" customWidth="1"/>
    <col min="2315" max="2315" width="6.875" style="107" customWidth="1"/>
    <col min="2316" max="2316" width="9.75" style="107" bestFit="1" customWidth="1"/>
    <col min="2317" max="2317" width="6.875" style="107" customWidth="1"/>
    <col min="2318" max="2318" width="0.75" style="107" customWidth="1"/>
    <col min="2319" max="2320" width="9" style="107" customWidth="1"/>
    <col min="2321" max="2321" width="11.625" style="107" customWidth="1"/>
    <col min="2322" max="2344" width="9" style="107" customWidth="1"/>
    <col min="2345" max="2560" width="8.75" style="107"/>
    <col min="2561" max="2561" width="1" style="107" customWidth="1"/>
    <col min="2562" max="2562" width="4.625" style="107" customWidth="1"/>
    <col min="2563" max="2563" width="6.375" style="107" bestFit="1" customWidth="1"/>
    <col min="2564" max="2564" width="11.875" style="107" bestFit="1" customWidth="1"/>
    <col min="2565" max="2565" width="6.875" style="107" customWidth="1"/>
    <col min="2566" max="2566" width="11.875" style="107" bestFit="1" customWidth="1"/>
    <col min="2567" max="2567" width="6.875" style="107" customWidth="1"/>
    <col min="2568" max="2568" width="10.875" style="107" bestFit="1" customWidth="1"/>
    <col min="2569" max="2569" width="6.875" style="107" customWidth="1"/>
    <col min="2570" max="2570" width="10.875" style="107" bestFit="1" customWidth="1"/>
    <col min="2571" max="2571" width="6.875" style="107" customWidth="1"/>
    <col min="2572" max="2572" width="9.75" style="107" bestFit="1" customWidth="1"/>
    <col min="2573" max="2573" width="6.875" style="107" customWidth="1"/>
    <col min="2574" max="2574" width="0.75" style="107" customWidth="1"/>
    <col min="2575" max="2576" width="9" style="107" customWidth="1"/>
    <col min="2577" max="2577" width="11.625" style="107" customWidth="1"/>
    <col min="2578" max="2600" width="9" style="107" customWidth="1"/>
    <col min="2601" max="2816" width="8.75" style="107"/>
    <col min="2817" max="2817" width="1" style="107" customWidth="1"/>
    <col min="2818" max="2818" width="4.625" style="107" customWidth="1"/>
    <col min="2819" max="2819" width="6.375" style="107" bestFit="1" customWidth="1"/>
    <col min="2820" max="2820" width="11.875" style="107" bestFit="1" customWidth="1"/>
    <col min="2821" max="2821" width="6.875" style="107" customWidth="1"/>
    <col min="2822" max="2822" width="11.875" style="107" bestFit="1" customWidth="1"/>
    <col min="2823" max="2823" width="6.875" style="107" customWidth="1"/>
    <col min="2824" max="2824" width="10.875" style="107" bestFit="1" customWidth="1"/>
    <col min="2825" max="2825" width="6.875" style="107" customWidth="1"/>
    <col min="2826" max="2826" width="10.875" style="107" bestFit="1" customWidth="1"/>
    <col min="2827" max="2827" width="6.875" style="107" customWidth="1"/>
    <col min="2828" max="2828" width="9.75" style="107" bestFit="1" customWidth="1"/>
    <col min="2829" max="2829" width="6.875" style="107" customWidth="1"/>
    <col min="2830" max="2830" width="0.75" style="107" customWidth="1"/>
    <col min="2831" max="2832" width="9" style="107" customWidth="1"/>
    <col min="2833" max="2833" width="11.625" style="107" customWidth="1"/>
    <col min="2834" max="2856" width="9" style="107" customWidth="1"/>
    <col min="2857" max="3072" width="8.75" style="107"/>
    <col min="3073" max="3073" width="1" style="107" customWidth="1"/>
    <col min="3074" max="3074" width="4.625" style="107" customWidth="1"/>
    <col min="3075" max="3075" width="6.375" style="107" bestFit="1" customWidth="1"/>
    <col min="3076" max="3076" width="11.875" style="107" bestFit="1" customWidth="1"/>
    <col min="3077" max="3077" width="6.875" style="107" customWidth="1"/>
    <col min="3078" max="3078" width="11.875" style="107" bestFit="1" customWidth="1"/>
    <col min="3079" max="3079" width="6.875" style="107" customWidth="1"/>
    <col min="3080" max="3080" width="10.875" style="107" bestFit="1" customWidth="1"/>
    <col min="3081" max="3081" width="6.875" style="107" customWidth="1"/>
    <col min="3082" max="3082" width="10.875" style="107" bestFit="1" customWidth="1"/>
    <col min="3083" max="3083" width="6.875" style="107" customWidth="1"/>
    <col min="3084" max="3084" width="9.75" style="107" bestFit="1" customWidth="1"/>
    <col min="3085" max="3085" width="6.875" style="107" customWidth="1"/>
    <col min="3086" max="3086" width="0.75" style="107" customWidth="1"/>
    <col min="3087" max="3088" width="9" style="107" customWidth="1"/>
    <col min="3089" max="3089" width="11.625" style="107" customWidth="1"/>
    <col min="3090" max="3112" width="9" style="107" customWidth="1"/>
    <col min="3113" max="3328" width="8.75" style="107"/>
    <col min="3329" max="3329" width="1" style="107" customWidth="1"/>
    <col min="3330" max="3330" width="4.625" style="107" customWidth="1"/>
    <col min="3331" max="3331" width="6.375" style="107" bestFit="1" customWidth="1"/>
    <col min="3332" max="3332" width="11.875" style="107" bestFit="1" customWidth="1"/>
    <col min="3333" max="3333" width="6.875" style="107" customWidth="1"/>
    <col min="3334" max="3334" width="11.875" style="107" bestFit="1" customWidth="1"/>
    <col min="3335" max="3335" width="6.875" style="107" customWidth="1"/>
    <col min="3336" max="3336" width="10.875" style="107" bestFit="1" customWidth="1"/>
    <col min="3337" max="3337" width="6.875" style="107" customWidth="1"/>
    <col min="3338" max="3338" width="10.875" style="107" bestFit="1" customWidth="1"/>
    <col min="3339" max="3339" width="6.875" style="107" customWidth="1"/>
    <col min="3340" max="3340" width="9.75" style="107" bestFit="1" customWidth="1"/>
    <col min="3341" max="3341" width="6.875" style="107" customWidth="1"/>
    <col min="3342" max="3342" width="0.75" style="107" customWidth="1"/>
    <col min="3343" max="3344" width="9" style="107" customWidth="1"/>
    <col min="3345" max="3345" width="11.625" style="107" customWidth="1"/>
    <col min="3346" max="3368" width="9" style="107" customWidth="1"/>
    <col min="3369" max="3584" width="8.75" style="107"/>
    <col min="3585" max="3585" width="1" style="107" customWidth="1"/>
    <col min="3586" max="3586" width="4.625" style="107" customWidth="1"/>
    <col min="3587" max="3587" width="6.375" style="107" bestFit="1" customWidth="1"/>
    <col min="3588" max="3588" width="11.875" style="107" bestFit="1" customWidth="1"/>
    <col min="3589" max="3589" width="6.875" style="107" customWidth="1"/>
    <col min="3590" max="3590" width="11.875" style="107" bestFit="1" customWidth="1"/>
    <col min="3591" max="3591" width="6.875" style="107" customWidth="1"/>
    <col min="3592" max="3592" width="10.875" style="107" bestFit="1" customWidth="1"/>
    <col min="3593" max="3593" width="6.875" style="107" customWidth="1"/>
    <col min="3594" max="3594" width="10.875" style="107" bestFit="1" customWidth="1"/>
    <col min="3595" max="3595" width="6.875" style="107" customWidth="1"/>
    <col min="3596" max="3596" width="9.75" style="107" bestFit="1" customWidth="1"/>
    <col min="3597" max="3597" width="6.875" style="107" customWidth="1"/>
    <col min="3598" max="3598" width="0.75" style="107" customWidth="1"/>
    <col min="3599" max="3600" width="9" style="107" customWidth="1"/>
    <col min="3601" max="3601" width="11.625" style="107" customWidth="1"/>
    <col min="3602" max="3624" width="9" style="107" customWidth="1"/>
    <col min="3625" max="3840" width="8.75" style="107"/>
    <col min="3841" max="3841" width="1" style="107" customWidth="1"/>
    <col min="3842" max="3842" width="4.625" style="107" customWidth="1"/>
    <col min="3843" max="3843" width="6.375" style="107" bestFit="1" customWidth="1"/>
    <col min="3844" max="3844" width="11.875" style="107" bestFit="1" customWidth="1"/>
    <col min="3845" max="3845" width="6.875" style="107" customWidth="1"/>
    <col min="3846" max="3846" width="11.875" style="107" bestFit="1" customWidth="1"/>
    <col min="3847" max="3847" width="6.875" style="107" customWidth="1"/>
    <col min="3848" max="3848" width="10.875" style="107" bestFit="1" customWidth="1"/>
    <col min="3849" max="3849" width="6.875" style="107" customWidth="1"/>
    <col min="3850" max="3850" width="10.875" style="107" bestFit="1" customWidth="1"/>
    <col min="3851" max="3851" width="6.875" style="107" customWidth="1"/>
    <col min="3852" max="3852" width="9.75" style="107" bestFit="1" customWidth="1"/>
    <col min="3853" max="3853" width="6.875" style="107" customWidth="1"/>
    <col min="3854" max="3854" width="0.75" style="107" customWidth="1"/>
    <col min="3855" max="3856" width="9" style="107" customWidth="1"/>
    <col min="3857" max="3857" width="11.625" style="107" customWidth="1"/>
    <col min="3858" max="3880" width="9" style="107" customWidth="1"/>
    <col min="3881" max="4096" width="8.75" style="107"/>
    <col min="4097" max="4097" width="1" style="107" customWidth="1"/>
    <col min="4098" max="4098" width="4.625" style="107" customWidth="1"/>
    <col min="4099" max="4099" width="6.375" style="107" bestFit="1" customWidth="1"/>
    <col min="4100" max="4100" width="11.875" style="107" bestFit="1" customWidth="1"/>
    <col min="4101" max="4101" width="6.875" style="107" customWidth="1"/>
    <col min="4102" max="4102" width="11.875" style="107" bestFit="1" customWidth="1"/>
    <col min="4103" max="4103" width="6.875" style="107" customWidth="1"/>
    <col min="4104" max="4104" width="10.875" style="107" bestFit="1" customWidth="1"/>
    <col min="4105" max="4105" width="6.875" style="107" customWidth="1"/>
    <col min="4106" max="4106" width="10.875" style="107" bestFit="1" customWidth="1"/>
    <col min="4107" max="4107" width="6.875" style="107" customWidth="1"/>
    <col min="4108" max="4108" width="9.75" style="107" bestFit="1" customWidth="1"/>
    <col min="4109" max="4109" width="6.875" style="107" customWidth="1"/>
    <col min="4110" max="4110" width="0.75" style="107" customWidth="1"/>
    <col min="4111" max="4112" width="9" style="107" customWidth="1"/>
    <col min="4113" max="4113" width="11.625" style="107" customWidth="1"/>
    <col min="4114" max="4136" width="9" style="107" customWidth="1"/>
    <col min="4137" max="4352" width="8.75" style="107"/>
    <col min="4353" max="4353" width="1" style="107" customWidth="1"/>
    <col min="4354" max="4354" width="4.625" style="107" customWidth="1"/>
    <col min="4355" max="4355" width="6.375" style="107" bestFit="1" customWidth="1"/>
    <col min="4356" max="4356" width="11.875" style="107" bestFit="1" customWidth="1"/>
    <col min="4357" max="4357" width="6.875" style="107" customWidth="1"/>
    <col min="4358" max="4358" width="11.875" style="107" bestFit="1" customWidth="1"/>
    <col min="4359" max="4359" width="6.875" style="107" customWidth="1"/>
    <col min="4360" max="4360" width="10.875" style="107" bestFit="1" customWidth="1"/>
    <col min="4361" max="4361" width="6.875" style="107" customWidth="1"/>
    <col min="4362" max="4362" width="10.875" style="107" bestFit="1" customWidth="1"/>
    <col min="4363" max="4363" width="6.875" style="107" customWidth="1"/>
    <col min="4364" max="4364" width="9.75" style="107" bestFit="1" customWidth="1"/>
    <col min="4365" max="4365" width="6.875" style="107" customWidth="1"/>
    <col min="4366" max="4366" width="0.75" style="107" customWidth="1"/>
    <col min="4367" max="4368" width="9" style="107" customWidth="1"/>
    <col min="4369" max="4369" width="11.625" style="107" customWidth="1"/>
    <col min="4370" max="4392" width="9" style="107" customWidth="1"/>
    <col min="4393" max="4608" width="8.75" style="107"/>
    <col min="4609" max="4609" width="1" style="107" customWidth="1"/>
    <col min="4610" max="4610" width="4.625" style="107" customWidth="1"/>
    <col min="4611" max="4611" width="6.375" style="107" bestFit="1" customWidth="1"/>
    <col min="4612" max="4612" width="11.875" style="107" bestFit="1" customWidth="1"/>
    <col min="4613" max="4613" width="6.875" style="107" customWidth="1"/>
    <col min="4614" max="4614" width="11.875" style="107" bestFit="1" customWidth="1"/>
    <col min="4615" max="4615" width="6.875" style="107" customWidth="1"/>
    <col min="4616" max="4616" width="10.875" style="107" bestFit="1" customWidth="1"/>
    <col min="4617" max="4617" width="6.875" style="107" customWidth="1"/>
    <col min="4618" max="4618" width="10.875" style="107" bestFit="1" customWidth="1"/>
    <col min="4619" max="4619" width="6.875" style="107" customWidth="1"/>
    <col min="4620" max="4620" width="9.75" style="107" bestFit="1" customWidth="1"/>
    <col min="4621" max="4621" width="6.875" style="107" customWidth="1"/>
    <col min="4622" max="4622" width="0.75" style="107" customWidth="1"/>
    <col min="4623" max="4624" width="9" style="107" customWidth="1"/>
    <col min="4625" max="4625" width="11.625" style="107" customWidth="1"/>
    <col min="4626" max="4648" width="9" style="107" customWidth="1"/>
    <col min="4649" max="4864" width="8.75" style="107"/>
    <col min="4865" max="4865" width="1" style="107" customWidth="1"/>
    <col min="4866" max="4866" width="4.625" style="107" customWidth="1"/>
    <col min="4867" max="4867" width="6.375" style="107" bestFit="1" customWidth="1"/>
    <col min="4868" max="4868" width="11.875" style="107" bestFit="1" customWidth="1"/>
    <col min="4869" max="4869" width="6.875" style="107" customWidth="1"/>
    <col min="4870" max="4870" width="11.875" style="107" bestFit="1" customWidth="1"/>
    <col min="4871" max="4871" width="6.875" style="107" customWidth="1"/>
    <col min="4872" max="4872" width="10.875" style="107" bestFit="1" customWidth="1"/>
    <col min="4873" max="4873" width="6.875" style="107" customWidth="1"/>
    <col min="4874" max="4874" width="10.875" style="107" bestFit="1" customWidth="1"/>
    <col min="4875" max="4875" width="6.875" style="107" customWidth="1"/>
    <col min="4876" max="4876" width="9.75" style="107" bestFit="1" customWidth="1"/>
    <col min="4877" max="4877" width="6.875" style="107" customWidth="1"/>
    <col min="4878" max="4878" width="0.75" style="107" customWidth="1"/>
    <col min="4879" max="4880" width="9" style="107" customWidth="1"/>
    <col min="4881" max="4881" width="11.625" style="107" customWidth="1"/>
    <col min="4882" max="4904" width="9" style="107" customWidth="1"/>
    <col min="4905" max="5120" width="8.75" style="107"/>
    <col min="5121" max="5121" width="1" style="107" customWidth="1"/>
    <col min="5122" max="5122" width="4.625" style="107" customWidth="1"/>
    <col min="5123" max="5123" width="6.375" style="107" bestFit="1" customWidth="1"/>
    <col min="5124" max="5124" width="11.875" style="107" bestFit="1" customWidth="1"/>
    <col min="5125" max="5125" width="6.875" style="107" customWidth="1"/>
    <col min="5126" max="5126" width="11.875" style="107" bestFit="1" customWidth="1"/>
    <col min="5127" max="5127" width="6.875" style="107" customWidth="1"/>
    <col min="5128" max="5128" width="10.875" style="107" bestFit="1" customWidth="1"/>
    <col min="5129" max="5129" width="6.875" style="107" customWidth="1"/>
    <col min="5130" max="5130" width="10.875" style="107" bestFit="1" customWidth="1"/>
    <col min="5131" max="5131" width="6.875" style="107" customWidth="1"/>
    <col min="5132" max="5132" width="9.75" style="107" bestFit="1" customWidth="1"/>
    <col min="5133" max="5133" width="6.875" style="107" customWidth="1"/>
    <col min="5134" max="5134" width="0.75" style="107" customWidth="1"/>
    <col min="5135" max="5136" width="9" style="107" customWidth="1"/>
    <col min="5137" max="5137" width="11.625" style="107" customWidth="1"/>
    <col min="5138" max="5160" width="9" style="107" customWidth="1"/>
    <col min="5161" max="5376" width="8.75" style="107"/>
    <col min="5377" max="5377" width="1" style="107" customWidth="1"/>
    <col min="5378" max="5378" width="4.625" style="107" customWidth="1"/>
    <col min="5379" max="5379" width="6.375" style="107" bestFit="1" customWidth="1"/>
    <col min="5380" max="5380" width="11.875" style="107" bestFit="1" customWidth="1"/>
    <col min="5381" max="5381" width="6.875" style="107" customWidth="1"/>
    <col min="5382" max="5382" width="11.875" style="107" bestFit="1" customWidth="1"/>
    <col min="5383" max="5383" width="6.875" style="107" customWidth="1"/>
    <col min="5384" max="5384" width="10.875" style="107" bestFit="1" customWidth="1"/>
    <col min="5385" max="5385" width="6.875" style="107" customWidth="1"/>
    <col min="5386" max="5386" width="10.875" style="107" bestFit="1" customWidth="1"/>
    <col min="5387" max="5387" width="6.875" style="107" customWidth="1"/>
    <col min="5388" max="5388" width="9.75" style="107" bestFit="1" customWidth="1"/>
    <col min="5389" max="5389" width="6.875" style="107" customWidth="1"/>
    <col min="5390" max="5390" width="0.75" style="107" customWidth="1"/>
    <col min="5391" max="5392" width="9" style="107" customWidth="1"/>
    <col min="5393" max="5393" width="11.625" style="107" customWidth="1"/>
    <col min="5394" max="5416" width="9" style="107" customWidth="1"/>
    <col min="5417" max="5632" width="8.75" style="107"/>
    <col min="5633" max="5633" width="1" style="107" customWidth="1"/>
    <col min="5634" max="5634" width="4.625" style="107" customWidth="1"/>
    <col min="5635" max="5635" width="6.375" style="107" bestFit="1" customWidth="1"/>
    <col min="5636" max="5636" width="11.875" style="107" bestFit="1" customWidth="1"/>
    <col min="5637" max="5637" width="6.875" style="107" customWidth="1"/>
    <col min="5638" max="5638" width="11.875" style="107" bestFit="1" customWidth="1"/>
    <col min="5639" max="5639" width="6.875" style="107" customWidth="1"/>
    <col min="5640" max="5640" width="10.875" style="107" bestFit="1" customWidth="1"/>
    <col min="5641" max="5641" width="6.875" style="107" customWidth="1"/>
    <col min="5642" max="5642" width="10.875" style="107" bestFit="1" customWidth="1"/>
    <col min="5643" max="5643" width="6.875" style="107" customWidth="1"/>
    <col min="5644" max="5644" width="9.75" style="107" bestFit="1" customWidth="1"/>
    <col min="5645" max="5645" width="6.875" style="107" customWidth="1"/>
    <col min="5646" max="5646" width="0.75" style="107" customWidth="1"/>
    <col min="5647" max="5648" width="9" style="107" customWidth="1"/>
    <col min="5649" max="5649" width="11.625" style="107" customWidth="1"/>
    <col min="5650" max="5672" width="9" style="107" customWidth="1"/>
    <col min="5673" max="5888" width="8.75" style="107"/>
    <col min="5889" max="5889" width="1" style="107" customWidth="1"/>
    <col min="5890" max="5890" width="4.625" style="107" customWidth="1"/>
    <col min="5891" max="5891" width="6.375" style="107" bestFit="1" customWidth="1"/>
    <col min="5892" max="5892" width="11.875" style="107" bestFit="1" customWidth="1"/>
    <col min="5893" max="5893" width="6.875" style="107" customWidth="1"/>
    <col min="5894" max="5894" width="11.875" style="107" bestFit="1" customWidth="1"/>
    <col min="5895" max="5895" width="6.875" style="107" customWidth="1"/>
    <col min="5896" max="5896" width="10.875" style="107" bestFit="1" customWidth="1"/>
    <col min="5897" max="5897" width="6.875" style="107" customWidth="1"/>
    <col min="5898" max="5898" width="10.875" style="107" bestFit="1" customWidth="1"/>
    <col min="5899" max="5899" width="6.875" style="107" customWidth="1"/>
    <col min="5900" max="5900" width="9.75" style="107" bestFit="1" customWidth="1"/>
    <col min="5901" max="5901" width="6.875" style="107" customWidth="1"/>
    <col min="5902" max="5902" width="0.75" style="107" customWidth="1"/>
    <col min="5903" max="5904" width="9" style="107" customWidth="1"/>
    <col min="5905" max="5905" width="11.625" style="107" customWidth="1"/>
    <col min="5906" max="5928" width="9" style="107" customWidth="1"/>
    <col min="5929" max="6144" width="8.75" style="107"/>
    <col min="6145" max="6145" width="1" style="107" customWidth="1"/>
    <col min="6146" max="6146" width="4.625" style="107" customWidth="1"/>
    <col min="6147" max="6147" width="6.375" style="107" bestFit="1" customWidth="1"/>
    <col min="6148" max="6148" width="11.875" style="107" bestFit="1" customWidth="1"/>
    <col min="6149" max="6149" width="6.875" style="107" customWidth="1"/>
    <col min="6150" max="6150" width="11.875" style="107" bestFit="1" customWidth="1"/>
    <col min="6151" max="6151" width="6.875" style="107" customWidth="1"/>
    <col min="6152" max="6152" width="10.875" style="107" bestFit="1" customWidth="1"/>
    <col min="6153" max="6153" width="6.875" style="107" customWidth="1"/>
    <col min="6154" max="6154" width="10.875" style="107" bestFit="1" customWidth="1"/>
    <col min="6155" max="6155" width="6.875" style="107" customWidth="1"/>
    <col min="6156" max="6156" width="9.75" style="107" bestFit="1" customWidth="1"/>
    <col min="6157" max="6157" width="6.875" style="107" customWidth="1"/>
    <col min="6158" max="6158" width="0.75" style="107" customWidth="1"/>
    <col min="6159" max="6160" width="9" style="107" customWidth="1"/>
    <col min="6161" max="6161" width="11.625" style="107" customWidth="1"/>
    <col min="6162" max="6184" width="9" style="107" customWidth="1"/>
    <col min="6185" max="6400" width="8.75" style="107"/>
    <col min="6401" max="6401" width="1" style="107" customWidth="1"/>
    <col min="6402" max="6402" width="4.625" style="107" customWidth="1"/>
    <col min="6403" max="6403" width="6.375" style="107" bestFit="1" customWidth="1"/>
    <col min="6404" max="6404" width="11.875" style="107" bestFit="1" customWidth="1"/>
    <col min="6405" max="6405" width="6.875" style="107" customWidth="1"/>
    <col min="6406" max="6406" width="11.875" style="107" bestFit="1" customWidth="1"/>
    <col min="6407" max="6407" width="6.875" style="107" customWidth="1"/>
    <col min="6408" max="6408" width="10.875" style="107" bestFit="1" customWidth="1"/>
    <col min="6409" max="6409" width="6.875" style="107" customWidth="1"/>
    <col min="6410" max="6410" width="10.875" style="107" bestFit="1" customWidth="1"/>
    <col min="6411" max="6411" width="6.875" style="107" customWidth="1"/>
    <col min="6412" max="6412" width="9.75" style="107" bestFit="1" customWidth="1"/>
    <col min="6413" max="6413" width="6.875" style="107" customWidth="1"/>
    <col min="6414" max="6414" width="0.75" style="107" customWidth="1"/>
    <col min="6415" max="6416" width="9" style="107" customWidth="1"/>
    <col min="6417" max="6417" width="11.625" style="107" customWidth="1"/>
    <col min="6418" max="6440" width="9" style="107" customWidth="1"/>
    <col min="6441" max="6656" width="8.75" style="107"/>
    <col min="6657" max="6657" width="1" style="107" customWidth="1"/>
    <col min="6658" max="6658" width="4.625" style="107" customWidth="1"/>
    <col min="6659" max="6659" width="6.375" style="107" bestFit="1" customWidth="1"/>
    <col min="6660" max="6660" width="11.875" style="107" bestFit="1" customWidth="1"/>
    <col min="6661" max="6661" width="6.875" style="107" customWidth="1"/>
    <col min="6662" max="6662" width="11.875" style="107" bestFit="1" customWidth="1"/>
    <col min="6663" max="6663" width="6.875" style="107" customWidth="1"/>
    <col min="6664" max="6664" width="10.875" style="107" bestFit="1" customWidth="1"/>
    <col min="6665" max="6665" width="6.875" style="107" customWidth="1"/>
    <col min="6666" max="6666" width="10.875" style="107" bestFit="1" customWidth="1"/>
    <col min="6667" max="6667" width="6.875" style="107" customWidth="1"/>
    <col min="6668" max="6668" width="9.75" style="107" bestFit="1" customWidth="1"/>
    <col min="6669" max="6669" width="6.875" style="107" customWidth="1"/>
    <col min="6670" max="6670" width="0.75" style="107" customWidth="1"/>
    <col min="6671" max="6672" width="9" style="107" customWidth="1"/>
    <col min="6673" max="6673" width="11.625" style="107" customWidth="1"/>
    <col min="6674" max="6696" width="9" style="107" customWidth="1"/>
    <col min="6697" max="6912" width="8.75" style="107"/>
    <col min="6913" max="6913" width="1" style="107" customWidth="1"/>
    <col min="6914" max="6914" width="4.625" style="107" customWidth="1"/>
    <col min="6915" max="6915" width="6.375" style="107" bestFit="1" customWidth="1"/>
    <col min="6916" max="6916" width="11.875" style="107" bestFit="1" customWidth="1"/>
    <col min="6917" max="6917" width="6.875" style="107" customWidth="1"/>
    <col min="6918" max="6918" width="11.875" style="107" bestFit="1" customWidth="1"/>
    <col min="6919" max="6919" width="6.875" style="107" customWidth="1"/>
    <col min="6920" max="6920" width="10.875" style="107" bestFit="1" customWidth="1"/>
    <col min="6921" max="6921" width="6.875" style="107" customWidth="1"/>
    <col min="6922" max="6922" width="10.875" style="107" bestFit="1" customWidth="1"/>
    <col min="6923" max="6923" width="6.875" style="107" customWidth="1"/>
    <col min="6924" max="6924" width="9.75" style="107" bestFit="1" customWidth="1"/>
    <col min="6925" max="6925" width="6.875" style="107" customWidth="1"/>
    <col min="6926" max="6926" width="0.75" style="107" customWidth="1"/>
    <col min="6927" max="6928" width="9" style="107" customWidth="1"/>
    <col min="6929" max="6929" width="11.625" style="107" customWidth="1"/>
    <col min="6930" max="6952" width="9" style="107" customWidth="1"/>
    <col min="6953" max="7168" width="8.75" style="107"/>
    <col min="7169" max="7169" width="1" style="107" customWidth="1"/>
    <col min="7170" max="7170" width="4.625" style="107" customWidth="1"/>
    <col min="7171" max="7171" width="6.375" style="107" bestFit="1" customWidth="1"/>
    <col min="7172" max="7172" width="11.875" style="107" bestFit="1" customWidth="1"/>
    <col min="7173" max="7173" width="6.875" style="107" customWidth="1"/>
    <col min="7174" max="7174" width="11.875" style="107" bestFit="1" customWidth="1"/>
    <col min="7175" max="7175" width="6.875" style="107" customWidth="1"/>
    <col min="7176" max="7176" width="10.875" style="107" bestFit="1" customWidth="1"/>
    <col min="7177" max="7177" width="6.875" style="107" customWidth="1"/>
    <col min="7178" max="7178" width="10.875" style="107" bestFit="1" customWidth="1"/>
    <col min="7179" max="7179" width="6.875" style="107" customWidth="1"/>
    <col min="7180" max="7180" width="9.75" style="107" bestFit="1" customWidth="1"/>
    <col min="7181" max="7181" width="6.875" style="107" customWidth="1"/>
    <col min="7182" max="7182" width="0.75" style="107" customWidth="1"/>
    <col min="7183" max="7184" width="9" style="107" customWidth="1"/>
    <col min="7185" max="7185" width="11.625" style="107" customWidth="1"/>
    <col min="7186" max="7208" width="9" style="107" customWidth="1"/>
    <col min="7209" max="7424" width="8.75" style="107"/>
    <col min="7425" max="7425" width="1" style="107" customWidth="1"/>
    <col min="7426" max="7426" width="4.625" style="107" customWidth="1"/>
    <col min="7427" max="7427" width="6.375" style="107" bestFit="1" customWidth="1"/>
    <col min="7428" max="7428" width="11.875" style="107" bestFit="1" customWidth="1"/>
    <col min="7429" max="7429" width="6.875" style="107" customWidth="1"/>
    <col min="7430" max="7430" width="11.875" style="107" bestFit="1" customWidth="1"/>
    <col min="7431" max="7431" width="6.875" style="107" customWidth="1"/>
    <col min="7432" max="7432" width="10.875" style="107" bestFit="1" customWidth="1"/>
    <col min="7433" max="7433" width="6.875" style="107" customWidth="1"/>
    <col min="7434" max="7434" width="10.875" style="107" bestFit="1" customWidth="1"/>
    <col min="7435" max="7435" width="6.875" style="107" customWidth="1"/>
    <col min="7436" max="7436" width="9.75" style="107" bestFit="1" customWidth="1"/>
    <col min="7437" max="7437" width="6.875" style="107" customWidth="1"/>
    <col min="7438" max="7438" width="0.75" style="107" customWidth="1"/>
    <col min="7439" max="7440" width="9" style="107" customWidth="1"/>
    <col min="7441" max="7441" width="11.625" style="107" customWidth="1"/>
    <col min="7442" max="7464" width="9" style="107" customWidth="1"/>
    <col min="7465" max="7680" width="8.75" style="107"/>
    <col min="7681" max="7681" width="1" style="107" customWidth="1"/>
    <col min="7682" max="7682" width="4.625" style="107" customWidth="1"/>
    <col min="7683" max="7683" width="6.375" style="107" bestFit="1" customWidth="1"/>
    <col min="7684" max="7684" width="11.875" style="107" bestFit="1" customWidth="1"/>
    <col min="7685" max="7685" width="6.875" style="107" customWidth="1"/>
    <col min="7686" max="7686" width="11.875" style="107" bestFit="1" customWidth="1"/>
    <col min="7687" max="7687" width="6.875" style="107" customWidth="1"/>
    <col min="7688" max="7688" width="10.875" style="107" bestFit="1" customWidth="1"/>
    <col min="7689" max="7689" width="6.875" style="107" customWidth="1"/>
    <col min="7690" max="7690" width="10.875" style="107" bestFit="1" customWidth="1"/>
    <col min="7691" max="7691" width="6.875" style="107" customWidth="1"/>
    <col min="7692" max="7692" width="9.75" style="107" bestFit="1" customWidth="1"/>
    <col min="7693" max="7693" width="6.875" style="107" customWidth="1"/>
    <col min="7694" max="7694" width="0.75" style="107" customWidth="1"/>
    <col min="7695" max="7696" width="9" style="107" customWidth="1"/>
    <col min="7697" max="7697" width="11.625" style="107" customWidth="1"/>
    <col min="7698" max="7720" width="9" style="107" customWidth="1"/>
    <col min="7721" max="7936" width="8.75" style="107"/>
    <col min="7937" max="7937" width="1" style="107" customWidth="1"/>
    <col min="7938" max="7938" width="4.625" style="107" customWidth="1"/>
    <col min="7939" max="7939" width="6.375" style="107" bestFit="1" customWidth="1"/>
    <col min="7940" max="7940" width="11.875" style="107" bestFit="1" customWidth="1"/>
    <col min="7941" max="7941" width="6.875" style="107" customWidth="1"/>
    <col min="7942" max="7942" width="11.875" style="107" bestFit="1" customWidth="1"/>
    <col min="7943" max="7943" width="6.875" style="107" customWidth="1"/>
    <col min="7944" max="7944" width="10.875" style="107" bestFit="1" customWidth="1"/>
    <col min="7945" max="7945" width="6.875" style="107" customWidth="1"/>
    <col min="7946" max="7946" width="10.875" style="107" bestFit="1" customWidth="1"/>
    <col min="7947" max="7947" width="6.875" style="107" customWidth="1"/>
    <col min="7948" max="7948" width="9.75" style="107" bestFit="1" customWidth="1"/>
    <col min="7949" max="7949" width="6.875" style="107" customWidth="1"/>
    <col min="7950" max="7950" width="0.75" style="107" customWidth="1"/>
    <col min="7951" max="7952" width="9" style="107" customWidth="1"/>
    <col min="7953" max="7953" width="11.625" style="107" customWidth="1"/>
    <col min="7954" max="7976" width="9" style="107" customWidth="1"/>
    <col min="7977" max="8192" width="8.75" style="107"/>
    <col min="8193" max="8193" width="1" style="107" customWidth="1"/>
    <col min="8194" max="8194" width="4.625" style="107" customWidth="1"/>
    <col min="8195" max="8195" width="6.375" style="107" bestFit="1" customWidth="1"/>
    <col min="8196" max="8196" width="11.875" style="107" bestFit="1" customWidth="1"/>
    <col min="8197" max="8197" width="6.875" style="107" customWidth="1"/>
    <col min="8198" max="8198" width="11.875" style="107" bestFit="1" customWidth="1"/>
    <col min="8199" max="8199" width="6.875" style="107" customWidth="1"/>
    <col min="8200" max="8200" width="10.875" style="107" bestFit="1" customWidth="1"/>
    <col min="8201" max="8201" width="6.875" style="107" customWidth="1"/>
    <col min="8202" max="8202" width="10.875" style="107" bestFit="1" customWidth="1"/>
    <col min="8203" max="8203" width="6.875" style="107" customWidth="1"/>
    <col min="8204" max="8204" width="9.75" style="107" bestFit="1" customWidth="1"/>
    <col min="8205" max="8205" width="6.875" style="107" customWidth="1"/>
    <col min="8206" max="8206" width="0.75" style="107" customWidth="1"/>
    <col min="8207" max="8208" width="9" style="107" customWidth="1"/>
    <col min="8209" max="8209" width="11.625" style="107" customWidth="1"/>
    <col min="8210" max="8232" width="9" style="107" customWidth="1"/>
    <col min="8233" max="8448" width="8.75" style="107"/>
    <col min="8449" max="8449" width="1" style="107" customWidth="1"/>
    <col min="8450" max="8450" width="4.625" style="107" customWidth="1"/>
    <col min="8451" max="8451" width="6.375" style="107" bestFit="1" customWidth="1"/>
    <col min="8452" max="8452" width="11.875" style="107" bestFit="1" customWidth="1"/>
    <col min="8453" max="8453" width="6.875" style="107" customWidth="1"/>
    <col min="8454" max="8454" width="11.875" style="107" bestFit="1" customWidth="1"/>
    <col min="8455" max="8455" width="6.875" style="107" customWidth="1"/>
    <col min="8456" max="8456" width="10.875" style="107" bestFit="1" customWidth="1"/>
    <col min="8457" max="8457" width="6.875" style="107" customWidth="1"/>
    <col min="8458" max="8458" width="10.875" style="107" bestFit="1" customWidth="1"/>
    <col min="8459" max="8459" width="6.875" style="107" customWidth="1"/>
    <col min="8460" max="8460" width="9.75" style="107" bestFit="1" customWidth="1"/>
    <col min="8461" max="8461" width="6.875" style="107" customWidth="1"/>
    <col min="8462" max="8462" width="0.75" style="107" customWidth="1"/>
    <col min="8463" max="8464" width="9" style="107" customWidth="1"/>
    <col min="8465" max="8465" width="11.625" style="107" customWidth="1"/>
    <col min="8466" max="8488" width="9" style="107" customWidth="1"/>
    <col min="8489" max="8704" width="8.75" style="107"/>
    <col min="8705" max="8705" width="1" style="107" customWidth="1"/>
    <col min="8706" max="8706" width="4.625" style="107" customWidth="1"/>
    <col min="8707" max="8707" width="6.375" style="107" bestFit="1" customWidth="1"/>
    <col min="8708" max="8708" width="11.875" style="107" bestFit="1" customWidth="1"/>
    <col min="8709" max="8709" width="6.875" style="107" customWidth="1"/>
    <col min="8710" max="8710" width="11.875" style="107" bestFit="1" customWidth="1"/>
    <col min="8711" max="8711" width="6.875" style="107" customWidth="1"/>
    <col min="8712" max="8712" width="10.875" style="107" bestFit="1" customWidth="1"/>
    <col min="8713" max="8713" width="6.875" style="107" customWidth="1"/>
    <col min="8714" max="8714" width="10.875" style="107" bestFit="1" customWidth="1"/>
    <col min="8715" max="8715" width="6.875" style="107" customWidth="1"/>
    <col min="8716" max="8716" width="9.75" style="107" bestFit="1" customWidth="1"/>
    <col min="8717" max="8717" width="6.875" style="107" customWidth="1"/>
    <col min="8718" max="8718" width="0.75" style="107" customWidth="1"/>
    <col min="8719" max="8720" width="9" style="107" customWidth="1"/>
    <col min="8721" max="8721" width="11.625" style="107" customWidth="1"/>
    <col min="8722" max="8744" width="9" style="107" customWidth="1"/>
    <col min="8745" max="8960" width="8.75" style="107"/>
    <col min="8961" max="8961" width="1" style="107" customWidth="1"/>
    <col min="8962" max="8962" width="4.625" style="107" customWidth="1"/>
    <col min="8963" max="8963" width="6.375" style="107" bestFit="1" customWidth="1"/>
    <col min="8964" max="8964" width="11.875" style="107" bestFit="1" customWidth="1"/>
    <col min="8965" max="8965" width="6.875" style="107" customWidth="1"/>
    <col min="8966" max="8966" width="11.875" style="107" bestFit="1" customWidth="1"/>
    <col min="8967" max="8967" width="6.875" style="107" customWidth="1"/>
    <col min="8968" max="8968" width="10.875" style="107" bestFit="1" customWidth="1"/>
    <col min="8969" max="8969" width="6.875" style="107" customWidth="1"/>
    <col min="8970" max="8970" width="10.875" style="107" bestFit="1" customWidth="1"/>
    <col min="8971" max="8971" width="6.875" style="107" customWidth="1"/>
    <col min="8972" max="8972" width="9.75" style="107" bestFit="1" customWidth="1"/>
    <col min="8973" max="8973" width="6.875" style="107" customWidth="1"/>
    <col min="8974" max="8974" width="0.75" style="107" customWidth="1"/>
    <col min="8975" max="8976" width="9" style="107" customWidth="1"/>
    <col min="8977" max="8977" width="11.625" style="107" customWidth="1"/>
    <col min="8978" max="9000" width="9" style="107" customWidth="1"/>
    <col min="9001" max="9216" width="8.75" style="107"/>
    <col min="9217" max="9217" width="1" style="107" customWidth="1"/>
    <col min="9218" max="9218" width="4.625" style="107" customWidth="1"/>
    <col min="9219" max="9219" width="6.375" style="107" bestFit="1" customWidth="1"/>
    <col min="9220" max="9220" width="11.875" style="107" bestFit="1" customWidth="1"/>
    <col min="9221" max="9221" width="6.875" style="107" customWidth="1"/>
    <col min="9222" max="9222" width="11.875" style="107" bestFit="1" customWidth="1"/>
    <col min="9223" max="9223" width="6.875" style="107" customWidth="1"/>
    <col min="9224" max="9224" width="10.875" style="107" bestFit="1" customWidth="1"/>
    <col min="9225" max="9225" width="6.875" style="107" customWidth="1"/>
    <col min="9226" max="9226" width="10.875" style="107" bestFit="1" customWidth="1"/>
    <col min="9227" max="9227" width="6.875" style="107" customWidth="1"/>
    <col min="9228" max="9228" width="9.75" style="107" bestFit="1" customWidth="1"/>
    <col min="9229" max="9229" width="6.875" style="107" customWidth="1"/>
    <col min="9230" max="9230" width="0.75" style="107" customWidth="1"/>
    <col min="9231" max="9232" width="9" style="107" customWidth="1"/>
    <col min="9233" max="9233" width="11.625" style="107" customWidth="1"/>
    <col min="9234" max="9256" width="9" style="107" customWidth="1"/>
    <col min="9257" max="9472" width="8.75" style="107"/>
    <col min="9473" max="9473" width="1" style="107" customWidth="1"/>
    <col min="9474" max="9474" width="4.625" style="107" customWidth="1"/>
    <col min="9475" max="9475" width="6.375" style="107" bestFit="1" customWidth="1"/>
    <col min="9476" max="9476" width="11.875" style="107" bestFit="1" customWidth="1"/>
    <col min="9477" max="9477" width="6.875" style="107" customWidth="1"/>
    <col min="9478" max="9478" width="11.875" style="107" bestFit="1" customWidth="1"/>
    <col min="9479" max="9479" width="6.875" style="107" customWidth="1"/>
    <col min="9480" max="9480" width="10.875" style="107" bestFit="1" customWidth="1"/>
    <col min="9481" max="9481" width="6.875" style="107" customWidth="1"/>
    <col min="9482" max="9482" width="10.875" style="107" bestFit="1" customWidth="1"/>
    <col min="9483" max="9483" width="6.875" style="107" customWidth="1"/>
    <col min="9484" max="9484" width="9.75" style="107" bestFit="1" customWidth="1"/>
    <col min="9485" max="9485" width="6.875" style="107" customWidth="1"/>
    <col min="9486" max="9486" width="0.75" style="107" customWidth="1"/>
    <col min="9487" max="9488" width="9" style="107" customWidth="1"/>
    <col min="9489" max="9489" width="11.625" style="107" customWidth="1"/>
    <col min="9490" max="9512" width="9" style="107" customWidth="1"/>
    <col min="9513" max="9728" width="8.75" style="107"/>
    <col min="9729" max="9729" width="1" style="107" customWidth="1"/>
    <col min="9730" max="9730" width="4.625" style="107" customWidth="1"/>
    <col min="9731" max="9731" width="6.375" style="107" bestFit="1" customWidth="1"/>
    <col min="9732" max="9732" width="11.875" style="107" bestFit="1" customWidth="1"/>
    <col min="9733" max="9733" width="6.875" style="107" customWidth="1"/>
    <col min="9734" max="9734" width="11.875" style="107" bestFit="1" customWidth="1"/>
    <col min="9735" max="9735" width="6.875" style="107" customWidth="1"/>
    <col min="9736" max="9736" width="10.875" style="107" bestFit="1" customWidth="1"/>
    <col min="9737" max="9737" width="6.875" style="107" customWidth="1"/>
    <col min="9738" max="9738" width="10.875" style="107" bestFit="1" customWidth="1"/>
    <col min="9739" max="9739" width="6.875" style="107" customWidth="1"/>
    <col min="9740" max="9740" width="9.75" style="107" bestFit="1" customWidth="1"/>
    <col min="9741" max="9741" width="6.875" style="107" customWidth="1"/>
    <col min="9742" max="9742" width="0.75" style="107" customWidth="1"/>
    <col min="9743" max="9744" width="9" style="107" customWidth="1"/>
    <col min="9745" max="9745" width="11.625" style="107" customWidth="1"/>
    <col min="9746" max="9768" width="9" style="107" customWidth="1"/>
    <col min="9769" max="9984" width="8.75" style="107"/>
    <col min="9985" max="9985" width="1" style="107" customWidth="1"/>
    <col min="9986" max="9986" width="4.625" style="107" customWidth="1"/>
    <col min="9987" max="9987" width="6.375" style="107" bestFit="1" customWidth="1"/>
    <col min="9988" max="9988" width="11.875" style="107" bestFit="1" customWidth="1"/>
    <col min="9989" max="9989" width="6.875" style="107" customWidth="1"/>
    <col min="9990" max="9990" width="11.875" style="107" bestFit="1" customWidth="1"/>
    <col min="9991" max="9991" width="6.875" style="107" customWidth="1"/>
    <col min="9992" max="9992" width="10.875" style="107" bestFit="1" customWidth="1"/>
    <col min="9993" max="9993" width="6.875" style="107" customWidth="1"/>
    <col min="9994" max="9994" width="10.875" style="107" bestFit="1" customWidth="1"/>
    <col min="9995" max="9995" width="6.875" style="107" customWidth="1"/>
    <col min="9996" max="9996" width="9.75" style="107" bestFit="1" customWidth="1"/>
    <col min="9997" max="9997" width="6.875" style="107" customWidth="1"/>
    <col min="9998" max="9998" width="0.75" style="107" customWidth="1"/>
    <col min="9999" max="10000" width="9" style="107" customWidth="1"/>
    <col min="10001" max="10001" width="11.625" style="107" customWidth="1"/>
    <col min="10002" max="10024" width="9" style="107" customWidth="1"/>
    <col min="10025" max="10240" width="8.75" style="107"/>
    <col min="10241" max="10241" width="1" style="107" customWidth="1"/>
    <col min="10242" max="10242" width="4.625" style="107" customWidth="1"/>
    <col min="10243" max="10243" width="6.375" style="107" bestFit="1" customWidth="1"/>
    <col min="10244" max="10244" width="11.875" style="107" bestFit="1" customWidth="1"/>
    <col min="10245" max="10245" width="6.875" style="107" customWidth="1"/>
    <col min="10246" max="10246" width="11.875" style="107" bestFit="1" customWidth="1"/>
    <col min="10247" max="10247" width="6.875" style="107" customWidth="1"/>
    <col min="10248" max="10248" width="10.875" style="107" bestFit="1" customWidth="1"/>
    <col min="10249" max="10249" width="6.875" style="107" customWidth="1"/>
    <col min="10250" max="10250" width="10.875" style="107" bestFit="1" customWidth="1"/>
    <col min="10251" max="10251" width="6.875" style="107" customWidth="1"/>
    <col min="10252" max="10252" width="9.75" style="107" bestFit="1" customWidth="1"/>
    <col min="10253" max="10253" width="6.875" style="107" customWidth="1"/>
    <col min="10254" max="10254" width="0.75" style="107" customWidth="1"/>
    <col min="10255" max="10256" width="9" style="107" customWidth="1"/>
    <col min="10257" max="10257" width="11.625" style="107" customWidth="1"/>
    <col min="10258" max="10280" width="9" style="107" customWidth="1"/>
    <col min="10281" max="10496" width="8.75" style="107"/>
    <col min="10497" max="10497" width="1" style="107" customWidth="1"/>
    <col min="10498" max="10498" width="4.625" style="107" customWidth="1"/>
    <col min="10499" max="10499" width="6.375" style="107" bestFit="1" customWidth="1"/>
    <col min="10500" max="10500" width="11.875" style="107" bestFit="1" customWidth="1"/>
    <col min="10501" max="10501" width="6.875" style="107" customWidth="1"/>
    <col min="10502" max="10502" width="11.875" style="107" bestFit="1" customWidth="1"/>
    <col min="10503" max="10503" width="6.875" style="107" customWidth="1"/>
    <col min="10504" max="10504" width="10.875" style="107" bestFit="1" customWidth="1"/>
    <col min="10505" max="10505" width="6.875" style="107" customWidth="1"/>
    <col min="10506" max="10506" width="10.875" style="107" bestFit="1" customWidth="1"/>
    <col min="10507" max="10507" width="6.875" style="107" customWidth="1"/>
    <col min="10508" max="10508" width="9.75" style="107" bestFit="1" customWidth="1"/>
    <col min="10509" max="10509" width="6.875" style="107" customWidth="1"/>
    <col min="10510" max="10510" width="0.75" style="107" customWidth="1"/>
    <col min="10511" max="10512" width="9" style="107" customWidth="1"/>
    <col min="10513" max="10513" width="11.625" style="107" customWidth="1"/>
    <col min="10514" max="10536" width="9" style="107" customWidth="1"/>
    <col min="10537" max="10752" width="8.75" style="107"/>
    <col min="10753" max="10753" width="1" style="107" customWidth="1"/>
    <col min="10754" max="10754" width="4.625" style="107" customWidth="1"/>
    <col min="10755" max="10755" width="6.375" style="107" bestFit="1" customWidth="1"/>
    <col min="10756" max="10756" width="11.875" style="107" bestFit="1" customWidth="1"/>
    <col min="10757" max="10757" width="6.875" style="107" customWidth="1"/>
    <col min="10758" max="10758" width="11.875" style="107" bestFit="1" customWidth="1"/>
    <col min="10759" max="10759" width="6.875" style="107" customWidth="1"/>
    <col min="10760" max="10760" width="10.875" style="107" bestFit="1" customWidth="1"/>
    <col min="10761" max="10761" width="6.875" style="107" customWidth="1"/>
    <col min="10762" max="10762" width="10.875" style="107" bestFit="1" customWidth="1"/>
    <col min="10763" max="10763" width="6.875" style="107" customWidth="1"/>
    <col min="10764" max="10764" width="9.75" style="107" bestFit="1" customWidth="1"/>
    <col min="10765" max="10765" width="6.875" style="107" customWidth="1"/>
    <col min="10766" max="10766" width="0.75" style="107" customWidth="1"/>
    <col min="10767" max="10768" width="9" style="107" customWidth="1"/>
    <col min="10769" max="10769" width="11.625" style="107" customWidth="1"/>
    <col min="10770" max="10792" width="9" style="107" customWidth="1"/>
    <col min="10793" max="11008" width="8.75" style="107"/>
    <col min="11009" max="11009" width="1" style="107" customWidth="1"/>
    <col min="11010" max="11010" width="4.625" style="107" customWidth="1"/>
    <col min="11011" max="11011" width="6.375" style="107" bestFit="1" customWidth="1"/>
    <col min="11012" max="11012" width="11.875" style="107" bestFit="1" customWidth="1"/>
    <col min="11013" max="11013" width="6.875" style="107" customWidth="1"/>
    <col min="11014" max="11014" width="11.875" style="107" bestFit="1" customWidth="1"/>
    <col min="11015" max="11015" width="6.875" style="107" customWidth="1"/>
    <col min="11016" max="11016" width="10.875" style="107" bestFit="1" customWidth="1"/>
    <col min="11017" max="11017" width="6.875" style="107" customWidth="1"/>
    <col min="11018" max="11018" width="10.875" style="107" bestFit="1" customWidth="1"/>
    <col min="11019" max="11019" width="6.875" style="107" customWidth="1"/>
    <col min="11020" max="11020" width="9.75" style="107" bestFit="1" customWidth="1"/>
    <col min="11021" max="11021" width="6.875" style="107" customWidth="1"/>
    <col min="11022" max="11022" width="0.75" style="107" customWidth="1"/>
    <col min="11023" max="11024" width="9" style="107" customWidth="1"/>
    <col min="11025" max="11025" width="11.625" style="107" customWidth="1"/>
    <col min="11026" max="11048" width="9" style="107" customWidth="1"/>
    <col min="11049" max="11264" width="8.75" style="107"/>
    <col min="11265" max="11265" width="1" style="107" customWidth="1"/>
    <col min="11266" max="11266" width="4.625" style="107" customWidth="1"/>
    <col min="11267" max="11267" width="6.375" style="107" bestFit="1" customWidth="1"/>
    <col min="11268" max="11268" width="11.875" style="107" bestFit="1" customWidth="1"/>
    <col min="11269" max="11269" width="6.875" style="107" customWidth="1"/>
    <col min="11270" max="11270" width="11.875" style="107" bestFit="1" customWidth="1"/>
    <col min="11271" max="11271" width="6.875" style="107" customWidth="1"/>
    <col min="11272" max="11272" width="10.875" style="107" bestFit="1" customWidth="1"/>
    <col min="11273" max="11273" width="6.875" style="107" customWidth="1"/>
    <col min="11274" max="11274" width="10.875" style="107" bestFit="1" customWidth="1"/>
    <col min="11275" max="11275" width="6.875" style="107" customWidth="1"/>
    <col min="11276" max="11276" width="9.75" style="107" bestFit="1" customWidth="1"/>
    <col min="11277" max="11277" width="6.875" style="107" customWidth="1"/>
    <col min="11278" max="11278" width="0.75" style="107" customWidth="1"/>
    <col min="11279" max="11280" width="9" style="107" customWidth="1"/>
    <col min="11281" max="11281" width="11.625" style="107" customWidth="1"/>
    <col min="11282" max="11304" width="9" style="107" customWidth="1"/>
    <col min="11305" max="11520" width="8.75" style="107"/>
    <col min="11521" max="11521" width="1" style="107" customWidth="1"/>
    <col min="11522" max="11522" width="4.625" style="107" customWidth="1"/>
    <col min="11523" max="11523" width="6.375" style="107" bestFit="1" customWidth="1"/>
    <col min="11524" max="11524" width="11.875" style="107" bestFit="1" customWidth="1"/>
    <col min="11525" max="11525" width="6.875" style="107" customWidth="1"/>
    <col min="11526" max="11526" width="11.875" style="107" bestFit="1" customWidth="1"/>
    <col min="11527" max="11527" width="6.875" style="107" customWidth="1"/>
    <col min="11528" max="11528" width="10.875" style="107" bestFit="1" customWidth="1"/>
    <col min="11529" max="11529" width="6.875" style="107" customWidth="1"/>
    <col min="11530" max="11530" width="10.875" style="107" bestFit="1" customWidth="1"/>
    <col min="11531" max="11531" width="6.875" style="107" customWidth="1"/>
    <col min="11532" max="11532" width="9.75" style="107" bestFit="1" customWidth="1"/>
    <col min="11533" max="11533" width="6.875" style="107" customWidth="1"/>
    <col min="11534" max="11534" width="0.75" style="107" customWidth="1"/>
    <col min="11535" max="11536" width="9" style="107" customWidth="1"/>
    <col min="11537" max="11537" width="11.625" style="107" customWidth="1"/>
    <col min="11538" max="11560" width="9" style="107" customWidth="1"/>
    <col min="11561" max="11776" width="8.75" style="107"/>
    <col min="11777" max="11777" width="1" style="107" customWidth="1"/>
    <col min="11778" max="11778" width="4.625" style="107" customWidth="1"/>
    <col min="11779" max="11779" width="6.375" style="107" bestFit="1" customWidth="1"/>
    <col min="11780" max="11780" width="11.875" style="107" bestFit="1" customWidth="1"/>
    <col min="11781" max="11781" width="6.875" style="107" customWidth="1"/>
    <col min="11782" max="11782" width="11.875" style="107" bestFit="1" customWidth="1"/>
    <col min="11783" max="11783" width="6.875" style="107" customWidth="1"/>
    <col min="11784" max="11784" width="10.875" style="107" bestFit="1" customWidth="1"/>
    <col min="11785" max="11785" width="6.875" style="107" customWidth="1"/>
    <col min="11786" max="11786" width="10.875" style="107" bestFit="1" customWidth="1"/>
    <col min="11787" max="11787" width="6.875" style="107" customWidth="1"/>
    <col min="11788" max="11788" width="9.75" style="107" bestFit="1" customWidth="1"/>
    <col min="11789" max="11789" width="6.875" style="107" customWidth="1"/>
    <col min="11790" max="11790" width="0.75" style="107" customWidth="1"/>
    <col min="11791" max="11792" width="9" style="107" customWidth="1"/>
    <col min="11793" max="11793" width="11.625" style="107" customWidth="1"/>
    <col min="11794" max="11816" width="9" style="107" customWidth="1"/>
    <col min="11817" max="12032" width="8.75" style="107"/>
    <col min="12033" max="12033" width="1" style="107" customWidth="1"/>
    <col min="12034" max="12034" width="4.625" style="107" customWidth="1"/>
    <col min="12035" max="12035" width="6.375" style="107" bestFit="1" customWidth="1"/>
    <col min="12036" max="12036" width="11.875" style="107" bestFit="1" customWidth="1"/>
    <col min="12037" max="12037" width="6.875" style="107" customWidth="1"/>
    <col min="12038" max="12038" width="11.875" style="107" bestFit="1" customWidth="1"/>
    <col min="12039" max="12039" width="6.875" style="107" customWidth="1"/>
    <col min="12040" max="12040" width="10.875" style="107" bestFit="1" customWidth="1"/>
    <col min="12041" max="12041" width="6.875" style="107" customWidth="1"/>
    <col min="12042" max="12042" width="10.875" style="107" bestFit="1" customWidth="1"/>
    <col min="12043" max="12043" width="6.875" style="107" customWidth="1"/>
    <col min="12044" max="12044" width="9.75" style="107" bestFit="1" customWidth="1"/>
    <col min="12045" max="12045" width="6.875" style="107" customWidth="1"/>
    <col min="12046" max="12046" width="0.75" style="107" customWidth="1"/>
    <col min="12047" max="12048" width="9" style="107" customWidth="1"/>
    <col min="12049" max="12049" width="11.625" style="107" customWidth="1"/>
    <col min="12050" max="12072" width="9" style="107" customWidth="1"/>
    <col min="12073" max="12288" width="8.75" style="107"/>
    <col min="12289" max="12289" width="1" style="107" customWidth="1"/>
    <col min="12290" max="12290" width="4.625" style="107" customWidth="1"/>
    <col min="12291" max="12291" width="6.375" style="107" bestFit="1" customWidth="1"/>
    <col min="12292" max="12292" width="11.875" style="107" bestFit="1" customWidth="1"/>
    <col min="12293" max="12293" width="6.875" style="107" customWidth="1"/>
    <col min="12294" max="12294" width="11.875" style="107" bestFit="1" customWidth="1"/>
    <col min="12295" max="12295" width="6.875" style="107" customWidth="1"/>
    <col min="12296" max="12296" width="10.875" style="107" bestFit="1" customWidth="1"/>
    <col min="12297" max="12297" width="6.875" style="107" customWidth="1"/>
    <col min="12298" max="12298" width="10.875" style="107" bestFit="1" customWidth="1"/>
    <col min="12299" max="12299" width="6.875" style="107" customWidth="1"/>
    <col min="12300" max="12300" width="9.75" style="107" bestFit="1" customWidth="1"/>
    <col min="12301" max="12301" width="6.875" style="107" customWidth="1"/>
    <col min="12302" max="12302" width="0.75" style="107" customWidth="1"/>
    <col min="12303" max="12304" width="9" style="107" customWidth="1"/>
    <col min="12305" max="12305" width="11.625" style="107" customWidth="1"/>
    <col min="12306" max="12328" width="9" style="107" customWidth="1"/>
    <col min="12329" max="12544" width="8.75" style="107"/>
    <col min="12545" max="12545" width="1" style="107" customWidth="1"/>
    <col min="12546" max="12546" width="4.625" style="107" customWidth="1"/>
    <col min="12547" max="12547" width="6.375" style="107" bestFit="1" customWidth="1"/>
    <col min="12548" max="12548" width="11.875" style="107" bestFit="1" customWidth="1"/>
    <col min="12549" max="12549" width="6.875" style="107" customWidth="1"/>
    <col min="12550" max="12550" width="11.875" style="107" bestFit="1" customWidth="1"/>
    <col min="12551" max="12551" width="6.875" style="107" customWidth="1"/>
    <col min="12552" max="12552" width="10.875" style="107" bestFit="1" customWidth="1"/>
    <col min="12553" max="12553" width="6.875" style="107" customWidth="1"/>
    <col min="12554" max="12554" width="10.875" style="107" bestFit="1" customWidth="1"/>
    <col min="12555" max="12555" width="6.875" style="107" customWidth="1"/>
    <col min="12556" max="12556" width="9.75" style="107" bestFit="1" customWidth="1"/>
    <col min="12557" max="12557" width="6.875" style="107" customWidth="1"/>
    <col min="12558" max="12558" width="0.75" style="107" customWidth="1"/>
    <col min="12559" max="12560" width="9" style="107" customWidth="1"/>
    <col min="12561" max="12561" width="11.625" style="107" customWidth="1"/>
    <col min="12562" max="12584" width="9" style="107" customWidth="1"/>
    <col min="12585" max="12800" width="8.75" style="107"/>
    <col min="12801" max="12801" width="1" style="107" customWidth="1"/>
    <col min="12802" max="12802" width="4.625" style="107" customWidth="1"/>
    <col min="12803" max="12803" width="6.375" style="107" bestFit="1" customWidth="1"/>
    <col min="12804" max="12804" width="11.875" style="107" bestFit="1" customWidth="1"/>
    <col min="12805" max="12805" width="6.875" style="107" customWidth="1"/>
    <col min="12806" max="12806" width="11.875" style="107" bestFit="1" customWidth="1"/>
    <col min="12807" max="12807" width="6.875" style="107" customWidth="1"/>
    <col min="12808" max="12808" width="10.875" style="107" bestFit="1" customWidth="1"/>
    <col min="12809" max="12809" width="6.875" style="107" customWidth="1"/>
    <col min="12810" max="12810" width="10.875" style="107" bestFit="1" customWidth="1"/>
    <col min="12811" max="12811" width="6.875" style="107" customWidth="1"/>
    <col min="12812" max="12812" width="9.75" style="107" bestFit="1" customWidth="1"/>
    <col min="12813" max="12813" width="6.875" style="107" customWidth="1"/>
    <col min="12814" max="12814" width="0.75" style="107" customWidth="1"/>
    <col min="12815" max="12816" width="9" style="107" customWidth="1"/>
    <col min="12817" max="12817" width="11.625" style="107" customWidth="1"/>
    <col min="12818" max="12840" width="9" style="107" customWidth="1"/>
    <col min="12841" max="13056" width="8.75" style="107"/>
    <col min="13057" max="13057" width="1" style="107" customWidth="1"/>
    <col min="13058" max="13058" width="4.625" style="107" customWidth="1"/>
    <col min="13059" max="13059" width="6.375" style="107" bestFit="1" customWidth="1"/>
    <col min="13060" max="13060" width="11.875" style="107" bestFit="1" customWidth="1"/>
    <col min="13061" max="13061" width="6.875" style="107" customWidth="1"/>
    <col min="13062" max="13062" width="11.875" style="107" bestFit="1" customWidth="1"/>
    <col min="13063" max="13063" width="6.875" style="107" customWidth="1"/>
    <col min="13064" max="13064" width="10.875" style="107" bestFit="1" customWidth="1"/>
    <col min="13065" max="13065" width="6.875" style="107" customWidth="1"/>
    <col min="13066" max="13066" width="10.875" style="107" bestFit="1" customWidth="1"/>
    <col min="13067" max="13067" width="6.875" style="107" customWidth="1"/>
    <col min="13068" max="13068" width="9.75" style="107" bestFit="1" customWidth="1"/>
    <col min="13069" max="13069" width="6.875" style="107" customWidth="1"/>
    <col min="13070" max="13070" width="0.75" style="107" customWidth="1"/>
    <col min="13071" max="13072" width="9" style="107" customWidth="1"/>
    <col min="13073" max="13073" width="11.625" style="107" customWidth="1"/>
    <col min="13074" max="13096" width="9" style="107" customWidth="1"/>
    <col min="13097" max="13312" width="8.75" style="107"/>
    <col min="13313" max="13313" width="1" style="107" customWidth="1"/>
    <col min="13314" max="13314" width="4.625" style="107" customWidth="1"/>
    <col min="13315" max="13315" width="6.375" style="107" bestFit="1" customWidth="1"/>
    <col min="13316" max="13316" width="11.875" style="107" bestFit="1" customWidth="1"/>
    <col min="13317" max="13317" width="6.875" style="107" customWidth="1"/>
    <col min="13318" max="13318" width="11.875" style="107" bestFit="1" customWidth="1"/>
    <col min="13319" max="13319" width="6.875" style="107" customWidth="1"/>
    <col min="13320" max="13320" width="10.875" style="107" bestFit="1" customWidth="1"/>
    <col min="13321" max="13321" width="6.875" style="107" customWidth="1"/>
    <col min="13322" max="13322" width="10.875" style="107" bestFit="1" customWidth="1"/>
    <col min="13323" max="13323" width="6.875" style="107" customWidth="1"/>
    <col min="13324" max="13324" width="9.75" style="107" bestFit="1" customWidth="1"/>
    <col min="13325" max="13325" width="6.875" style="107" customWidth="1"/>
    <col min="13326" max="13326" width="0.75" style="107" customWidth="1"/>
    <col min="13327" max="13328" width="9" style="107" customWidth="1"/>
    <col min="13329" max="13329" width="11.625" style="107" customWidth="1"/>
    <col min="13330" max="13352" width="9" style="107" customWidth="1"/>
    <col min="13353" max="13568" width="8.75" style="107"/>
    <col min="13569" max="13569" width="1" style="107" customWidth="1"/>
    <col min="13570" max="13570" width="4.625" style="107" customWidth="1"/>
    <col min="13571" max="13571" width="6.375" style="107" bestFit="1" customWidth="1"/>
    <col min="13572" max="13572" width="11.875" style="107" bestFit="1" customWidth="1"/>
    <col min="13573" max="13573" width="6.875" style="107" customWidth="1"/>
    <col min="13574" max="13574" width="11.875" style="107" bestFit="1" customWidth="1"/>
    <col min="13575" max="13575" width="6.875" style="107" customWidth="1"/>
    <col min="13576" max="13576" width="10.875" style="107" bestFit="1" customWidth="1"/>
    <col min="13577" max="13577" width="6.875" style="107" customWidth="1"/>
    <col min="13578" max="13578" width="10.875" style="107" bestFit="1" customWidth="1"/>
    <col min="13579" max="13579" width="6.875" style="107" customWidth="1"/>
    <col min="13580" max="13580" width="9.75" style="107" bestFit="1" customWidth="1"/>
    <col min="13581" max="13581" width="6.875" style="107" customWidth="1"/>
    <col min="13582" max="13582" width="0.75" style="107" customWidth="1"/>
    <col min="13583" max="13584" width="9" style="107" customWidth="1"/>
    <col min="13585" max="13585" width="11.625" style="107" customWidth="1"/>
    <col min="13586" max="13608" width="9" style="107" customWidth="1"/>
    <col min="13609" max="13824" width="8.75" style="107"/>
    <col min="13825" max="13825" width="1" style="107" customWidth="1"/>
    <col min="13826" max="13826" width="4.625" style="107" customWidth="1"/>
    <col min="13827" max="13827" width="6.375" style="107" bestFit="1" customWidth="1"/>
    <col min="13828" max="13828" width="11.875" style="107" bestFit="1" customWidth="1"/>
    <col min="13829" max="13829" width="6.875" style="107" customWidth="1"/>
    <col min="13830" max="13830" width="11.875" style="107" bestFit="1" customWidth="1"/>
    <col min="13831" max="13831" width="6.875" style="107" customWidth="1"/>
    <col min="13832" max="13832" width="10.875" style="107" bestFit="1" customWidth="1"/>
    <col min="13833" max="13833" width="6.875" style="107" customWidth="1"/>
    <col min="13834" max="13834" width="10.875" style="107" bestFit="1" customWidth="1"/>
    <col min="13835" max="13835" width="6.875" style="107" customWidth="1"/>
    <col min="13836" max="13836" width="9.75" style="107" bestFit="1" customWidth="1"/>
    <col min="13837" max="13837" width="6.875" style="107" customWidth="1"/>
    <col min="13838" max="13838" width="0.75" style="107" customWidth="1"/>
    <col min="13839" max="13840" width="9" style="107" customWidth="1"/>
    <col min="13841" max="13841" width="11.625" style="107" customWidth="1"/>
    <col min="13842" max="13864" width="9" style="107" customWidth="1"/>
    <col min="13865" max="14080" width="8.75" style="107"/>
    <col min="14081" max="14081" width="1" style="107" customWidth="1"/>
    <col min="14082" max="14082" width="4.625" style="107" customWidth="1"/>
    <col min="14083" max="14083" width="6.375" style="107" bestFit="1" customWidth="1"/>
    <col min="14084" max="14084" width="11.875" style="107" bestFit="1" customWidth="1"/>
    <col min="14085" max="14085" width="6.875" style="107" customWidth="1"/>
    <col min="14086" max="14086" width="11.875" style="107" bestFit="1" customWidth="1"/>
    <col min="14087" max="14087" width="6.875" style="107" customWidth="1"/>
    <col min="14088" max="14088" width="10.875" style="107" bestFit="1" customWidth="1"/>
    <col min="14089" max="14089" width="6.875" style="107" customWidth="1"/>
    <col min="14090" max="14090" width="10.875" style="107" bestFit="1" customWidth="1"/>
    <col min="14091" max="14091" width="6.875" style="107" customWidth="1"/>
    <col min="14092" max="14092" width="9.75" style="107" bestFit="1" customWidth="1"/>
    <col min="14093" max="14093" width="6.875" style="107" customWidth="1"/>
    <col min="14094" max="14094" width="0.75" style="107" customWidth="1"/>
    <col min="14095" max="14096" width="9" style="107" customWidth="1"/>
    <col min="14097" max="14097" width="11.625" style="107" customWidth="1"/>
    <col min="14098" max="14120" width="9" style="107" customWidth="1"/>
    <col min="14121" max="14336" width="8.75" style="107"/>
    <col min="14337" max="14337" width="1" style="107" customWidth="1"/>
    <col min="14338" max="14338" width="4.625" style="107" customWidth="1"/>
    <col min="14339" max="14339" width="6.375" style="107" bestFit="1" customWidth="1"/>
    <col min="14340" max="14340" width="11.875" style="107" bestFit="1" customWidth="1"/>
    <col min="14341" max="14341" width="6.875" style="107" customWidth="1"/>
    <col min="14342" max="14342" width="11.875" style="107" bestFit="1" customWidth="1"/>
    <col min="14343" max="14343" width="6.875" style="107" customWidth="1"/>
    <col min="14344" max="14344" width="10.875" style="107" bestFit="1" customWidth="1"/>
    <col min="14345" max="14345" width="6.875" style="107" customWidth="1"/>
    <col min="14346" max="14346" width="10.875" style="107" bestFit="1" customWidth="1"/>
    <col min="14347" max="14347" width="6.875" style="107" customWidth="1"/>
    <col min="14348" max="14348" width="9.75" style="107" bestFit="1" customWidth="1"/>
    <col min="14349" max="14349" width="6.875" style="107" customWidth="1"/>
    <col min="14350" max="14350" width="0.75" style="107" customWidth="1"/>
    <col min="14351" max="14352" width="9" style="107" customWidth="1"/>
    <col min="14353" max="14353" width="11.625" style="107" customWidth="1"/>
    <col min="14354" max="14376" width="9" style="107" customWidth="1"/>
    <col min="14377" max="14592" width="8.75" style="107"/>
    <col min="14593" max="14593" width="1" style="107" customWidth="1"/>
    <col min="14594" max="14594" width="4.625" style="107" customWidth="1"/>
    <col min="14595" max="14595" width="6.375" style="107" bestFit="1" customWidth="1"/>
    <col min="14596" max="14596" width="11.875" style="107" bestFit="1" customWidth="1"/>
    <col min="14597" max="14597" width="6.875" style="107" customWidth="1"/>
    <col min="14598" max="14598" width="11.875" style="107" bestFit="1" customWidth="1"/>
    <col min="14599" max="14599" width="6.875" style="107" customWidth="1"/>
    <col min="14600" max="14600" width="10.875" style="107" bestFit="1" customWidth="1"/>
    <col min="14601" max="14601" width="6.875" style="107" customWidth="1"/>
    <col min="14602" max="14602" width="10.875" style="107" bestFit="1" customWidth="1"/>
    <col min="14603" max="14603" width="6.875" style="107" customWidth="1"/>
    <col min="14604" max="14604" width="9.75" style="107" bestFit="1" customWidth="1"/>
    <col min="14605" max="14605" width="6.875" style="107" customWidth="1"/>
    <col min="14606" max="14606" width="0.75" style="107" customWidth="1"/>
    <col min="14607" max="14608" width="9" style="107" customWidth="1"/>
    <col min="14609" max="14609" width="11.625" style="107" customWidth="1"/>
    <col min="14610" max="14632" width="9" style="107" customWidth="1"/>
    <col min="14633" max="14848" width="8.75" style="107"/>
    <col min="14849" max="14849" width="1" style="107" customWidth="1"/>
    <col min="14850" max="14850" width="4.625" style="107" customWidth="1"/>
    <col min="14851" max="14851" width="6.375" style="107" bestFit="1" customWidth="1"/>
    <col min="14852" max="14852" width="11.875" style="107" bestFit="1" customWidth="1"/>
    <col min="14853" max="14853" width="6.875" style="107" customWidth="1"/>
    <col min="14854" max="14854" width="11.875" style="107" bestFit="1" customWidth="1"/>
    <col min="14855" max="14855" width="6.875" style="107" customWidth="1"/>
    <col min="14856" max="14856" width="10.875" style="107" bestFit="1" customWidth="1"/>
    <col min="14857" max="14857" width="6.875" style="107" customWidth="1"/>
    <col min="14858" max="14858" width="10.875" style="107" bestFit="1" customWidth="1"/>
    <col min="14859" max="14859" width="6.875" style="107" customWidth="1"/>
    <col min="14860" max="14860" width="9.75" style="107" bestFit="1" customWidth="1"/>
    <col min="14861" max="14861" width="6.875" style="107" customWidth="1"/>
    <col min="14862" max="14862" width="0.75" style="107" customWidth="1"/>
    <col min="14863" max="14864" width="9" style="107" customWidth="1"/>
    <col min="14865" max="14865" width="11.625" style="107" customWidth="1"/>
    <col min="14866" max="14888" width="9" style="107" customWidth="1"/>
    <col min="14889" max="15104" width="8.75" style="107"/>
    <col min="15105" max="15105" width="1" style="107" customWidth="1"/>
    <col min="15106" max="15106" width="4.625" style="107" customWidth="1"/>
    <col min="15107" max="15107" width="6.375" style="107" bestFit="1" customWidth="1"/>
    <col min="15108" max="15108" width="11.875" style="107" bestFit="1" customWidth="1"/>
    <col min="15109" max="15109" width="6.875" style="107" customWidth="1"/>
    <col min="15110" max="15110" width="11.875" style="107" bestFit="1" customWidth="1"/>
    <col min="15111" max="15111" width="6.875" style="107" customWidth="1"/>
    <col min="15112" max="15112" width="10.875" style="107" bestFit="1" customWidth="1"/>
    <col min="15113" max="15113" width="6.875" style="107" customWidth="1"/>
    <col min="15114" max="15114" width="10.875" style="107" bestFit="1" customWidth="1"/>
    <col min="15115" max="15115" width="6.875" style="107" customWidth="1"/>
    <col min="15116" max="15116" width="9.75" style="107" bestFit="1" customWidth="1"/>
    <col min="15117" max="15117" width="6.875" style="107" customWidth="1"/>
    <col min="15118" max="15118" width="0.75" style="107" customWidth="1"/>
    <col min="15119" max="15120" width="9" style="107" customWidth="1"/>
    <col min="15121" max="15121" width="11.625" style="107" customWidth="1"/>
    <col min="15122" max="15144" width="9" style="107" customWidth="1"/>
    <col min="15145" max="15360" width="8.75" style="107"/>
    <col min="15361" max="15361" width="1" style="107" customWidth="1"/>
    <col min="15362" max="15362" width="4.625" style="107" customWidth="1"/>
    <col min="15363" max="15363" width="6.375" style="107" bestFit="1" customWidth="1"/>
    <col min="15364" max="15364" width="11.875" style="107" bestFit="1" customWidth="1"/>
    <col min="15365" max="15365" width="6.875" style="107" customWidth="1"/>
    <col min="15366" max="15366" width="11.875" style="107" bestFit="1" customWidth="1"/>
    <col min="15367" max="15367" width="6.875" style="107" customWidth="1"/>
    <col min="15368" max="15368" width="10.875" style="107" bestFit="1" customWidth="1"/>
    <col min="15369" max="15369" width="6.875" style="107" customWidth="1"/>
    <col min="15370" max="15370" width="10.875" style="107" bestFit="1" customWidth="1"/>
    <col min="15371" max="15371" width="6.875" style="107" customWidth="1"/>
    <col min="15372" max="15372" width="9.75" style="107" bestFit="1" customWidth="1"/>
    <col min="15373" max="15373" width="6.875" style="107" customWidth="1"/>
    <col min="15374" max="15374" width="0.75" style="107" customWidth="1"/>
    <col min="15375" max="15376" width="9" style="107" customWidth="1"/>
    <col min="15377" max="15377" width="11.625" style="107" customWidth="1"/>
    <col min="15378" max="15400" width="9" style="107" customWidth="1"/>
    <col min="15401" max="15616" width="8.75" style="107"/>
    <col min="15617" max="15617" width="1" style="107" customWidth="1"/>
    <col min="15618" max="15618" width="4.625" style="107" customWidth="1"/>
    <col min="15619" max="15619" width="6.375" style="107" bestFit="1" customWidth="1"/>
    <col min="15620" max="15620" width="11.875" style="107" bestFit="1" customWidth="1"/>
    <col min="15621" max="15621" width="6.875" style="107" customWidth="1"/>
    <col min="15622" max="15622" width="11.875" style="107" bestFit="1" customWidth="1"/>
    <col min="15623" max="15623" width="6.875" style="107" customWidth="1"/>
    <col min="15624" max="15624" width="10.875" style="107" bestFit="1" customWidth="1"/>
    <col min="15625" max="15625" width="6.875" style="107" customWidth="1"/>
    <col min="15626" max="15626" width="10.875" style="107" bestFit="1" customWidth="1"/>
    <col min="15627" max="15627" width="6.875" style="107" customWidth="1"/>
    <col min="15628" max="15628" width="9.75" style="107" bestFit="1" customWidth="1"/>
    <col min="15629" max="15629" width="6.875" style="107" customWidth="1"/>
    <col min="15630" max="15630" width="0.75" style="107" customWidth="1"/>
    <col min="15631" max="15632" width="9" style="107" customWidth="1"/>
    <col min="15633" max="15633" width="11.625" style="107" customWidth="1"/>
    <col min="15634" max="15656" width="9" style="107" customWidth="1"/>
    <col min="15657" max="15872" width="8.75" style="107"/>
    <col min="15873" max="15873" width="1" style="107" customWidth="1"/>
    <col min="15874" max="15874" width="4.625" style="107" customWidth="1"/>
    <col min="15875" max="15875" width="6.375" style="107" bestFit="1" customWidth="1"/>
    <col min="15876" max="15876" width="11.875" style="107" bestFit="1" customWidth="1"/>
    <col min="15877" max="15877" width="6.875" style="107" customWidth="1"/>
    <col min="15878" max="15878" width="11.875" style="107" bestFit="1" customWidth="1"/>
    <col min="15879" max="15879" width="6.875" style="107" customWidth="1"/>
    <col min="15880" max="15880" width="10.875" style="107" bestFit="1" customWidth="1"/>
    <col min="15881" max="15881" width="6.875" style="107" customWidth="1"/>
    <col min="15882" max="15882" width="10.875" style="107" bestFit="1" customWidth="1"/>
    <col min="15883" max="15883" width="6.875" style="107" customWidth="1"/>
    <col min="15884" max="15884" width="9.75" style="107" bestFit="1" customWidth="1"/>
    <col min="15885" max="15885" width="6.875" style="107" customWidth="1"/>
    <col min="15886" max="15886" width="0.75" style="107" customWidth="1"/>
    <col min="15887" max="15888" width="9" style="107" customWidth="1"/>
    <col min="15889" max="15889" width="11.625" style="107" customWidth="1"/>
    <col min="15890" max="15912" width="9" style="107" customWidth="1"/>
    <col min="15913" max="16128" width="8.75" style="107"/>
    <col min="16129" max="16129" width="1" style="107" customWidth="1"/>
    <col min="16130" max="16130" width="4.625" style="107" customWidth="1"/>
    <col min="16131" max="16131" width="6.375" style="107" bestFit="1" customWidth="1"/>
    <col min="16132" max="16132" width="11.875" style="107" bestFit="1" customWidth="1"/>
    <col min="16133" max="16133" width="6.875" style="107" customWidth="1"/>
    <col min="16134" max="16134" width="11.875" style="107" bestFit="1" customWidth="1"/>
    <col min="16135" max="16135" width="6.875" style="107" customWidth="1"/>
    <col min="16136" max="16136" width="10.875" style="107" bestFit="1" customWidth="1"/>
    <col min="16137" max="16137" width="6.875" style="107" customWidth="1"/>
    <col min="16138" max="16138" width="10.875" style="107" bestFit="1" customWidth="1"/>
    <col min="16139" max="16139" width="6.875" style="107" customWidth="1"/>
    <col min="16140" max="16140" width="9.75" style="107" bestFit="1" customWidth="1"/>
    <col min="16141" max="16141" width="6.875" style="107" customWidth="1"/>
    <col min="16142" max="16142" width="0.75" style="107" customWidth="1"/>
    <col min="16143" max="16144" width="9" style="107" customWidth="1"/>
    <col min="16145" max="16145" width="11.625" style="107" customWidth="1"/>
    <col min="16146" max="16168" width="9" style="107" customWidth="1"/>
    <col min="16169" max="16384" width="8.75" style="107"/>
  </cols>
  <sheetData>
    <row r="1" spans="1:19" ht="15" customHeight="1">
      <c r="A1" s="107" t="s">
        <v>56</v>
      </c>
    </row>
    <row r="2" spans="1:19" ht="15" customHeight="1">
      <c r="B2" s="108" t="s">
        <v>100</v>
      </c>
      <c r="C2" s="109"/>
    </row>
    <row r="3" spans="1:19" ht="6.75" customHeight="1">
      <c r="B3" s="109"/>
      <c r="C3" s="109"/>
      <c r="G3" s="110"/>
      <c r="H3" s="111"/>
    </row>
    <row r="4" spans="1:19" s="109" customFormat="1" ht="14.1" customHeight="1">
      <c r="B4" s="109" t="s">
        <v>101</v>
      </c>
    </row>
    <row r="5" spans="1:19" s="109" customFormat="1" ht="5.25" customHeight="1">
      <c r="B5" s="112"/>
      <c r="C5" s="112"/>
    </row>
    <row r="6" spans="1:19" s="109" customFormat="1" ht="15.95" customHeight="1">
      <c r="B6" s="113"/>
      <c r="C6" s="673" t="s">
        <v>59</v>
      </c>
      <c r="D6" s="674"/>
      <c r="E6" s="675"/>
      <c r="F6" s="678" t="s">
        <v>102</v>
      </c>
      <c r="G6" s="679"/>
      <c r="H6" s="679"/>
      <c r="I6" s="680"/>
      <c r="J6" s="673" t="s">
        <v>103</v>
      </c>
      <c r="K6" s="675"/>
      <c r="L6" s="673" t="s">
        <v>104</v>
      </c>
      <c r="M6" s="675"/>
    </row>
    <row r="7" spans="1:19" s="109" customFormat="1" ht="15.95" customHeight="1">
      <c r="B7" s="518" t="s">
        <v>105</v>
      </c>
      <c r="C7" s="676"/>
      <c r="D7" s="669"/>
      <c r="E7" s="677"/>
      <c r="F7" s="673" t="s">
        <v>106</v>
      </c>
      <c r="G7" s="675"/>
      <c r="H7" s="673" t="s">
        <v>107</v>
      </c>
      <c r="I7" s="675"/>
      <c r="J7" s="676"/>
      <c r="K7" s="677"/>
      <c r="L7" s="676"/>
      <c r="M7" s="677"/>
    </row>
    <row r="8" spans="1:19" s="109" customFormat="1" ht="15.95" customHeight="1">
      <c r="B8" s="114"/>
      <c r="C8" s="114"/>
      <c r="D8" s="115"/>
      <c r="E8" s="116" t="s">
        <v>62</v>
      </c>
      <c r="F8" s="115"/>
      <c r="G8" s="117" t="s">
        <v>77</v>
      </c>
      <c r="H8" s="114"/>
      <c r="I8" s="117" t="s">
        <v>77</v>
      </c>
      <c r="J8" s="115"/>
      <c r="K8" s="117" t="s">
        <v>77</v>
      </c>
      <c r="L8" s="114"/>
      <c r="M8" s="117" t="s">
        <v>77</v>
      </c>
    </row>
    <row r="9" spans="1:19" s="109" customFormat="1" ht="15.95" customHeight="1">
      <c r="B9" s="113"/>
      <c r="C9" s="113"/>
      <c r="D9" s="118" t="s">
        <v>108</v>
      </c>
      <c r="E9" s="119" t="s">
        <v>109</v>
      </c>
      <c r="F9" s="118" t="s">
        <v>108</v>
      </c>
      <c r="G9" s="120" t="s">
        <v>109</v>
      </c>
      <c r="H9" s="121" t="s">
        <v>108</v>
      </c>
      <c r="I9" s="119" t="s">
        <v>109</v>
      </c>
      <c r="J9" s="118" t="s">
        <v>108</v>
      </c>
      <c r="K9" s="120" t="s">
        <v>109</v>
      </c>
      <c r="L9" s="121" t="s">
        <v>108</v>
      </c>
      <c r="M9" s="119" t="s">
        <v>109</v>
      </c>
      <c r="N9" s="122"/>
    </row>
    <row r="10" spans="1:19" s="109" customFormat="1" ht="15.95" customHeight="1">
      <c r="B10" s="518">
        <v>23</v>
      </c>
      <c r="C10" s="518"/>
      <c r="D10" s="123">
        <v>178205944</v>
      </c>
      <c r="E10" s="124">
        <v>103.7723599193386</v>
      </c>
      <c r="F10" s="125">
        <v>129548899</v>
      </c>
      <c r="G10" s="126">
        <v>72.696171683252047</v>
      </c>
      <c r="H10" s="127">
        <v>15499818</v>
      </c>
      <c r="I10" s="124">
        <v>8.6976997804293212</v>
      </c>
      <c r="J10" s="128">
        <v>28086254</v>
      </c>
      <c r="K10" s="129">
        <v>15.760559591659861</v>
      </c>
      <c r="L10" s="127">
        <v>5070973</v>
      </c>
      <c r="M10" s="124">
        <v>2.8455689446587709</v>
      </c>
      <c r="P10" s="130"/>
      <c r="Q10" s="564">
        <f t="shared" ref="Q10:Q18" si="0">F10+H10+J10+L10</f>
        <v>178205944</v>
      </c>
      <c r="R10" s="565"/>
      <c r="S10" s="565"/>
    </row>
    <row r="11" spans="1:19" s="109" customFormat="1" ht="15.95" customHeight="1">
      <c r="B11" s="131">
        <v>24</v>
      </c>
      <c r="C11" s="132"/>
      <c r="D11" s="133">
        <v>179849909</v>
      </c>
      <c r="E11" s="134">
        <v>100.92250851071501</v>
      </c>
      <c r="F11" s="135">
        <v>130841806</v>
      </c>
      <c r="G11" s="134">
        <v>72.75055446372231</v>
      </c>
      <c r="H11" s="136">
        <v>16330110</v>
      </c>
      <c r="I11" s="134">
        <v>9.0798544690951175</v>
      </c>
      <c r="J11" s="135">
        <v>27526055</v>
      </c>
      <c r="K11" s="134">
        <v>15.305014694224839</v>
      </c>
      <c r="L11" s="135">
        <v>5151938</v>
      </c>
      <c r="M11" s="134">
        <v>2.7645763729577424</v>
      </c>
      <c r="P11" s="130"/>
      <c r="Q11" s="564">
        <f t="shared" si="0"/>
        <v>179849909</v>
      </c>
      <c r="R11" s="565"/>
      <c r="S11" s="565"/>
    </row>
    <row r="12" spans="1:19" s="109" customFormat="1" ht="15.95" customHeight="1">
      <c r="B12" s="131">
        <v>25</v>
      </c>
      <c r="C12" s="132"/>
      <c r="D12" s="133">
        <v>183813736</v>
      </c>
      <c r="E12" s="134">
        <v>102.20396386188885</v>
      </c>
      <c r="F12" s="135">
        <v>133924023</v>
      </c>
      <c r="G12" s="134">
        <v>72.858550135774408</v>
      </c>
      <c r="H12" s="136">
        <v>16707875</v>
      </c>
      <c r="I12" s="134">
        <v>9.0895682572928056</v>
      </c>
      <c r="J12" s="135">
        <v>27788811</v>
      </c>
      <c r="K12" s="134">
        <v>15.11791860865066</v>
      </c>
      <c r="L12" s="135">
        <v>5393027</v>
      </c>
      <c r="M12" s="134">
        <v>2.9339629982821305</v>
      </c>
      <c r="Q12" s="564">
        <f t="shared" si="0"/>
        <v>183813736</v>
      </c>
      <c r="R12" s="565"/>
      <c r="S12" s="565"/>
    </row>
    <row r="13" spans="1:19" s="109" customFormat="1" ht="15.95" customHeight="1">
      <c r="B13" s="682">
        <v>26</v>
      </c>
      <c r="C13" s="519" t="s">
        <v>110</v>
      </c>
      <c r="D13" s="137">
        <f>D30+D47</f>
        <v>178860828</v>
      </c>
      <c r="E13" s="138"/>
      <c r="F13" s="139">
        <f>F30+F47</f>
        <v>130656115</v>
      </c>
      <c r="G13" s="140"/>
      <c r="H13" s="141">
        <f>H30+H47</f>
        <v>16698304</v>
      </c>
      <c r="I13" s="142"/>
      <c r="J13" s="143">
        <f>J30+J47</f>
        <v>26200602</v>
      </c>
      <c r="K13" s="144"/>
      <c r="L13" s="141">
        <f>L30+L47</f>
        <v>5305807</v>
      </c>
      <c r="M13" s="138"/>
      <c r="P13" s="130"/>
      <c r="Q13" s="564">
        <f t="shared" si="0"/>
        <v>178860828</v>
      </c>
      <c r="R13" s="565"/>
      <c r="S13" s="565"/>
    </row>
    <row r="14" spans="1:19" s="109" customFormat="1" ht="15.95" customHeight="1">
      <c r="B14" s="676"/>
      <c r="C14" s="518" t="s">
        <v>111</v>
      </c>
      <c r="D14" s="123">
        <f>D31</f>
        <v>8098541</v>
      </c>
      <c r="E14" s="124"/>
      <c r="F14" s="125">
        <f>F31</f>
        <v>5821245</v>
      </c>
      <c r="G14" s="126"/>
      <c r="H14" s="127">
        <f>H31</f>
        <v>640349</v>
      </c>
      <c r="I14" s="145"/>
      <c r="J14" s="128">
        <f>J31</f>
        <v>1487939</v>
      </c>
      <c r="K14" s="129"/>
      <c r="L14" s="127">
        <f>L31</f>
        <v>149008</v>
      </c>
      <c r="M14" s="124"/>
      <c r="Q14" s="564">
        <f t="shared" si="0"/>
        <v>8098541</v>
      </c>
      <c r="R14" s="565"/>
      <c r="S14" s="565"/>
    </row>
    <row r="15" spans="1:19" s="109" customFormat="1" ht="15.95" customHeight="1">
      <c r="B15" s="676"/>
      <c r="C15" s="518" t="s">
        <v>112</v>
      </c>
      <c r="D15" s="146">
        <f>D13+D14</f>
        <v>186959369</v>
      </c>
      <c r="E15" s="124">
        <f>D15/D12*100</f>
        <v>101.71131552431969</v>
      </c>
      <c r="F15" s="125">
        <f>F13+F14</f>
        <v>136477360</v>
      </c>
      <c r="G15" s="124">
        <f>F15/$D15*100</f>
        <v>72.99840640775804</v>
      </c>
      <c r="H15" s="127">
        <f>H13+H14</f>
        <v>17338653</v>
      </c>
      <c r="I15" s="124">
        <f>H15/$D15*100</f>
        <v>9.2740219935166763</v>
      </c>
      <c r="J15" s="128">
        <f>J13+J14</f>
        <v>27688541</v>
      </c>
      <c r="K15" s="124">
        <f>J15/$D15*100</f>
        <v>14.809924288950718</v>
      </c>
      <c r="L15" s="127">
        <f>L13+L14</f>
        <v>5454815</v>
      </c>
      <c r="M15" s="124">
        <f>(L15/$D15*100)</f>
        <v>2.9176473097745639</v>
      </c>
      <c r="Q15" s="564">
        <f t="shared" si="0"/>
        <v>186959369</v>
      </c>
      <c r="R15" s="565"/>
      <c r="S15" s="565"/>
    </row>
    <row r="16" spans="1:19" s="109" customFormat="1" ht="15.95" customHeight="1">
      <c r="B16" s="682">
        <v>27</v>
      </c>
      <c r="C16" s="519" t="s">
        <v>110</v>
      </c>
      <c r="D16" s="123">
        <f>D33+D50</f>
        <v>182801540</v>
      </c>
      <c r="E16" s="138"/>
      <c r="F16" s="139">
        <f>F33+F50</f>
        <v>133639393</v>
      </c>
      <c r="G16" s="140"/>
      <c r="H16" s="141">
        <f>H33+H50</f>
        <v>18009609</v>
      </c>
      <c r="I16" s="142"/>
      <c r="J16" s="143">
        <f>J33+J50</f>
        <v>26330290</v>
      </c>
      <c r="K16" s="144"/>
      <c r="L16" s="141">
        <f>L33+L50</f>
        <v>4822248</v>
      </c>
      <c r="M16" s="138"/>
      <c r="P16" s="130"/>
      <c r="Q16" s="564">
        <f t="shared" si="0"/>
        <v>182801540</v>
      </c>
      <c r="R16" s="564">
        <f>D16-Q16</f>
        <v>0</v>
      </c>
      <c r="S16" s="565"/>
    </row>
    <row r="17" spans="2:19" s="109" customFormat="1" ht="15.95" customHeight="1">
      <c r="B17" s="676"/>
      <c r="C17" s="518" t="s">
        <v>111</v>
      </c>
      <c r="D17" s="123">
        <f>D34</f>
        <v>8083904</v>
      </c>
      <c r="E17" s="124"/>
      <c r="F17" s="125">
        <f>F34</f>
        <v>5805246</v>
      </c>
      <c r="G17" s="126"/>
      <c r="H17" s="127">
        <f>H34</f>
        <v>656336</v>
      </c>
      <c r="I17" s="145"/>
      <c r="J17" s="128">
        <f>J34</f>
        <v>1488795</v>
      </c>
      <c r="K17" s="129"/>
      <c r="L17" s="127">
        <f>L34</f>
        <v>133527</v>
      </c>
      <c r="M17" s="124"/>
      <c r="Q17" s="564">
        <f t="shared" si="0"/>
        <v>8083904</v>
      </c>
      <c r="R17" s="564">
        <f>D17-Q17</f>
        <v>0</v>
      </c>
      <c r="S17" s="565"/>
    </row>
    <row r="18" spans="2:19" s="109" customFormat="1" ht="15.95" customHeight="1">
      <c r="B18" s="683"/>
      <c r="C18" s="520" t="s">
        <v>112</v>
      </c>
      <c r="D18" s="147">
        <f>D16+D17</f>
        <v>190885444</v>
      </c>
      <c r="E18" s="148">
        <f>D18/D15*100</f>
        <v>102.09996162321238</v>
      </c>
      <c r="F18" s="149">
        <f>F16+F17</f>
        <v>139444639</v>
      </c>
      <c r="G18" s="148">
        <f>F18/$D18*100</f>
        <v>73.051478456366738</v>
      </c>
      <c r="H18" s="150">
        <f>H16+H17</f>
        <v>18665945</v>
      </c>
      <c r="I18" s="148">
        <f>H18/$D18*100</f>
        <v>9.7786109872264539</v>
      </c>
      <c r="J18" s="151">
        <f>J16+J17</f>
        <v>27819085</v>
      </c>
      <c r="K18" s="148">
        <f>J18/$D18*100</f>
        <v>14.573706835393901</v>
      </c>
      <c r="L18" s="150">
        <f>L16+L17</f>
        <v>4955775</v>
      </c>
      <c r="M18" s="148">
        <f>(L18/$D18*100)</f>
        <v>2.5962037210129023</v>
      </c>
      <c r="Q18" s="564">
        <f t="shared" si="0"/>
        <v>190885444</v>
      </c>
      <c r="R18" s="564">
        <f>D18-Q18</f>
        <v>0</v>
      </c>
      <c r="S18" s="566"/>
    </row>
    <row r="19" spans="2:19" s="109" customFormat="1" ht="1.5" customHeight="1">
      <c r="B19" s="517"/>
      <c r="C19" s="517"/>
      <c r="D19" s="152"/>
      <c r="E19" s="152"/>
      <c r="F19" s="152"/>
      <c r="G19" s="152"/>
      <c r="H19" s="152"/>
      <c r="I19" s="152"/>
      <c r="J19" s="152"/>
      <c r="K19" s="152"/>
      <c r="L19" s="152"/>
      <c r="M19" s="152"/>
      <c r="Q19" s="565"/>
      <c r="R19" s="565"/>
      <c r="S19" s="565"/>
    </row>
    <row r="20" spans="2:19" s="109" customFormat="1" ht="14.25">
      <c r="B20" s="517"/>
      <c r="C20" s="517"/>
      <c r="D20" s="152"/>
      <c r="E20" s="152"/>
      <c r="F20" s="152"/>
      <c r="G20" s="152"/>
      <c r="H20" s="152"/>
      <c r="I20" s="152"/>
      <c r="J20" s="152"/>
      <c r="K20" s="152"/>
      <c r="L20" s="152"/>
      <c r="M20" s="152"/>
      <c r="Q20" s="565"/>
      <c r="R20" s="565"/>
      <c r="S20" s="565"/>
    </row>
    <row r="21" spans="2:19" s="109" customFormat="1" ht="14.1" customHeight="1">
      <c r="B21" s="153" t="s">
        <v>392</v>
      </c>
      <c r="C21" s="152" t="s">
        <v>113</v>
      </c>
      <c r="D21" s="152"/>
      <c r="E21" s="152"/>
      <c r="F21" s="152"/>
      <c r="G21" s="152"/>
      <c r="H21" s="152"/>
      <c r="I21" s="152"/>
      <c r="J21" s="152"/>
      <c r="K21" s="152"/>
      <c r="L21" s="152"/>
      <c r="M21" s="152"/>
      <c r="Q21" s="565"/>
      <c r="R21" s="565"/>
      <c r="S21" s="565"/>
    </row>
    <row r="22" spans="2:19" s="109" customFormat="1" ht="4.5" customHeight="1">
      <c r="B22" s="152"/>
      <c r="C22" s="152"/>
      <c r="D22" s="152"/>
      <c r="E22" s="152"/>
      <c r="F22" s="152"/>
      <c r="G22" s="152"/>
      <c r="H22" s="152"/>
      <c r="I22" s="152"/>
      <c r="J22" s="152"/>
      <c r="K22" s="152"/>
      <c r="L22" s="152"/>
      <c r="M22" s="152"/>
      <c r="Q22" s="565"/>
      <c r="R22" s="565"/>
      <c r="S22" s="565"/>
    </row>
    <row r="23" spans="2:19" s="109" customFormat="1" ht="15.95" customHeight="1">
      <c r="B23" s="113"/>
      <c r="C23" s="673" t="s">
        <v>59</v>
      </c>
      <c r="D23" s="674"/>
      <c r="E23" s="675"/>
      <c r="F23" s="678" t="s">
        <v>102</v>
      </c>
      <c r="G23" s="679"/>
      <c r="H23" s="679"/>
      <c r="I23" s="680"/>
      <c r="J23" s="673" t="s">
        <v>103</v>
      </c>
      <c r="K23" s="675"/>
      <c r="L23" s="673" t="s">
        <v>104</v>
      </c>
      <c r="M23" s="675"/>
      <c r="Q23" s="565"/>
      <c r="R23" s="565"/>
      <c r="S23" s="565"/>
    </row>
    <row r="24" spans="2:19" s="109" customFormat="1" ht="15.95" customHeight="1">
      <c r="B24" s="518" t="s">
        <v>105</v>
      </c>
      <c r="C24" s="676"/>
      <c r="D24" s="669"/>
      <c r="E24" s="677"/>
      <c r="F24" s="673" t="s">
        <v>106</v>
      </c>
      <c r="G24" s="675"/>
      <c r="H24" s="673" t="s">
        <v>107</v>
      </c>
      <c r="I24" s="675"/>
      <c r="J24" s="676"/>
      <c r="K24" s="677"/>
      <c r="L24" s="676"/>
      <c r="M24" s="677"/>
      <c r="Q24" s="565"/>
      <c r="R24" s="565"/>
      <c r="S24" s="565"/>
    </row>
    <row r="25" spans="2:19" s="109" customFormat="1" ht="15.95" customHeight="1">
      <c r="B25" s="114"/>
      <c r="C25" s="114"/>
      <c r="D25" s="115"/>
      <c r="E25" s="116" t="s">
        <v>62</v>
      </c>
      <c r="F25" s="115"/>
      <c r="G25" s="117" t="s">
        <v>77</v>
      </c>
      <c r="H25" s="114"/>
      <c r="I25" s="117" t="s">
        <v>77</v>
      </c>
      <c r="J25" s="115"/>
      <c r="K25" s="117" t="s">
        <v>77</v>
      </c>
      <c r="L25" s="114"/>
      <c r="M25" s="117" t="s">
        <v>77</v>
      </c>
      <c r="Q25" s="565"/>
      <c r="R25" s="565"/>
      <c r="S25" s="565"/>
    </row>
    <row r="26" spans="2:19" s="109" customFormat="1" ht="15.95" customHeight="1">
      <c r="B26" s="154"/>
      <c r="C26" s="154"/>
      <c r="D26" s="155" t="s">
        <v>108</v>
      </c>
      <c r="E26" s="119" t="s">
        <v>109</v>
      </c>
      <c r="F26" s="122" t="s">
        <v>108</v>
      </c>
      <c r="G26" s="119" t="s">
        <v>109</v>
      </c>
      <c r="H26" s="122" t="s">
        <v>108</v>
      </c>
      <c r="I26" s="119" t="s">
        <v>109</v>
      </c>
      <c r="J26" s="122" t="s">
        <v>108</v>
      </c>
      <c r="K26" s="119" t="s">
        <v>109</v>
      </c>
      <c r="L26" s="122" t="s">
        <v>108</v>
      </c>
      <c r="M26" s="119" t="s">
        <v>109</v>
      </c>
      <c r="Q26" s="565"/>
      <c r="R26" s="565"/>
      <c r="S26" s="565"/>
    </row>
    <row r="27" spans="2:19" s="109" customFormat="1" ht="15.95" customHeight="1">
      <c r="B27" s="516">
        <v>23</v>
      </c>
      <c r="C27" s="156"/>
      <c r="D27" s="157">
        <v>160740593</v>
      </c>
      <c r="E27" s="158">
        <v>102.89137985165569</v>
      </c>
      <c r="F27" s="146">
        <v>117333862</v>
      </c>
      <c r="G27" s="158">
        <v>72.995787691289664</v>
      </c>
      <c r="H27" s="159">
        <v>13771941</v>
      </c>
      <c r="I27" s="158">
        <v>8.5678052711924479</v>
      </c>
      <c r="J27" s="146">
        <v>24776828</v>
      </c>
      <c r="K27" s="160">
        <v>15.414169835742737</v>
      </c>
      <c r="L27" s="159">
        <v>4857962</v>
      </c>
      <c r="M27" s="158">
        <v>3.0222372017751606</v>
      </c>
      <c r="Q27" s="564">
        <f t="shared" ref="Q27:Q35" si="1">F27+H27+J27+L27</f>
        <v>160740593</v>
      </c>
      <c r="R27" s="565"/>
      <c r="S27" s="565"/>
    </row>
    <row r="28" spans="2:19" s="109" customFormat="1" ht="15.95" customHeight="1">
      <c r="B28" s="131">
        <v>24</v>
      </c>
      <c r="C28" s="132"/>
      <c r="D28" s="133">
        <v>162702486</v>
      </c>
      <c r="E28" s="134">
        <v>101.220533633343</v>
      </c>
      <c r="F28" s="135">
        <v>118844604</v>
      </c>
      <c r="G28" s="134">
        <v>73.044123001292064</v>
      </c>
      <c r="H28" s="161">
        <v>14546642</v>
      </c>
      <c r="I28" s="134">
        <v>8.9406390508378593</v>
      </c>
      <c r="J28" s="135">
        <v>24377308</v>
      </c>
      <c r="K28" s="162">
        <v>14.982750785995979</v>
      </c>
      <c r="L28" s="161">
        <v>4933932</v>
      </c>
      <c r="M28" s="134">
        <v>3.0222372017751606</v>
      </c>
      <c r="Q28" s="564">
        <f t="shared" si="1"/>
        <v>162702486</v>
      </c>
      <c r="R28" s="565"/>
      <c r="S28" s="565"/>
    </row>
    <row r="29" spans="2:19" s="109" customFormat="1" ht="15.95" customHeight="1">
      <c r="B29" s="131">
        <v>25</v>
      </c>
      <c r="C29" s="132"/>
      <c r="D29" s="133">
        <v>167654426</v>
      </c>
      <c r="E29" s="134">
        <v>103.04355521648267</v>
      </c>
      <c r="F29" s="135">
        <v>122621918</v>
      </c>
      <c r="G29" s="134">
        <v>73.139684364789744</v>
      </c>
      <c r="H29" s="161">
        <v>15019086</v>
      </c>
      <c r="I29" s="134">
        <v>8.9583593814576652</v>
      </c>
      <c r="J29" s="135">
        <v>24826669</v>
      </c>
      <c r="K29" s="162">
        <v>14.808239539110049</v>
      </c>
      <c r="L29" s="161">
        <v>5186753</v>
      </c>
      <c r="M29" s="134">
        <v>3.0937167146425351</v>
      </c>
      <c r="Q29" s="564">
        <f t="shared" si="1"/>
        <v>167654426</v>
      </c>
      <c r="R29" s="565"/>
      <c r="S29" s="565"/>
    </row>
    <row r="30" spans="2:19" s="109" customFormat="1" ht="15.95" customHeight="1">
      <c r="B30" s="670">
        <v>26</v>
      </c>
      <c r="C30" s="518" t="s">
        <v>110</v>
      </c>
      <c r="D30" s="123">
        <v>165180902</v>
      </c>
      <c r="E30" s="124"/>
      <c r="F30" s="125">
        <v>121087400</v>
      </c>
      <c r="G30" s="126"/>
      <c r="H30" s="127">
        <v>15240054</v>
      </c>
      <c r="I30" s="124"/>
      <c r="J30" s="128">
        <v>23738890</v>
      </c>
      <c r="K30" s="126"/>
      <c r="L30" s="127">
        <v>5114558</v>
      </c>
      <c r="M30" s="124"/>
      <c r="Q30" s="564">
        <f t="shared" si="1"/>
        <v>165180902</v>
      </c>
      <c r="R30" s="565"/>
      <c r="S30" s="565"/>
    </row>
    <row r="31" spans="2:19" s="109" customFormat="1" ht="15.95" customHeight="1">
      <c r="B31" s="670"/>
      <c r="C31" s="518" t="s">
        <v>111</v>
      </c>
      <c r="D31" s="123">
        <v>8098541</v>
      </c>
      <c r="E31" s="124"/>
      <c r="F31" s="125">
        <v>5821245</v>
      </c>
      <c r="G31" s="126"/>
      <c r="H31" s="127">
        <v>640349</v>
      </c>
      <c r="I31" s="124"/>
      <c r="J31" s="125">
        <v>1487939</v>
      </c>
      <c r="K31" s="126"/>
      <c r="L31" s="127">
        <v>149008</v>
      </c>
      <c r="M31" s="124"/>
      <c r="Q31" s="564">
        <f t="shared" si="1"/>
        <v>8098541</v>
      </c>
      <c r="R31" s="565"/>
      <c r="S31" s="565"/>
    </row>
    <row r="32" spans="2:19" s="109" customFormat="1" ht="15.95" customHeight="1">
      <c r="B32" s="671"/>
      <c r="C32" s="156" t="s">
        <v>112</v>
      </c>
      <c r="D32" s="123">
        <v>173279443</v>
      </c>
      <c r="E32" s="124">
        <v>103.35512585871129</v>
      </c>
      <c r="F32" s="125">
        <v>126908645</v>
      </c>
      <c r="G32" s="124">
        <v>73.239296481348916</v>
      </c>
      <c r="H32" s="127">
        <v>15880403</v>
      </c>
      <c r="I32" s="124">
        <v>9.1646202948609439</v>
      </c>
      <c r="J32" s="125">
        <v>25226829</v>
      </c>
      <c r="K32" s="126">
        <v>14.558466118799792</v>
      </c>
      <c r="L32" s="127">
        <v>5263566</v>
      </c>
      <c r="M32" s="124">
        <f>(L32/D32*100)</f>
        <v>3.037617104990348</v>
      </c>
      <c r="Q32" s="564">
        <f t="shared" si="1"/>
        <v>173279443</v>
      </c>
      <c r="R32" s="565"/>
      <c r="S32" s="565"/>
    </row>
    <row r="33" spans="1:94" s="109" customFormat="1" ht="15.95" customHeight="1">
      <c r="B33" s="670">
        <v>27</v>
      </c>
      <c r="C33" s="518" t="s">
        <v>110</v>
      </c>
      <c r="D33" s="137">
        <v>171890288</v>
      </c>
      <c r="E33" s="138"/>
      <c r="F33" s="139">
        <v>126006157</v>
      </c>
      <c r="G33" s="140"/>
      <c r="H33" s="141">
        <v>16769879</v>
      </c>
      <c r="I33" s="138"/>
      <c r="J33" s="143">
        <v>24438745</v>
      </c>
      <c r="K33" s="140"/>
      <c r="L33" s="141">
        <v>4675507</v>
      </c>
      <c r="M33" s="138"/>
      <c r="Q33" s="564">
        <f t="shared" si="1"/>
        <v>171890288</v>
      </c>
      <c r="R33" s="564">
        <f>D33-Q33</f>
        <v>0</v>
      </c>
      <c r="S33" s="565"/>
    </row>
    <row r="34" spans="1:94" s="109" customFormat="1" ht="15.95" customHeight="1">
      <c r="B34" s="670"/>
      <c r="C34" s="518" t="s">
        <v>111</v>
      </c>
      <c r="D34" s="123">
        <v>8083904</v>
      </c>
      <c r="E34" s="124"/>
      <c r="F34" s="125">
        <v>5805246</v>
      </c>
      <c r="G34" s="126"/>
      <c r="H34" s="127">
        <v>656336</v>
      </c>
      <c r="I34" s="124"/>
      <c r="J34" s="125">
        <v>1488795</v>
      </c>
      <c r="K34" s="126"/>
      <c r="L34" s="127">
        <v>133527</v>
      </c>
      <c r="M34" s="124"/>
      <c r="Q34" s="564">
        <f t="shared" si="1"/>
        <v>8083904</v>
      </c>
      <c r="R34" s="564">
        <f>D34-Q34</f>
        <v>0</v>
      </c>
      <c r="S34" s="565"/>
    </row>
    <row r="35" spans="1:94" s="109" customFormat="1" ht="15.95" customHeight="1">
      <c r="B35" s="672"/>
      <c r="C35" s="520" t="s">
        <v>112</v>
      </c>
      <c r="D35" s="147">
        <f>SUM(D33:D34)</f>
        <v>179974192</v>
      </c>
      <c r="E35" s="148">
        <f>D35/D32*100</f>
        <v>103.86355639428042</v>
      </c>
      <c r="F35" s="149">
        <f>SUM(F33:F34)</f>
        <v>131811403</v>
      </c>
      <c r="G35" s="148">
        <f>F35/D35*100</f>
        <v>73.239058075615631</v>
      </c>
      <c r="H35" s="150">
        <f>SUM(H33:H34)</f>
        <v>17426215</v>
      </c>
      <c r="I35" s="148">
        <f>H35/D35*100</f>
        <v>9.6826188279261736</v>
      </c>
      <c r="J35" s="149">
        <f>SUM(J33:J34)</f>
        <v>25927540</v>
      </c>
      <c r="K35" s="163">
        <f>J35/D35*100</f>
        <v>14.406254425634538</v>
      </c>
      <c r="L35" s="150">
        <f>SUM(L33:L34)</f>
        <v>4809034</v>
      </c>
      <c r="M35" s="148">
        <f>(L35/D35*100)</f>
        <v>2.6720686708236481</v>
      </c>
      <c r="Q35" s="564">
        <f t="shared" si="1"/>
        <v>179974192</v>
      </c>
      <c r="R35" s="564">
        <f>D35-Q35</f>
        <v>0</v>
      </c>
      <c r="S35" s="565"/>
    </row>
    <row r="36" spans="1:94" s="109" customFormat="1" ht="1.5" customHeight="1">
      <c r="B36" s="517"/>
      <c r="C36" s="517"/>
      <c r="D36" s="152"/>
      <c r="E36" s="152"/>
      <c r="F36" s="152"/>
      <c r="G36" s="152"/>
      <c r="H36" s="152"/>
      <c r="I36" s="152"/>
      <c r="J36" s="152"/>
      <c r="K36" s="152"/>
      <c r="L36" s="152"/>
      <c r="M36" s="152"/>
      <c r="Q36" s="565"/>
      <c r="R36" s="565"/>
      <c r="S36" s="565"/>
    </row>
    <row r="37" spans="1:94" s="109" customFormat="1" ht="14.25">
      <c r="B37" s="517"/>
      <c r="C37" s="517"/>
      <c r="D37" s="152"/>
      <c r="E37" s="152"/>
      <c r="F37" s="152"/>
      <c r="G37" s="152"/>
      <c r="H37" s="152"/>
      <c r="I37" s="152"/>
      <c r="J37" s="164"/>
      <c r="K37" s="152"/>
      <c r="L37" s="152"/>
      <c r="M37" s="152"/>
      <c r="Q37" s="565"/>
      <c r="R37" s="565"/>
      <c r="S37" s="565"/>
    </row>
    <row r="38" spans="1:94" s="109" customFormat="1" ht="14.1" customHeight="1">
      <c r="B38" s="112" t="s">
        <v>114</v>
      </c>
      <c r="C38" s="152" t="s">
        <v>115</v>
      </c>
      <c r="E38" s="152"/>
      <c r="F38" s="152"/>
      <c r="G38" s="152"/>
      <c r="H38" s="152"/>
      <c r="I38" s="152"/>
      <c r="J38" s="152"/>
      <c r="K38" s="152"/>
      <c r="L38" s="152"/>
      <c r="M38" s="152"/>
      <c r="Q38" s="565"/>
      <c r="R38" s="565"/>
      <c r="S38" s="565"/>
    </row>
    <row r="39" spans="1:94" s="109" customFormat="1" ht="3.75" customHeight="1">
      <c r="D39" s="152"/>
      <c r="E39" s="152"/>
      <c r="Q39" s="565"/>
      <c r="R39" s="565"/>
      <c r="S39" s="565"/>
    </row>
    <row r="40" spans="1:94" s="109" customFormat="1" ht="15.95" customHeight="1">
      <c r="B40" s="113"/>
      <c r="C40" s="673" t="s">
        <v>59</v>
      </c>
      <c r="D40" s="674"/>
      <c r="E40" s="675"/>
      <c r="F40" s="678" t="s">
        <v>102</v>
      </c>
      <c r="G40" s="679"/>
      <c r="H40" s="679"/>
      <c r="I40" s="680"/>
      <c r="J40" s="673" t="s">
        <v>103</v>
      </c>
      <c r="K40" s="675"/>
      <c r="L40" s="673" t="s">
        <v>104</v>
      </c>
      <c r="M40" s="675"/>
      <c r="Q40" s="565"/>
      <c r="R40" s="565"/>
      <c r="S40" s="565"/>
    </row>
    <row r="41" spans="1:94" s="109" customFormat="1" ht="15.95" customHeight="1">
      <c r="B41" s="518" t="s">
        <v>105</v>
      </c>
      <c r="C41" s="676"/>
      <c r="D41" s="669"/>
      <c r="E41" s="677"/>
      <c r="F41" s="673" t="s">
        <v>106</v>
      </c>
      <c r="G41" s="675"/>
      <c r="H41" s="673" t="s">
        <v>107</v>
      </c>
      <c r="I41" s="675"/>
      <c r="J41" s="676"/>
      <c r="K41" s="677"/>
      <c r="L41" s="676"/>
      <c r="M41" s="677"/>
      <c r="Q41" s="565"/>
      <c r="R41" s="565"/>
      <c r="S41" s="565"/>
    </row>
    <row r="42" spans="1:94" s="109" customFormat="1" ht="15.95" customHeight="1">
      <c r="B42" s="114"/>
      <c r="C42" s="114"/>
      <c r="D42" s="115"/>
      <c r="E42" s="116" t="s">
        <v>62</v>
      </c>
      <c r="F42" s="115"/>
      <c r="G42" s="117" t="s">
        <v>77</v>
      </c>
      <c r="H42" s="114"/>
      <c r="I42" s="117" t="s">
        <v>77</v>
      </c>
      <c r="J42" s="115"/>
      <c r="K42" s="117" t="s">
        <v>77</v>
      </c>
      <c r="L42" s="114"/>
      <c r="M42" s="117" t="s">
        <v>77</v>
      </c>
      <c r="Q42" s="565"/>
      <c r="R42" s="565"/>
      <c r="S42" s="565"/>
    </row>
    <row r="43" spans="1:94" s="152" customFormat="1" ht="15.95" customHeight="1">
      <c r="B43" s="113"/>
      <c r="C43" s="113"/>
      <c r="D43" s="118" t="s">
        <v>108</v>
      </c>
      <c r="E43" s="119" t="s">
        <v>109</v>
      </c>
      <c r="F43" s="121" t="s">
        <v>108</v>
      </c>
      <c r="G43" s="119" t="s">
        <v>109</v>
      </c>
      <c r="H43" s="118" t="s">
        <v>108</v>
      </c>
      <c r="I43" s="119" t="s">
        <v>109</v>
      </c>
      <c r="J43" s="121" t="s">
        <v>108</v>
      </c>
      <c r="K43" s="119" t="s">
        <v>109</v>
      </c>
      <c r="L43" s="121" t="s">
        <v>108</v>
      </c>
      <c r="M43" s="119" t="s">
        <v>109</v>
      </c>
      <c r="Q43" s="567"/>
      <c r="R43" s="567"/>
      <c r="S43" s="567"/>
    </row>
    <row r="44" spans="1:94" s="166" customFormat="1" ht="15.95" customHeight="1">
      <c r="A44" s="152"/>
      <c r="B44" s="516">
        <v>23</v>
      </c>
      <c r="C44" s="156"/>
      <c r="D44" s="157">
        <v>17465351</v>
      </c>
      <c r="E44" s="158">
        <v>112.64930489713096</v>
      </c>
      <c r="F44" s="159">
        <v>12215037</v>
      </c>
      <c r="G44" s="158">
        <v>69.938686030415312</v>
      </c>
      <c r="H44" s="146">
        <v>1727877</v>
      </c>
      <c r="I44" s="158">
        <v>9.8931707699432998</v>
      </c>
      <c r="J44" s="159">
        <v>3309426</v>
      </c>
      <c r="K44" s="158">
        <v>18.948522706471802</v>
      </c>
      <c r="L44" s="165">
        <v>213011</v>
      </c>
      <c r="M44" s="158">
        <v>1.1989669882573601</v>
      </c>
      <c r="N44" s="152"/>
      <c r="O44" s="152"/>
      <c r="P44" s="152"/>
      <c r="Q44" s="564">
        <f>F44+H44+J44+L44</f>
        <v>17465351</v>
      </c>
      <c r="R44" s="567"/>
      <c r="S44" s="567"/>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row>
    <row r="45" spans="1:94" s="109" customFormat="1" ht="15.95" customHeight="1">
      <c r="B45" s="156">
        <v>24</v>
      </c>
      <c r="C45" s="132"/>
      <c r="D45" s="133">
        <v>17147423</v>
      </c>
      <c r="E45" s="134">
        <v>98.179664410981488</v>
      </c>
      <c r="F45" s="161">
        <v>11997202</v>
      </c>
      <c r="G45" s="134">
        <v>69.965043726978678</v>
      </c>
      <c r="H45" s="135">
        <v>1783468</v>
      </c>
      <c r="I45" s="134">
        <v>10.400793168746114</v>
      </c>
      <c r="J45" s="161">
        <v>3148747</v>
      </c>
      <c r="K45" s="134">
        <v>18.362800054562133</v>
      </c>
      <c r="L45" s="136">
        <v>218006</v>
      </c>
      <c r="M45" s="134">
        <v>1.2196204931695904</v>
      </c>
      <c r="P45" s="152"/>
      <c r="Q45" s="564">
        <f>F45+H45+J45+L45</f>
        <v>17147423</v>
      </c>
      <c r="R45" s="567"/>
      <c r="S45" s="567"/>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row>
    <row r="46" spans="1:94" s="109" customFormat="1" ht="15.95" customHeight="1">
      <c r="B46" s="516">
        <v>25</v>
      </c>
      <c r="C46" s="132"/>
      <c r="D46" s="133">
        <v>16159310</v>
      </c>
      <c r="E46" s="134">
        <v>94.237542282592543</v>
      </c>
      <c r="F46" s="161">
        <v>11302105</v>
      </c>
      <c r="G46" s="134">
        <v>69.941754938793792</v>
      </c>
      <c r="H46" s="135">
        <v>1688789</v>
      </c>
      <c r="I46" s="134">
        <v>10.450873211789364</v>
      </c>
      <c r="J46" s="161">
        <v>2962142</v>
      </c>
      <c r="K46" s="134">
        <v>18.330869325484812</v>
      </c>
      <c r="L46" s="136">
        <v>206274</v>
      </c>
      <c r="M46" s="134">
        <v>1.2765025239320242</v>
      </c>
      <c r="P46" s="152"/>
      <c r="Q46" s="564">
        <f>F46+H46+J46+L46</f>
        <v>16159310</v>
      </c>
      <c r="R46" s="567"/>
      <c r="S46" s="567"/>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row>
    <row r="47" spans="1:94" s="109" customFormat="1" ht="15.95" customHeight="1">
      <c r="B47" s="681">
        <v>26</v>
      </c>
      <c r="C47" s="518" t="s">
        <v>110</v>
      </c>
      <c r="D47" s="123">
        <v>13679926</v>
      </c>
      <c r="E47" s="124"/>
      <c r="F47" s="127">
        <v>9568715</v>
      </c>
      <c r="G47" s="124"/>
      <c r="H47" s="123">
        <v>1458250</v>
      </c>
      <c r="I47" s="124"/>
      <c r="J47" s="127">
        <v>2461712</v>
      </c>
      <c r="K47" s="124"/>
      <c r="L47" s="127">
        <v>191249</v>
      </c>
      <c r="M47" s="124"/>
      <c r="P47" s="152"/>
      <c r="Q47" s="564">
        <f>F47+H47+J47+L47</f>
        <v>13679926</v>
      </c>
      <c r="R47" s="567"/>
      <c r="S47" s="567"/>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row>
    <row r="48" spans="1:94" s="109" customFormat="1" ht="15.95" customHeight="1">
      <c r="B48" s="670"/>
      <c r="C48" s="518" t="s">
        <v>111</v>
      </c>
      <c r="D48" s="155" t="s">
        <v>73</v>
      </c>
      <c r="E48" s="124"/>
      <c r="F48" s="122" t="s">
        <v>73</v>
      </c>
      <c r="G48" s="124"/>
      <c r="H48" s="155" t="s">
        <v>73</v>
      </c>
      <c r="I48" s="124"/>
      <c r="J48" s="155" t="s">
        <v>73</v>
      </c>
      <c r="K48" s="124"/>
      <c r="L48" s="155" t="s">
        <v>73</v>
      </c>
      <c r="M48" s="124"/>
      <c r="O48" s="152"/>
      <c r="P48" s="152"/>
      <c r="Q48" s="567"/>
      <c r="R48" s="567"/>
      <c r="S48" s="567"/>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row>
    <row r="49" spans="2:94" s="109" customFormat="1" ht="15.95" customHeight="1">
      <c r="B49" s="671"/>
      <c r="C49" s="156" t="s">
        <v>112</v>
      </c>
      <c r="D49" s="123">
        <v>13679926</v>
      </c>
      <c r="E49" s="124">
        <v>84.656622095869196</v>
      </c>
      <c r="F49" s="127">
        <v>9568715</v>
      </c>
      <c r="G49" s="124">
        <v>69.94712544497682</v>
      </c>
      <c r="H49" s="125">
        <v>1458250</v>
      </c>
      <c r="I49" s="124">
        <v>10.659779884774229</v>
      </c>
      <c r="J49" s="127">
        <v>2461712</v>
      </c>
      <c r="K49" s="124">
        <v>17.995068101976575</v>
      </c>
      <c r="L49" s="128">
        <v>191249</v>
      </c>
      <c r="M49" s="124">
        <v>1.3980265682723723</v>
      </c>
      <c r="P49" s="152"/>
      <c r="Q49" s="564">
        <f>F49+H49+J49+L49</f>
        <v>13679926</v>
      </c>
      <c r="R49" s="567"/>
      <c r="S49" s="567"/>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row>
    <row r="50" spans="2:94" s="109" customFormat="1" ht="15.95" customHeight="1">
      <c r="B50" s="670">
        <v>27</v>
      </c>
      <c r="C50" s="519" t="s">
        <v>110</v>
      </c>
      <c r="D50" s="167">
        <v>10911252</v>
      </c>
      <c r="E50" s="138"/>
      <c r="F50" s="141">
        <v>7633236</v>
      </c>
      <c r="G50" s="138"/>
      <c r="H50" s="137">
        <v>1239730</v>
      </c>
      <c r="I50" s="138"/>
      <c r="J50" s="141">
        <v>1891545</v>
      </c>
      <c r="K50" s="138"/>
      <c r="L50" s="141">
        <v>146741</v>
      </c>
      <c r="M50" s="138"/>
      <c r="P50" s="152"/>
      <c r="Q50" s="564">
        <f>F50+H50+J50+L50</f>
        <v>10911252</v>
      </c>
      <c r="R50" s="564">
        <f>D50-Q50</f>
        <v>0</v>
      </c>
      <c r="S50" s="567"/>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row>
    <row r="51" spans="2:94" s="109" customFormat="1" ht="15.95" customHeight="1">
      <c r="B51" s="670"/>
      <c r="C51" s="518" t="s">
        <v>111</v>
      </c>
      <c r="D51" s="155" t="s">
        <v>73</v>
      </c>
      <c r="E51" s="124"/>
      <c r="F51" s="122" t="s">
        <v>73</v>
      </c>
      <c r="G51" s="124"/>
      <c r="H51" s="155" t="s">
        <v>73</v>
      </c>
      <c r="I51" s="124"/>
      <c r="J51" s="155" t="s">
        <v>73</v>
      </c>
      <c r="K51" s="124"/>
      <c r="L51" s="155" t="s">
        <v>73</v>
      </c>
      <c r="M51" s="124"/>
      <c r="P51" s="152"/>
      <c r="Q51" s="564"/>
      <c r="R51" s="567"/>
      <c r="S51" s="567"/>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row>
    <row r="52" spans="2:94" s="109" customFormat="1" ht="15.95" customHeight="1">
      <c r="B52" s="672"/>
      <c r="C52" s="520" t="s">
        <v>112</v>
      </c>
      <c r="D52" s="147">
        <f>SUM(D50:D51)</f>
        <v>10911252</v>
      </c>
      <c r="E52" s="148">
        <f>D52/D49*100</f>
        <v>79.76104549103556</v>
      </c>
      <c r="F52" s="150">
        <f>SUM(F50:F51)</f>
        <v>7633236</v>
      </c>
      <c r="G52" s="148">
        <f>F52/D52*100</f>
        <v>69.957471424910722</v>
      </c>
      <c r="H52" s="149">
        <f>SUM(H50:H51)</f>
        <v>1239730</v>
      </c>
      <c r="I52" s="148">
        <f>H52/D52*100</f>
        <v>11.361940866181076</v>
      </c>
      <c r="J52" s="150">
        <f>SUM(J50:J51)</f>
        <v>1891545</v>
      </c>
      <c r="K52" s="148">
        <f>J52/D52*100</f>
        <v>17.335728292225312</v>
      </c>
      <c r="L52" s="151">
        <f>SUM(L50:L51)</f>
        <v>146741</v>
      </c>
      <c r="M52" s="148">
        <f>(L52/D52*100)</f>
        <v>1.3448594166828884</v>
      </c>
      <c r="P52" s="152"/>
      <c r="Q52" s="564">
        <f>F52+H52+J52+L52</f>
        <v>10911252</v>
      </c>
      <c r="R52" s="564">
        <f>D52-Q52</f>
        <v>0</v>
      </c>
      <c r="S52" s="567"/>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row>
    <row r="53" spans="2:94" s="109" customFormat="1" ht="1.5" customHeight="1">
      <c r="B53" s="517"/>
      <c r="C53" s="517"/>
      <c r="D53" s="152"/>
      <c r="E53" s="152"/>
      <c r="F53" s="152"/>
      <c r="G53" s="126"/>
      <c r="H53" s="152"/>
      <c r="I53" s="152"/>
      <c r="J53" s="152"/>
      <c r="K53" s="152"/>
      <c r="L53" s="152"/>
      <c r="M53" s="152"/>
      <c r="P53" s="152"/>
      <c r="Q53" s="567"/>
      <c r="R53" s="567"/>
      <c r="S53" s="567"/>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row>
    <row r="54" spans="2:94" s="109" customFormat="1" ht="14.25">
      <c r="B54" s="517"/>
      <c r="C54" s="517"/>
      <c r="D54" s="152"/>
      <c r="E54" s="152"/>
      <c r="F54" s="152"/>
      <c r="G54" s="126"/>
      <c r="H54" s="152"/>
      <c r="I54" s="152"/>
      <c r="J54" s="152"/>
      <c r="K54" s="152"/>
      <c r="L54" s="152"/>
      <c r="M54" s="152"/>
      <c r="Q54" s="565"/>
      <c r="R54" s="565"/>
      <c r="S54" s="565"/>
    </row>
    <row r="55" spans="2:94" s="109" customFormat="1" ht="15" customHeight="1">
      <c r="D55" s="152"/>
      <c r="E55" s="152"/>
      <c r="F55" s="152"/>
      <c r="G55" s="126"/>
      <c r="H55" s="152"/>
      <c r="I55" s="152"/>
      <c r="J55" s="152"/>
      <c r="K55" s="152"/>
      <c r="L55" s="152"/>
      <c r="M55" s="152"/>
      <c r="Q55" s="565"/>
      <c r="R55" s="565"/>
      <c r="S55" s="565"/>
    </row>
    <row r="56" spans="2:94" s="109" customFormat="1" ht="3" customHeight="1"/>
    <row r="57" spans="2:94" s="109" customFormat="1" ht="15.95" customHeight="1">
      <c r="B57" s="152"/>
      <c r="C57" s="669"/>
      <c r="D57" s="669"/>
      <c r="E57" s="669"/>
      <c r="F57" s="669"/>
      <c r="G57" s="669"/>
      <c r="H57" s="669"/>
      <c r="I57" s="669"/>
      <c r="J57" s="669"/>
      <c r="K57" s="669"/>
      <c r="L57" s="669"/>
      <c r="M57" s="669"/>
    </row>
    <row r="58" spans="2:94" s="109" customFormat="1" ht="15.95" customHeight="1">
      <c r="B58" s="517"/>
      <c r="C58" s="669"/>
      <c r="D58" s="669"/>
      <c r="E58" s="669"/>
      <c r="F58" s="669"/>
      <c r="G58" s="669"/>
      <c r="H58" s="669"/>
      <c r="I58" s="669"/>
      <c r="J58" s="669"/>
      <c r="K58" s="669"/>
      <c r="L58" s="669"/>
      <c r="M58" s="669"/>
    </row>
    <row r="59" spans="2:94" s="109" customFormat="1" ht="15.95" customHeight="1">
      <c r="B59" s="152"/>
      <c r="C59" s="152"/>
      <c r="D59" s="152"/>
      <c r="E59" s="168"/>
      <c r="F59" s="152"/>
      <c r="G59" s="517"/>
      <c r="H59" s="152"/>
      <c r="I59" s="517"/>
      <c r="J59" s="152"/>
      <c r="K59" s="517"/>
      <c r="L59" s="152"/>
      <c r="M59" s="517"/>
    </row>
    <row r="60" spans="2:94" s="109" customFormat="1" ht="15.95" customHeight="1">
      <c r="B60" s="152"/>
      <c r="C60" s="152"/>
      <c r="D60" s="155"/>
      <c r="E60" s="169"/>
      <c r="F60" s="155"/>
      <c r="G60" s="169"/>
      <c r="H60" s="155"/>
      <c r="I60" s="169"/>
      <c r="J60" s="155"/>
      <c r="K60" s="169"/>
      <c r="L60" s="155"/>
      <c r="M60" s="169"/>
    </row>
    <row r="61" spans="2:94" s="109" customFormat="1" ht="15.95" customHeight="1">
      <c r="B61" s="517"/>
      <c r="C61" s="517"/>
      <c r="D61" s="123"/>
      <c r="E61" s="126"/>
      <c r="F61" s="123"/>
      <c r="G61" s="126"/>
      <c r="H61" s="123"/>
      <c r="I61" s="126"/>
      <c r="J61" s="123"/>
      <c r="K61" s="126"/>
      <c r="L61" s="123"/>
      <c r="M61" s="126"/>
    </row>
    <row r="62" spans="2:94" s="109" customFormat="1" ht="15" customHeight="1">
      <c r="B62" s="152"/>
      <c r="C62" s="152"/>
      <c r="D62" s="152"/>
      <c r="E62" s="152"/>
      <c r="F62" s="152"/>
      <c r="G62" s="152"/>
      <c r="H62" s="152"/>
      <c r="I62" s="152"/>
      <c r="J62" s="152"/>
      <c r="K62" s="152"/>
      <c r="L62" s="152"/>
      <c r="M62" s="152"/>
    </row>
    <row r="64" spans="2:94" ht="15" customHeight="1">
      <c r="F64" s="170"/>
    </row>
  </sheetData>
  <mergeCells count="30">
    <mergeCell ref="L23:M24"/>
    <mergeCell ref="F24:G24"/>
    <mergeCell ref="H24:I24"/>
    <mergeCell ref="C6:E7"/>
    <mergeCell ref="F6:I6"/>
    <mergeCell ref="J6:K7"/>
    <mergeCell ref="L6:M7"/>
    <mergeCell ref="F7:G7"/>
    <mergeCell ref="H7:I7"/>
    <mergeCell ref="B13:B15"/>
    <mergeCell ref="B16:B18"/>
    <mergeCell ref="C23:E24"/>
    <mergeCell ref="F23:I23"/>
    <mergeCell ref="J23:K24"/>
    <mergeCell ref="L57:M58"/>
    <mergeCell ref="F58:G58"/>
    <mergeCell ref="H58:I58"/>
    <mergeCell ref="B30:B32"/>
    <mergeCell ref="B33:B35"/>
    <mergeCell ref="C40:E41"/>
    <mergeCell ref="F40:I40"/>
    <mergeCell ref="J40:K41"/>
    <mergeCell ref="L40:M41"/>
    <mergeCell ref="F41:G41"/>
    <mergeCell ref="H41:I41"/>
    <mergeCell ref="B47:B49"/>
    <mergeCell ref="B50:B52"/>
    <mergeCell ref="C57:E58"/>
    <mergeCell ref="F57:I57"/>
    <mergeCell ref="J57:K58"/>
  </mergeCells>
  <phoneticPr fontId="2"/>
  <printOptions horizontalCentered="1"/>
  <pageMargins left="0.59055118110236227" right="0.59055118110236227" top="0.78740157480314965" bottom="0.78740157480314965"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topLeftCell="A35" zoomScaleNormal="100" zoomScaleSheetLayoutView="100" workbookViewId="0">
      <selection activeCell="K5" sqref="K5"/>
    </sheetView>
  </sheetViews>
  <sheetFormatPr defaultColWidth="8.75" defaultRowHeight="17.25" customHeight="1"/>
  <cols>
    <col min="1" max="1" width="1" style="171" customWidth="1"/>
    <col min="2" max="2" width="5.625" style="171" customWidth="1"/>
    <col min="3" max="3" width="7.25" style="171" customWidth="1"/>
    <col min="4" max="7" width="13" style="171" customWidth="1"/>
    <col min="8" max="8" width="9.125" style="171" customWidth="1"/>
    <col min="9" max="9" width="13.125" style="171" customWidth="1"/>
    <col min="10" max="10" width="1.5" style="171" customWidth="1"/>
    <col min="11" max="11" width="10.75" style="171" customWidth="1"/>
    <col min="12" max="12" width="3.5" style="171" bestFit="1" customWidth="1"/>
    <col min="13" max="256" width="8.75" style="171"/>
    <col min="257" max="257" width="1" style="171" customWidth="1"/>
    <col min="258" max="258" width="5.625" style="171" customWidth="1"/>
    <col min="259" max="259" width="7.25" style="171" customWidth="1"/>
    <col min="260" max="263" width="13" style="171" customWidth="1"/>
    <col min="264" max="264" width="9.125" style="171" customWidth="1"/>
    <col min="265" max="265" width="13.125" style="171" customWidth="1"/>
    <col min="266" max="266" width="1.5" style="171" customWidth="1"/>
    <col min="267" max="267" width="10.75" style="171" customWidth="1"/>
    <col min="268" max="268" width="3.5" style="171" bestFit="1" customWidth="1"/>
    <col min="269" max="512" width="8.75" style="171"/>
    <col min="513" max="513" width="1" style="171" customWidth="1"/>
    <col min="514" max="514" width="5.625" style="171" customWidth="1"/>
    <col min="515" max="515" width="7.25" style="171" customWidth="1"/>
    <col min="516" max="519" width="13" style="171" customWidth="1"/>
    <col min="520" max="520" width="9.125" style="171" customWidth="1"/>
    <col min="521" max="521" width="13.125" style="171" customWidth="1"/>
    <col min="522" max="522" width="1.5" style="171" customWidth="1"/>
    <col min="523" max="523" width="10.75" style="171" customWidth="1"/>
    <col min="524" max="524" width="3.5" style="171" bestFit="1" customWidth="1"/>
    <col min="525" max="768" width="8.75" style="171"/>
    <col min="769" max="769" width="1" style="171" customWidth="1"/>
    <col min="770" max="770" width="5.625" style="171" customWidth="1"/>
    <col min="771" max="771" width="7.25" style="171" customWidth="1"/>
    <col min="772" max="775" width="13" style="171" customWidth="1"/>
    <col min="776" max="776" width="9.125" style="171" customWidth="1"/>
    <col min="777" max="777" width="13.125" style="171" customWidth="1"/>
    <col min="778" max="778" width="1.5" style="171" customWidth="1"/>
    <col min="779" max="779" width="10.75" style="171" customWidth="1"/>
    <col min="780" max="780" width="3.5" style="171" bestFit="1" customWidth="1"/>
    <col min="781" max="1024" width="8.75" style="171"/>
    <col min="1025" max="1025" width="1" style="171" customWidth="1"/>
    <col min="1026" max="1026" width="5.625" style="171" customWidth="1"/>
    <col min="1027" max="1027" width="7.25" style="171" customWidth="1"/>
    <col min="1028" max="1031" width="13" style="171" customWidth="1"/>
    <col min="1032" max="1032" width="9.125" style="171" customWidth="1"/>
    <col min="1033" max="1033" width="13.125" style="171" customWidth="1"/>
    <col min="1034" max="1034" width="1.5" style="171" customWidth="1"/>
    <col min="1035" max="1035" width="10.75" style="171" customWidth="1"/>
    <col min="1036" max="1036" width="3.5" style="171" bestFit="1" customWidth="1"/>
    <col min="1037" max="1280" width="8.75" style="171"/>
    <col min="1281" max="1281" width="1" style="171" customWidth="1"/>
    <col min="1282" max="1282" width="5.625" style="171" customWidth="1"/>
    <col min="1283" max="1283" width="7.25" style="171" customWidth="1"/>
    <col min="1284" max="1287" width="13" style="171" customWidth="1"/>
    <col min="1288" max="1288" width="9.125" style="171" customWidth="1"/>
    <col min="1289" max="1289" width="13.125" style="171" customWidth="1"/>
    <col min="1290" max="1290" width="1.5" style="171" customWidth="1"/>
    <col min="1291" max="1291" width="10.75" style="171" customWidth="1"/>
    <col min="1292" max="1292" width="3.5" style="171" bestFit="1" customWidth="1"/>
    <col min="1293" max="1536" width="8.75" style="171"/>
    <col min="1537" max="1537" width="1" style="171" customWidth="1"/>
    <col min="1538" max="1538" width="5.625" style="171" customWidth="1"/>
    <col min="1539" max="1539" width="7.25" style="171" customWidth="1"/>
    <col min="1540" max="1543" width="13" style="171" customWidth="1"/>
    <col min="1544" max="1544" width="9.125" style="171" customWidth="1"/>
    <col min="1545" max="1545" width="13.125" style="171" customWidth="1"/>
    <col min="1546" max="1546" width="1.5" style="171" customWidth="1"/>
    <col min="1547" max="1547" width="10.75" style="171" customWidth="1"/>
    <col min="1548" max="1548" width="3.5" style="171" bestFit="1" customWidth="1"/>
    <col min="1549" max="1792" width="8.75" style="171"/>
    <col min="1793" max="1793" width="1" style="171" customWidth="1"/>
    <col min="1794" max="1794" width="5.625" style="171" customWidth="1"/>
    <col min="1795" max="1795" width="7.25" style="171" customWidth="1"/>
    <col min="1796" max="1799" width="13" style="171" customWidth="1"/>
    <col min="1800" max="1800" width="9.125" style="171" customWidth="1"/>
    <col min="1801" max="1801" width="13.125" style="171" customWidth="1"/>
    <col min="1802" max="1802" width="1.5" style="171" customWidth="1"/>
    <col min="1803" max="1803" width="10.75" style="171" customWidth="1"/>
    <col min="1804" max="1804" width="3.5" style="171" bestFit="1" customWidth="1"/>
    <col min="1805" max="2048" width="8.75" style="171"/>
    <col min="2049" max="2049" width="1" style="171" customWidth="1"/>
    <col min="2050" max="2050" width="5.625" style="171" customWidth="1"/>
    <col min="2051" max="2051" width="7.25" style="171" customWidth="1"/>
    <col min="2052" max="2055" width="13" style="171" customWidth="1"/>
    <col min="2056" max="2056" width="9.125" style="171" customWidth="1"/>
    <col min="2057" max="2057" width="13.125" style="171" customWidth="1"/>
    <col min="2058" max="2058" width="1.5" style="171" customWidth="1"/>
    <col min="2059" max="2059" width="10.75" style="171" customWidth="1"/>
    <col min="2060" max="2060" width="3.5" style="171" bestFit="1" customWidth="1"/>
    <col min="2061" max="2304" width="8.75" style="171"/>
    <col min="2305" max="2305" width="1" style="171" customWidth="1"/>
    <col min="2306" max="2306" width="5.625" style="171" customWidth="1"/>
    <col min="2307" max="2307" width="7.25" style="171" customWidth="1"/>
    <col min="2308" max="2311" width="13" style="171" customWidth="1"/>
    <col min="2312" max="2312" width="9.125" style="171" customWidth="1"/>
    <col min="2313" max="2313" width="13.125" style="171" customWidth="1"/>
    <col min="2314" max="2314" width="1.5" style="171" customWidth="1"/>
    <col min="2315" max="2315" width="10.75" style="171" customWidth="1"/>
    <col min="2316" max="2316" width="3.5" style="171" bestFit="1" customWidth="1"/>
    <col min="2317" max="2560" width="8.75" style="171"/>
    <col min="2561" max="2561" width="1" style="171" customWidth="1"/>
    <col min="2562" max="2562" width="5.625" style="171" customWidth="1"/>
    <col min="2563" max="2563" width="7.25" style="171" customWidth="1"/>
    <col min="2564" max="2567" width="13" style="171" customWidth="1"/>
    <col min="2568" max="2568" width="9.125" style="171" customWidth="1"/>
    <col min="2569" max="2569" width="13.125" style="171" customWidth="1"/>
    <col min="2570" max="2570" width="1.5" style="171" customWidth="1"/>
    <col min="2571" max="2571" width="10.75" style="171" customWidth="1"/>
    <col min="2572" max="2572" width="3.5" style="171" bestFit="1" customWidth="1"/>
    <col min="2573" max="2816" width="8.75" style="171"/>
    <col min="2817" max="2817" width="1" style="171" customWidth="1"/>
    <col min="2818" max="2818" width="5.625" style="171" customWidth="1"/>
    <col min="2819" max="2819" width="7.25" style="171" customWidth="1"/>
    <col min="2820" max="2823" width="13" style="171" customWidth="1"/>
    <col min="2824" max="2824" width="9.125" style="171" customWidth="1"/>
    <col min="2825" max="2825" width="13.125" style="171" customWidth="1"/>
    <col min="2826" max="2826" width="1.5" style="171" customWidth="1"/>
    <col min="2827" max="2827" width="10.75" style="171" customWidth="1"/>
    <col min="2828" max="2828" width="3.5" style="171" bestFit="1" customWidth="1"/>
    <col min="2829" max="3072" width="8.75" style="171"/>
    <col min="3073" max="3073" width="1" style="171" customWidth="1"/>
    <col min="3074" max="3074" width="5.625" style="171" customWidth="1"/>
    <col min="3075" max="3075" width="7.25" style="171" customWidth="1"/>
    <col min="3076" max="3079" width="13" style="171" customWidth="1"/>
    <col min="3080" max="3080" width="9.125" style="171" customWidth="1"/>
    <col min="3081" max="3081" width="13.125" style="171" customWidth="1"/>
    <col min="3082" max="3082" width="1.5" style="171" customWidth="1"/>
    <col min="3083" max="3083" width="10.75" style="171" customWidth="1"/>
    <col min="3084" max="3084" width="3.5" style="171" bestFit="1" customWidth="1"/>
    <col min="3085" max="3328" width="8.75" style="171"/>
    <col min="3329" max="3329" width="1" style="171" customWidth="1"/>
    <col min="3330" max="3330" width="5.625" style="171" customWidth="1"/>
    <col min="3331" max="3331" width="7.25" style="171" customWidth="1"/>
    <col min="3332" max="3335" width="13" style="171" customWidth="1"/>
    <col min="3336" max="3336" width="9.125" style="171" customWidth="1"/>
    <col min="3337" max="3337" width="13.125" style="171" customWidth="1"/>
    <col min="3338" max="3338" width="1.5" style="171" customWidth="1"/>
    <col min="3339" max="3339" width="10.75" style="171" customWidth="1"/>
    <col min="3340" max="3340" width="3.5" style="171" bestFit="1" customWidth="1"/>
    <col min="3341" max="3584" width="8.75" style="171"/>
    <col min="3585" max="3585" width="1" style="171" customWidth="1"/>
    <col min="3586" max="3586" width="5.625" style="171" customWidth="1"/>
    <col min="3587" max="3587" width="7.25" style="171" customWidth="1"/>
    <col min="3588" max="3591" width="13" style="171" customWidth="1"/>
    <col min="3592" max="3592" width="9.125" style="171" customWidth="1"/>
    <col min="3593" max="3593" width="13.125" style="171" customWidth="1"/>
    <col min="3594" max="3594" width="1.5" style="171" customWidth="1"/>
    <col min="3595" max="3595" width="10.75" style="171" customWidth="1"/>
    <col min="3596" max="3596" width="3.5" style="171" bestFit="1" customWidth="1"/>
    <col min="3597" max="3840" width="8.75" style="171"/>
    <col min="3841" max="3841" width="1" style="171" customWidth="1"/>
    <col min="3842" max="3842" width="5.625" style="171" customWidth="1"/>
    <col min="3843" max="3843" width="7.25" style="171" customWidth="1"/>
    <col min="3844" max="3847" width="13" style="171" customWidth="1"/>
    <col min="3848" max="3848" width="9.125" style="171" customWidth="1"/>
    <col min="3849" max="3849" width="13.125" style="171" customWidth="1"/>
    <col min="3850" max="3850" width="1.5" style="171" customWidth="1"/>
    <col min="3851" max="3851" width="10.75" style="171" customWidth="1"/>
    <col min="3852" max="3852" width="3.5" style="171" bestFit="1" customWidth="1"/>
    <col min="3853" max="4096" width="8.75" style="171"/>
    <col min="4097" max="4097" width="1" style="171" customWidth="1"/>
    <col min="4098" max="4098" width="5.625" style="171" customWidth="1"/>
    <col min="4099" max="4099" width="7.25" style="171" customWidth="1"/>
    <col min="4100" max="4103" width="13" style="171" customWidth="1"/>
    <col min="4104" max="4104" width="9.125" style="171" customWidth="1"/>
    <col min="4105" max="4105" width="13.125" style="171" customWidth="1"/>
    <col min="4106" max="4106" width="1.5" style="171" customWidth="1"/>
    <col min="4107" max="4107" width="10.75" style="171" customWidth="1"/>
    <col min="4108" max="4108" width="3.5" style="171" bestFit="1" customWidth="1"/>
    <col min="4109" max="4352" width="8.75" style="171"/>
    <col min="4353" max="4353" width="1" style="171" customWidth="1"/>
    <col min="4354" max="4354" width="5.625" style="171" customWidth="1"/>
    <col min="4355" max="4355" width="7.25" style="171" customWidth="1"/>
    <col min="4356" max="4359" width="13" style="171" customWidth="1"/>
    <col min="4360" max="4360" width="9.125" style="171" customWidth="1"/>
    <col min="4361" max="4361" width="13.125" style="171" customWidth="1"/>
    <col min="4362" max="4362" width="1.5" style="171" customWidth="1"/>
    <col min="4363" max="4363" width="10.75" style="171" customWidth="1"/>
    <col min="4364" max="4364" width="3.5" style="171" bestFit="1" customWidth="1"/>
    <col min="4365" max="4608" width="8.75" style="171"/>
    <col min="4609" max="4609" width="1" style="171" customWidth="1"/>
    <col min="4610" max="4610" width="5.625" style="171" customWidth="1"/>
    <col min="4611" max="4611" width="7.25" style="171" customWidth="1"/>
    <col min="4612" max="4615" width="13" style="171" customWidth="1"/>
    <col min="4616" max="4616" width="9.125" style="171" customWidth="1"/>
    <col min="4617" max="4617" width="13.125" style="171" customWidth="1"/>
    <col min="4618" max="4618" width="1.5" style="171" customWidth="1"/>
    <col min="4619" max="4619" width="10.75" style="171" customWidth="1"/>
    <col min="4620" max="4620" width="3.5" style="171" bestFit="1" customWidth="1"/>
    <col min="4621" max="4864" width="8.75" style="171"/>
    <col min="4865" max="4865" width="1" style="171" customWidth="1"/>
    <col min="4866" max="4866" width="5.625" style="171" customWidth="1"/>
    <col min="4867" max="4867" width="7.25" style="171" customWidth="1"/>
    <col min="4868" max="4871" width="13" style="171" customWidth="1"/>
    <col min="4872" max="4872" width="9.125" style="171" customWidth="1"/>
    <col min="4873" max="4873" width="13.125" style="171" customWidth="1"/>
    <col min="4874" max="4874" width="1.5" style="171" customWidth="1"/>
    <col min="4875" max="4875" width="10.75" style="171" customWidth="1"/>
    <col min="4876" max="4876" width="3.5" style="171" bestFit="1" customWidth="1"/>
    <col min="4877" max="5120" width="8.75" style="171"/>
    <col min="5121" max="5121" width="1" style="171" customWidth="1"/>
    <col min="5122" max="5122" width="5.625" style="171" customWidth="1"/>
    <col min="5123" max="5123" width="7.25" style="171" customWidth="1"/>
    <col min="5124" max="5127" width="13" style="171" customWidth="1"/>
    <col min="5128" max="5128" width="9.125" style="171" customWidth="1"/>
    <col min="5129" max="5129" width="13.125" style="171" customWidth="1"/>
    <col min="5130" max="5130" width="1.5" style="171" customWidth="1"/>
    <col min="5131" max="5131" width="10.75" style="171" customWidth="1"/>
    <col min="5132" max="5132" width="3.5" style="171" bestFit="1" customWidth="1"/>
    <col min="5133" max="5376" width="8.75" style="171"/>
    <col min="5377" max="5377" width="1" style="171" customWidth="1"/>
    <col min="5378" max="5378" width="5.625" style="171" customWidth="1"/>
    <col min="5379" max="5379" width="7.25" style="171" customWidth="1"/>
    <col min="5380" max="5383" width="13" style="171" customWidth="1"/>
    <col min="5384" max="5384" width="9.125" style="171" customWidth="1"/>
    <col min="5385" max="5385" width="13.125" style="171" customWidth="1"/>
    <col min="5386" max="5386" width="1.5" style="171" customWidth="1"/>
    <col min="5387" max="5387" width="10.75" style="171" customWidth="1"/>
    <col min="5388" max="5388" width="3.5" style="171" bestFit="1" customWidth="1"/>
    <col min="5389" max="5632" width="8.75" style="171"/>
    <col min="5633" max="5633" width="1" style="171" customWidth="1"/>
    <col min="5634" max="5634" width="5.625" style="171" customWidth="1"/>
    <col min="5635" max="5635" width="7.25" style="171" customWidth="1"/>
    <col min="5636" max="5639" width="13" style="171" customWidth="1"/>
    <col min="5640" max="5640" width="9.125" style="171" customWidth="1"/>
    <col min="5641" max="5641" width="13.125" style="171" customWidth="1"/>
    <col min="5642" max="5642" width="1.5" style="171" customWidth="1"/>
    <col min="5643" max="5643" width="10.75" style="171" customWidth="1"/>
    <col min="5644" max="5644" width="3.5" style="171" bestFit="1" customWidth="1"/>
    <col min="5645" max="5888" width="8.75" style="171"/>
    <col min="5889" max="5889" width="1" style="171" customWidth="1"/>
    <col min="5890" max="5890" width="5.625" style="171" customWidth="1"/>
    <col min="5891" max="5891" width="7.25" style="171" customWidth="1"/>
    <col min="5892" max="5895" width="13" style="171" customWidth="1"/>
    <col min="5896" max="5896" width="9.125" style="171" customWidth="1"/>
    <col min="5897" max="5897" width="13.125" style="171" customWidth="1"/>
    <col min="5898" max="5898" width="1.5" style="171" customWidth="1"/>
    <col min="5899" max="5899" width="10.75" style="171" customWidth="1"/>
    <col min="5900" max="5900" width="3.5" style="171" bestFit="1" customWidth="1"/>
    <col min="5901" max="6144" width="8.75" style="171"/>
    <col min="6145" max="6145" width="1" style="171" customWidth="1"/>
    <col min="6146" max="6146" width="5.625" style="171" customWidth="1"/>
    <col min="6147" max="6147" width="7.25" style="171" customWidth="1"/>
    <col min="6148" max="6151" width="13" style="171" customWidth="1"/>
    <col min="6152" max="6152" width="9.125" style="171" customWidth="1"/>
    <col min="6153" max="6153" width="13.125" style="171" customWidth="1"/>
    <col min="6154" max="6154" width="1.5" style="171" customWidth="1"/>
    <col min="6155" max="6155" width="10.75" style="171" customWidth="1"/>
    <col min="6156" max="6156" width="3.5" style="171" bestFit="1" customWidth="1"/>
    <col min="6157" max="6400" width="8.75" style="171"/>
    <col min="6401" max="6401" width="1" style="171" customWidth="1"/>
    <col min="6402" max="6402" width="5.625" style="171" customWidth="1"/>
    <col min="6403" max="6403" width="7.25" style="171" customWidth="1"/>
    <col min="6404" max="6407" width="13" style="171" customWidth="1"/>
    <col min="6408" max="6408" width="9.125" style="171" customWidth="1"/>
    <col min="6409" max="6409" width="13.125" style="171" customWidth="1"/>
    <col min="6410" max="6410" width="1.5" style="171" customWidth="1"/>
    <col min="6411" max="6411" width="10.75" style="171" customWidth="1"/>
    <col min="6412" max="6412" width="3.5" style="171" bestFit="1" customWidth="1"/>
    <col min="6413" max="6656" width="8.75" style="171"/>
    <col min="6657" max="6657" width="1" style="171" customWidth="1"/>
    <col min="6658" max="6658" width="5.625" style="171" customWidth="1"/>
    <col min="6659" max="6659" width="7.25" style="171" customWidth="1"/>
    <col min="6660" max="6663" width="13" style="171" customWidth="1"/>
    <col min="6664" max="6664" width="9.125" style="171" customWidth="1"/>
    <col min="6665" max="6665" width="13.125" style="171" customWidth="1"/>
    <col min="6666" max="6666" width="1.5" style="171" customWidth="1"/>
    <col min="6667" max="6667" width="10.75" style="171" customWidth="1"/>
    <col min="6668" max="6668" width="3.5" style="171" bestFit="1" customWidth="1"/>
    <col min="6669" max="6912" width="8.75" style="171"/>
    <col min="6913" max="6913" width="1" style="171" customWidth="1"/>
    <col min="6914" max="6914" width="5.625" style="171" customWidth="1"/>
    <col min="6915" max="6915" width="7.25" style="171" customWidth="1"/>
    <col min="6916" max="6919" width="13" style="171" customWidth="1"/>
    <col min="6920" max="6920" width="9.125" style="171" customWidth="1"/>
    <col min="6921" max="6921" width="13.125" style="171" customWidth="1"/>
    <col min="6922" max="6922" width="1.5" style="171" customWidth="1"/>
    <col min="6923" max="6923" width="10.75" style="171" customWidth="1"/>
    <col min="6924" max="6924" width="3.5" style="171" bestFit="1" customWidth="1"/>
    <col min="6925" max="7168" width="8.75" style="171"/>
    <col min="7169" max="7169" width="1" style="171" customWidth="1"/>
    <col min="7170" max="7170" width="5.625" style="171" customWidth="1"/>
    <col min="7171" max="7171" width="7.25" style="171" customWidth="1"/>
    <col min="7172" max="7175" width="13" style="171" customWidth="1"/>
    <col min="7176" max="7176" width="9.125" style="171" customWidth="1"/>
    <col min="7177" max="7177" width="13.125" style="171" customWidth="1"/>
    <col min="7178" max="7178" width="1.5" style="171" customWidth="1"/>
    <col min="7179" max="7179" width="10.75" style="171" customWidth="1"/>
    <col min="7180" max="7180" width="3.5" style="171" bestFit="1" customWidth="1"/>
    <col min="7181" max="7424" width="8.75" style="171"/>
    <col min="7425" max="7425" width="1" style="171" customWidth="1"/>
    <col min="7426" max="7426" width="5.625" style="171" customWidth="1"/>
    <col min="7427" max="7427" width="7.25" style="171" customWidth="1"/>
    <col min="7428" max="7431" width="13" style="171" customWidth="1"/>
    <col min="7432" max="7432" width="9.125" style="171" customWidth="1"/>
    <col min="7433" max="7433" width="13.125" style="171" customWidth="1"/>
    <col min="7434" max="7434" width="1.5" style="171" customWidth="1"/>
    <col min="7435" max="7435" width="10.75" style="171" customWidth="1"/>
    <col min="7436" max="7436" width="3.5" style="171" bestFit="1" customWidth="1"/>
    <col min="7437" max="7680" width="8.75" style="171"/>
    <col min="7681" max="7681" width="1" style="171" customWidth="1"/>
    <col min="7682" max="7682" width="5.625" style="171" customWidth="1"/>
    <col min="7683" max="7683" width="7.25" style="171" customWidth="1"/>
    <col min="7684" max="7687" width="13" style="171" customWidth="1"/>
    <col min="7688" max="7688" width="9.125" style="171" customWidth="1"/>
    <col min="7689" max="7689" width="13.125" style="171" customWidth="1"/>
    <col min="7690" max="7690" width="1.5" style="171" customWidth="1"/>
    <col min="7691" max="7691" width="10.75" style="171" customWidth="1"/>
    <col min="7692" max="7692" width="3.5" style="171" bestFit="1" customWidth="1"/>
    <col min="7693" max="7936" width="8.75" style="171"/>
    <col min="7937" max="7937" width="1" style="171" customWidth="1"/>
    <col min="7938" max="7938" width="5.625" style="171" customWidth="1"/>
    <col min="7939" max="7939" width="7.25" style="171" customWidth="1"/>
    <col min="7940" max="7943" width="13" style="171" customWidth="1"/>
    <col min="7944" max="7944" width="9.125" style="171" customWidth="1"/>
    <col min="7945" max="7945" width="13.125" style="171" customWidth="1"/>
    <col min="7946" max="7946" width="1.5" style="171" customWidth="1"/>
    <col min="7947" max="7947" width="10.75" style="171" customWidth="1"/>
    <col min="7948" max="7948" width="3.5" style="171" bestFit="1" customWidth="1"/>
    <col min="7949" max="8192" width="8.75" style="171"/>
    <col min="8193" max="8193" width="1" style="171" customWidth="1"/>
    <col min="8194" max="8194" width="5.625" style="171" customWidth="1"/>
    <col min="8195" max="8195" width="7.25" style="171" customWidth="1"/>
    <col min="8196" max="8199" width="13" style="171" customWidth="1"/>
    <col min="8200" max="8200" width="9.125" style="171" customWidth="1"/>
    <col min="8201" max="8201" width="13.125" style="171" customWidth="1"/>
    <col min="8202" max="8202" width="1.5" style="171" customWidth="1"/>
    <col min="8203" max="8203" width="10.75" style="171" customWidth="1"/>
    <col min="8204" max="8204" width="3.5" style="171" bestFit="1" customWidth="1"/>
    <col min="8205" max="8448" width="8.75" style="171"/>
    <col min="8449" max="8449" width="1" style="171" customWidth="1"/>
    <col min="8450" max="8450" width="5.625" style="171" customWidth="1"/>
    <col min="8451" max="8451" width="7.25" style="171" customWidth="1"/>
    <col min="8452" max="8455" width="13" style="171" customWidth="1"/>
    <col min="8456" max="8456" width="9.125" style="171" customWidth="1"/>
    <col min="8457" max="8457" width="13.125" style="171" customWidth="1"/>
    <col min="8458" max="8458" width="1.5" style="171" customWidth="1"/>
    <col min="8459" max="8459" width="10.75" style="171" customWidth="1"/>
    <col min="8460" max="8460" width="3.5" style="171" bestFit="1" customWidth="1"/>
    <col min="8461" max="8704" width="8.75" style="171"/>
    <col min="8705" max="8705" width="1" style="171" customWidth="1"/>
    <col min="8706" max="8706" width="5.625" style="171" customWidth="1"/>
    <col min="8707" max="8707" width="7.25" style="171" customWidth="1"/>
    <col min="8708" max="8711" width="13" style="171" customWidth="1"/>
    <col min="8712" max="8712" width="9.125" style="171" customWidth="1"/>
    <col min="8713" max="8713" width="13.125" style="171" customWidth="1"/>
    <col min="8714" max="8714" width="1.5" style="171" customWidth="1"/>
    <col min="8715" max="8715" width="10.75" style="171" customWidth="1"/>
    <col min="8716" max="8716" width="3.5" style="171" bestFit="1" customWidth="1"/>
    <col min="8717" max="8960" width="8.75" style="171"/>
    <col min="8961" max="8961" width="1" style="171" customWidth="1"/>
    <col min="8962" max="8962" width="5.625" style="171" customWidth="1"/>
    <col min="8963" max="8963" width="7.25" style="171" customWidth="1"/>
    <col min="8964" max="8967" width="13" style="171" customWidth="1"/>
    <col min="8968" max="8968" width="9.125" style="171" customWidth="1"/>
    <col min="8969" max="8969" width="13.125" style="171" customWidth="1"/>
    <col min="8970" max="8970" width="1.5" style="171" customWidth="1"/>
    <col min="8971" max="8971" width="10.75" style="171" customWidth="1"/>
    <col min="8972" max="8972" width="3.5" style="171" bestFit="1" customWidth="1"/>
    <col min="8973" max="9216" width="8.75" style="171"/>
    <col min="9217" max="9217" width="1" style="171" customWidth="1"/>
    <col min="9218" max="9218" width="5.625" style="171" customWidth="1"/>
    <col min="9219" max="9219" width="7.25" style="171" customWidth="1"/>
    <col min="9220" max="9223" width="13" style="171" customWidth="1"/>
    <col min="9224" max="9224" width="9.125" style="171" customWidth="1"/>
    <col min="9225" max="9225" width="13.125" style="171" customWidth="1"/>
    <col min="9226" max="9226" width="1.5" style="171" customWidth="1"/>
    <col min="9227" max="9227" width="10.75" style="171" customWidth="1"/>
    <col min="9228" max="9228" width="3.5" style="171" bestFit="1" customWidth="1"/>
    <col min="9229" max="9472" width="8.75" style="171"/>
    <col min="9473" max="9473" width="1" style="171" customWidth="1"/>
    <col min="9474" max="9474" width="5.625" style="171" customWidth="1"/>
    <col min="9475" max="9475" width="7.25" style="171" customWidth="1"/>
    <col min="9476" max="9479" width="13" style="171" customWidth="1"/>
    <col min="9480" max="9480" width="9.125" style="171" customWidth="1"/>
    <col min="9481" max="9481" width="13.125" style="171" customWidth="1"/>
    <col min="9482" max="9482" width="1.5" style="171" customWidth="1"/>
    <col min="9483" max="9483" width="10.75" style="171" customWidth="1"/>
    <col min="9484" max="9484" width="3.5" style="171" bestFit="1" customWidth="1"/>
    <col min="9485" max="9728" width="8.75" style="171"/>
    <col min="9729" max="9729" width="1" style="171" customWidth="1"/>
    <col min="9730" max="9730" width="5.625" style="171" customWidth="1"/>
    <col min="9731" max="9731" width="7.25" style="171" customWidth="1"/>
    <col min="9732" max="9735" width="13" style="171" customWidth="1"/>
    <col min="9736" max="9736" width="9.125" style="171" customWidth="1"/>
    <col min="9737" max="9737" width="13.125" style="171" customWidth="1"/>
    <col min="9738" max="9738" width="1.5" style="171" customWidth="1"/>
    <col min="9739" max="9739" width="10.75" style="171" customWidth="1"/>
    <col min="9740" max="9740" width="3.5" style="171" bestFit="1" customWidth="1"/>
    <col min="9741" max="9984" width="8.75" style="171"/>
    <col min="9985" max="9985" width="1" style="171" customWidth="1"/>
    <col min="9986" max="9986" width="5.625" style="171" customWidth="1"/>
    <col min="9987" max="9987" width="7.25" style="171" customWidth="1"/>
    <col min="9988" max="9991" width="13" style="171" customWidth="1"/>
    <col min="9992" max="9992" width="9.125" style="171" customWidth="1"/>
    <col min="9993" max="9993" width="13.125" style="171" customWidth="1"/>
    <col min="9994" max="9994" width="1.5" style="171" customWidth="1"/>
    <col min="9995" max="9995" width="10.75" style="171" customWidth="1"/>
    <col min="9996" max="9996" width="3.5" style="171" bestFit="1" customWidth="1"/>
    <col min="9997" max="10240" width="8.75" style="171"/>
    <col min="10241" max="10241" width="1" style="171" customWidth="1"/>
    <col min="10242" max="10242" width="5.625" style="171" customWidth="1"/>
    <col min="10243" max="10243" width="7.25" style="171" customWidth="1"/>
    <col min="10244" max="10247" width="13" style="171" customWidth="1"/>
    <col min="10248" max="10248" width="9.125" style="171" customWidth="1"/>
    <col min="10249" max="10249" width="13.125" style="171" customWidth="1"/>
    <col min="10250" max="10250" width="1.5" style="171" customWidth="1"/>
    <col min="10251" max="10251" width="10.75" style="171" customWidth="1"/>
    <col min="10252" max="10252" width="3.5" style="171" bestFit="1" customWidth="1"/>
    <col min="10253" max="10496" width="8.75" style="171"/>
    <col min="10497" max="10497" width="1" style="171" customWidth="1"/>
    <col min="10498" max="10498" width="5.625" style="171" customWidth="1"/>
    <col min="10499" max="10499" width="7.25" style="171" customWidth="1"/>
    <col min="10500" max="10503" width="13" style="171" customWidth="1"/>
    <col min="10504" max="10504" width="9.125" style="171" customWidth="1"/>
    <col min="10505" max="10505" width="13.125" style="171" customWidth="1"/>
    <col min="10506" max="10506" width="1.5" style="171" customWidth="1"/>
    <col min="10507" max="10507" width="10.75" style="171" customWidth="1"/>
    <col min="10508" max="10508" width="3.5" style="171" bestFit="1" customWidth="1"/>
    <col min="10509" max="10752" width="8.75" style="171"/>
    <col min="10753" max="10753" width="1" style="171" customWidth="1"/>
    <col min="10754" max="10754" width="5.625" style="171" customWidth="1"/>
    <col min="10755" max="10755" width="7.25" style="171" customWidth="1"/>
    <col min="10756" max="10759" width="13" style="171" customWidth="1"/>
    <col min="10760" max="10760" width="9.125" style="171" customWidth="1"/>
    <col min="10761" max="10761" width="13.125" style="171" customWidth="1"/>
    <col min="10762" max="10762" width="1.5" style="171" customWidth="1"/>
    <col min="10763" max="10763" width="10.75" style="171" customWidth="1"/>
    <col min="10764" max="10764" width="3.5" style="171" bestFit="1" customWidth="1"/>
    <col min="10765" max="11008" width="8.75" style="171"/>
    <col min="11009" max="11009" width="1" style="171" customWidth="1"/>
    <col min="11010" max="11010" width="5.625" style="171" customWidth="1"/>
    <col min="11011" max="11011" width="7.25" style="171" customWidth="1"/>
    <col min="11012" max="11015" width="13" style="171" customWidth="1"/>
    <col min="11016" max="11016" width="9.125" style="171" customWidth="1"/>
    <col min="11017" max="11017" width="13.125" style="171" customWidth="1"/>
    <col min="11018" max="11018" width="1.5" style="171" customWidth="1"/>
    <col min="11019" max="11019" width="10.75" style="171" customWidth="1"/>
    <col min="11020" max="11020" width="3.5" style="171" bestFit="1" customWidth="1"/>
    <col min="11021" max="11264" width="8.75" style="171"/>
    <col min="11265" max="11265" width="1" style="171" customWidth="1"/>
    <col min="11266" max="11266" width="5.625" style="171" customWidth="1"/>
    <col min="11267" max="11267" width="7.25" style="171" customWidth="1"/>
    <col min="11268" max="11271" width="13" style="171" customWidth="1"/>
    <col min="11272" max="11272" width="9.125" style="171" customWidth="1"/>
    <col min="11273" max="11273" width="13.125" style="171" customWidth="1"/>
    <col min="11274" max="11274" width="1.5" style="171" customWidth="1"/>
    <col min="11275" max="11275" width="10.75" style="171" customWidth="1"/>
    <col min="11276" max="11276" width="3.5" style="171" bestFit="1" customWidth="1"/>
    <col min="11277" max="11520" width="8.75" style="171"/>
    <col min="11521" max="11521" width="1" style="171" customWidth="1"/>
    <col min="11522" max="11522" width="5.625" style="171" customWidth="1"/>
    <col min="11523" max="11523" width="7.25" style="171" customWidth="1"/>
    <col min="11524" max="11527" width="13" style="171" customWidth="1"/>
    <col min="11528" max="11528" width="9.125" style="171" customWidth="1"/>
    <col min="11529" max="11529" width="13.125" style="171" customWidth="1"/>
    <col min="11530" max="11530" width="1.5" style="171" customWidth="1"/>
    <col min="11531" max="11531" width="10.75" style="171" customWidth="1"/>
    <col min="11532" max="11532" width="3.5" style="171" bestFit="1" customWidth="1"/>
    <col min="11533" max="11776" width="8.75" style="171"/>
    <col min="11777" max="11777" width="1" style="171" customWidth="1"/>
    <col min="11778" max="11778" width="5.625" style="171" customWidth="1"/>
    <col min="11779" max="11779" width="7.25" style="171" customWidth="1"/>
    <col min="11780" max="11783" width="13" style="171" customWidth="1"/>
    <col min="11784" max="11784" width="9.125" style="171" customWidth="1"/>
    <col min="11785" max="11785" width="13.125" style="171" customWidth="1"/>
    <col min="11786" max="11786" width="1.5" style="171" customWidth="1"/>
    <col min="11787" max="11787" width="10.75" style="171" customWidth="1"/>
    <col min="11788" max="11788" width="3.5" style="171" bestFit="1" customWidth="1"/>
    <col min="11789" max="12032" width="8.75" style="171"/>
    <col min="12033" max="12033" width="1" style="171" customWidth="1"/>
    <col min="12034" max="12034" width="5.625" style="171" customWidth="1"/>
    <col min="12035" max="12035" width="7.25" style="171" customWidth="1"/>
    <col min="12036" max="12039" width="13" style="171" customWidth="1"/>
    <col min="12040" max="12040" width="9.125" style="171" customWidth="1"/>
    <col min="12041" max="12041" width="13.125" style="171" customWidth="1"/>
    <col min="12042" max="12042" width="1.5" style="171" customWidth="1"/>
    <col min="12043" max="12043" width="10.75" style="171" customWidth="1"/>
    <col min="12044" max="12044" width="3.5" style="171" bestFit="1" customWidth="1"/>
    <col min="12045" max="12288" width="8.75" style="171"/>
    <col min="12289" max="12289" width="1" style="171" customWidth="1"/>
    <col min="12290" max="12290" width="5.625" style="171" customWidth="1"/>
    <col min="12291" max="12291" width="7.25" style="171" customWidth="1"/>
    <col min="12292" max="12295" width="13" style="171" customWidth="1"/>
    <col min="12296" max="12296" width="9.125" style="171" customWidth="1"/>
    <col min="12297" max="12297" width="13.125" style="171" customWidth="1"/>
    <col min="12298" max="12298" width="1.5" style="171" customWidth="1"/>
    <col min="12299" max="12299" width="10.75" style="171" customWidth="1"/>
    <col min="12300" max="12300" width="3.5" style="171" bestFit="1" customWidth="1"/>
    <col min="12301" max="12544" width="8.75" style="171"/>
    <col min="12545" max="12545" width="1" style="171" customWidth="1"/>
    <col min="12546" max="12546" width="5.625" style="171" customWidth="1"/>
    <col min="12547" max="12547" width="7.25" style="171" customWidth="1"/>
    <col min="12548" max="12551" width="13" style="171" customWidth="1"/>
    <col min="12552" max="12552" width="9.125" style="171" customWidth="1"/>
    <col min="12553" max="12553" width="13.125" style="171" customWidth="1"/>
    <col min="12554" max="12554" width="1.5" style="171" customWidth="1"/>
    <col min="12555" max="12555" width="10.75" style="171" customWidth="1"/>
    <col min="12556" max="12556" width="3.5" style="171" bestFit="1" customWidth="1"/>
    <col min="12557" max="12800" width="8.75" style="171"/>
    <col min="12801" max="12801" width="1" style="171" customWidth="1"/>
    <col min="12802" max="12802" width="5.625" style="171" customWidth="1"/>
    <col min="12803" max="12803" width="7.25" style="171" customWidth="1"/>
    <col min="12804" max="12807" width="13" style="171" customWidth="1"/>
    <col min="12808" max="12808" width="9.125" style="171" customWidth="1"/>
    <col min="12809" max="12809" width="13.125" style="171" customWidth="1"/>
    <col min="12810" max="12810" width="1.5" style="171" customWidth="1"/>
    <col min="12811" max="12811" width="10.75" style="171" customWidth="1"/>
    <col min="12812" max="12812" width="3.5" style="171" bestFit="1" customWidth="1"/>
    <col min="12813" max="13056" width="8.75" style="171"/>
    <col min="13057" max="13057" width="1" style="171" customWidth="1"/>
    <col min="13058" max="13058" width="5.625" style="171" customWidth="1"/>
    <col min="13059" max="13059" width="7.25" style="171" customWidth="1"/>
    <col min="13060" max="13063" width="13" style="171" customWidth="1"/>
    <col min="13064" max="13064" width="9.125" style="171" customWidth="1"/>
    <col min="13065" max="13065" width="13.125" style="171" customWidth="1"/>
    <col min="13066" max="13066" width="1.5" style="171" customWidth="1"/>
    <col min="13067" max="13067" width="10.75" style="171" customWidth="1"/>
    <col min="13068" max="13068" width="3.5" style="171" bestFit="1" customWidth="1"/>
    <col min="13069" max="13312" width="8.75" style="171"/>
    <col min="13313" max="13313" width="1" style="171" customWidth="1"/>
    <col min="13314" max="13314" width="5.625" style="171" customWidth="1"/>
    <col min="13315" max="13315" width="7.25" style="171" customWidth="1"/>
    <col min="13316" max="13319" width="13" style="171" customWidth="1"/>
    <col min="13320" max="13320" width="9.125" style="171" customWidth="1"/>
    <col min="13321" max="13321" width="13.125" style="171" customWidth="1"/>
    <col min="13322" max="13322" width="1.5" style="171" customWidth="1"/>
    <col min="13323" max="13323" width="10.75" style="171" customWidth="1"/>
    <col min="13324" max="13324" width="3.5" style="171" bestFit="1" customWidth="1"/>
    <col min="13325" max="13568" width="8.75" style="171"/>
    <col min="13569" max="13569" width="1" style="171" customWidth="1"/>
    <col min="13570" max="13570" width="5.625" style="171" customWidth="1"/>
    <col min="13571" max="13571" width="7.25" style="171" customWidth="1"/>
    <col min="13572" max="13575" width="13" style="171" customWidth="1"/>
    <col min="13576" max="13576" width="9.125" style="171" customWidth="1"/>
    <col min="13577" max="13577" width="13.125" style="171" customWidth="1"/>
    <col min="13578" max="13578" width="1.5" style="171" customWidth="1"/>
    <col min="13579" max="13579" width="10.75" style="171" customWidth="1"/>
    <col min="13580" max="13580" width="3.5" style="171" bestFit="1" customWidth="1"/>
    <col min="13581" max="13824" width="8.75" style="171"/>
    <col min="13825" max="13825" width="1" style="171" customWidth="1"/>
    <col min="13826" max="13826" width="5.625" style="171" customWidth="1"/>
    <col min="13827" max="13827" width="7.25" style="171" customWidth="1"/>
    <col min="13828" max="13831" width="13" style="171" customWidth="1"/>
    <col min="13832" max="13832" width="9.125" style="171" customWidth="1"/>
    <col min="13833" max="13833" width="13.125" style="171" customWidth="1"/>
    <col min="13834" max="13834" width="1.5" style="171" customWidth="1"/>
    <col min="13835" max="13835" width="10.75" style="171" customWidth="1"/>
    <col min="13836" max="13836" width="3.5" style="171" bestFit="1" customWidth="1"/>
    <col min="13837" max="14080" width="8.75" style="171"/>
    <col min="14081" max="14081" width="1" style="171" customWidth="1"/>
    <col min="14082" max="14082" width="5.625" style="171" customWidth="1"/>
    <col min="14083" max="14083" width="7.25" style="171" customWidth="1"/>
    <col min="14084" max="14087" width="13" style="171" customWidth="1"/>
    <col min="14088" max="14088" width="9.125" style="171" customWidth="1"/>
    <col min="14089" max="14089" width="13.125" style="171" customWidth="1"/>
    <col min="14090" max="14090" width="1.5" style="171" customWidth="1"/>
    <col min="14091" max="14091" width="10.75" style="171" customWidth="1"/>
    <col min="14092" max="14092" width="3.5" style="171" bestFit="1" customWidth="1"/>
    <col min="14093" max="14336" width="8.75" style="171"/>
    <col min="14337" max="14337" width="1" style="171" customWidth="1"/>
    <col min="14338" max="14338" width="5.625" style="171" customWidth="1"/>
    <col min="14339" max="14339" width="7.25" style="171" customWidth="1"/>
    <col min="14340" max="14343" width="13" style="171" customWidth="1"/>
    <col min="14344" max="14344" width="9.125" style="171" customWidth="1"/>
    <col min="14345" max="14345" width="13.125" style="171" customWidth="1"/>
    <col min="14346" max="14346" width="1.5" style="171" customWidth="1"/>
    <col min="14347" max="14347" width="10.75" style="171" customWidth="1"/>
    <col min="14348" max="14348" width="3.5" style="171" bestFit="1" customWidth="1"/>
    <col min="14349" max="14592" width="8.75" style="171"/>
    <col min="14593" max="14593" width="1" style="171" customWidth="1"/>
    <col min="14594" max="14594" width="5.625" style="171" customWidth="1"/>
    <col min="14595" max="14595" width="7.25" style="171" customWidth="1"/>
    <col min="14596" max="14599" width="13" style="171" customWidth="1"/>
    <col min="14600" max="14600" width="9.125" style="171" customWidth="1"/>
    <col min="14601" max="14601" width="13.125" style="171" customWidth="1"/>
    <col min="14602" max="14602" width="1.5" style="171" customWidth="1"/>
    <col min="14603" max="14603" width="10.75" style="171" customWidth="1"/>
    <col min="14604" max="14604" width="3.5" style="171" bestFit="1" customWidth="1"/>
    <col min="14605" max="14848" width="8.75" style="171"/>
    <col min="14849" max="14849" width="1" style="171" customWidth="1"/>
    <col min="14850" max="14850" width="5.625" style="171" customWidth="1"/>
    <col min="14851" max="14851" width="7.25" style="171" customWidth="1"/>
    <col min="14852" max="14855" width="13" style="171" customWidth="1"/>
    <col min="14856" max="14856" width="9.125" style="171" customWidth="1"/>
    <col min="14857" max="14857" width="13.125" style="171" customWidth="1"/>
    <col min="14858" max="14858" width="1.5" style="171" customWidth="1"/>
    <col min="14859" max="14859" width="10.75" style="171" customWidth="1"/>
    <col min="14860" max="14860" width="3.5" style="171" bestFit="1" customWidth="1"/>
    <col min="14861" max="15104" width="8.75" style="171"/>
    <col min="15105" max="15105" width="1" style="171" customWidth="1"/>
    <col min="15106" max="15106" width="5.625" style="171" customWidth="1"/>
    <col min="15107" max="15107" width="7.25" style="171" customWidth="1"/>
    <col min="15108" max="15111" width="13" style="171" customWidth="1"/>
    <col min="15112" max="15112" width="9.125" style="171" customWidth="1"/>
    <col min="15113" max="15113" width="13.125" style="171" customWidth="1"/>
    <col min="15114" max="15114" width="1.5" style="171" customWidth="1"/>
    <col min="15115" max="15115" width="10.75" style="171" customWidth="1"/>
    <col min="15116" max="15116" width="3.5" style="171" bestFit="1" customWidth="1"/>
    <col min="15117" max="15360" width="8.75" style="171"/>
    <col min="15361" max="15361" width="1" style="171" customWidth="1"/>
    <col min="15362" max="15362" width="5.625" style="171" customWidth="1"/>
    <col min="15363" max="15363" width="7.25" style="171" customWidth="1"/>
    <col min="15364" max="15367" width="13" style="171" customWidth="1"/>
    <col min="15368" max="15368" width="9.125" style="171" customWidth="1"/>
    <col min="15369" max="15369" width="13.125" style="171" customWidth="1"/>
    <col min="15370" max="15370" width="1.5" style="171" customWidth="1"/>
    <col min="15371" max="15371" width="10.75" style="171" customWidth="1"/>
    <col min="15372" max="15372" width="3.5" style="171" bestFit="1" customWidth="1"/>
    <col min="15373" max="15616" width="8.75" style="171"/>
    <col min="15617" max="15617" width="1" style="171" customWidth="1"/>
    <col min="15618" max="15618" width="5.625" style="171" customWidth="1"/>
    <col min="15619" max="15619" width="7.25" style="171" customWidth="1"/>
    <col min="15620" max="15623" width="13" style="171" customWidth="1"/>
    <col min="15624" max="15624" width="9.125" style="171" customWidth="1"/>
    <col min="15625" max="15625" width="13.125" style="171" customWidth="1"/>
    <col min="15626" max="15626" width="1.5" style="171" customWidth="1"/>
    <col min="15627" max="15627" width="10.75" style="171" customWidth="1"/>
    <col min="15628" max="15628" width="3.5" style="171" bestFit="1" customWidth="1"/>
    <col min="15629" max="15872" width="8.75" style="171"/>
    <col min="15873" max="15873" width="1" style="171" customWidth="1"/>
    <col min="15874" max="15874" width="5.625" style="171" customWidth="1"/>
    <col min="15875" max="15875" width="7.25" style="171" customWidth="1"/>
    <col min="15876" max="15879" width="13" style="171" customWidth="1"/>
    <col min="15880" max="15880" width="9.125" style="171" customWidth="1"/>
    <col min="15881" max="15881" width="13.125" style="171" customWidth="1"/>
    <col min="15882" max="15882" width="1.5" style="171" customWidth="1"/>
    <col min="15883" max="15883" width="10.75" style="171" customWidth="1"/>
    <col min="15884" max="15884" width="3.5" style="171" bestFit="1" customWidth="1"/>
    <col min="15885" max="16128" width="8.75" style="171"/>
    <col min="16129" max="16129" width="1" style="171" customWidth="1"/>
    <col min="16130" max="16130" width="5.625" style="171" customWidth="1"/>
    <col min="16131" max="16131" width="7.25" style="171" customWidth="1"/>
    <col min="16132" max="16135" width="13" style="171" customWidth="1"/>
    <col min="16136" max="16136" width="9.125" style="171" customWidth="1"/>
    <col min="16137" max="16137" width="13.125" style="171" customWidth="1"/>
    <col min="16138" max="16138" width="1.5" style="171" customWidth="1"/>
    <col min="16139" max="16139" width="10.75" style="171" customWidth="1"/>
    <col min="16140" max="16140" width="3.5" style="171" bestFit="1" customWidth="1"/>
    <col min="16141" max="16384" width="8.75" style="171"/>
  </cols>
  <sheetData>
    <row r="1" spans="1:12" ht="9" customHeight="1">
      <c r="A1" s="171" t="s">
        <v>56</v>
      </c>
    </row>
    <row r="2" spans="1:12" ht="17.25" customHeight="1">
      <c r="B2" s="172" t="s">
        <v>116</v>
      </c>
      <c r="C2" s="173"/>
    </row>
    <row r="3" spans="1:12" ht="14.25" thickBot="1"/>
    <row r="4" spans="1:12" ht="18" customHeight="1">
      <c r="B4" s="684" t="s">
        <v>58</v>
      </c>
      <c r="C4" s="684" t="s">
        <v>117</v>
      </c>
      <c r="D4" s="686"/>
      <c r="E4" s="688" t="s">
        <v>118</v>
      </c>
      <c r="F4" s="688" t="s">
        <v>119</v>
      </c>
      <c r="G4" s="690" t="s">
        <v>74</v>
      </c>
      <c r="H4" s="174"/>
    </row>
    <row r="5" spans="1:12" ht="18" customHeight="1" thickBot="1">
      <c r="B5" s="685"/>
      <c r="C5" s="685"/>
      <c r="D5" s="687"/>
      <c r="E5" s="689"/>
      <c r="F5" s="689"/>
      <c r="G5" s="691"/>
      <c r="H5" s="175" t="s">
        <v>62</v>
      </c>
    </row>
    <row r="6" spans="1:12" ht="15" customHeight="1">
      <c r="B6" s="176"/>
      <c r="C6" s="176"/>
      <c r="D6" s="177" t="s">
        <v>63</v>
      </c>
      <c r="E6" s="178" t="s">
        <v>63</v>
      </c>
      <c r="F6" s="178" t="s">
        <v>63</v>
      </c>
      <c r="G6" s="179" t="s">
        <v>63</v>
      </c>
      <c r="H6" s="180" t="s">
        <v>109</v>
      </c>
    </row>
    <row r="7" spans="1:12" ht="23.25" customHeight="1">
      <c r="B7" s="181" t="s">
        <v>67</v>
      </c>
      <c r="C7" s="181"/>
      <c r="D7" s="182">
        <v>1127598</v>
      </c>
      <c r="E7" s="183">
        <v>144274</v>
      </c>
      <c r="F7" s="184">
        <v>719477</v>
      </c>
      <c r="G7" s="185">
        <v>1991349</v>
      </c>
      <c r="H7" s="186">
        <v>95.524607558892555</v>
      </c>
      <c r="K7" s="568">
        <f>D7+E7+F7</f>
        <v>1991349</v>
      </c>
      <c r="L7" s="569" t="str">
        <f>IF(K7=G7,"○","×")</f>
        <v>○</v>
      </c>
    </row>
    <row r="8" spans="1:12" ht="23.25" customHeight="1">
      <c r="B8" s="187" t="s">
        <v>68</v>
      </c>
      <c r="C8" s="188"/>
      <c r="D8" s="182">
        <v>1098777</v>
      </c>
      <c r="E8" s="182">
        <v>141997</v>
      </c>
      <c r="F8" s="184">
        <v>702486</v>
      </c>
      <c r="G8" s="185">
        <v>1943260</v>
      </c>
      <c r="H8" s="186">
        <v>97.585153373493739</v>
      </c>
      <c r="K8" s="568">
        <f t="shared" ref="K8:K15" si="0">D8+E8+F8</f>
        <v>1943260</v>
      </c>
      <c r="L8" s="569" t="str">
        <f t="shared" ref="L8:L15" si="1">IF(K8=G8,"○","×")</f>
        <v>○</v>
      </c>
    </row>
    <row r="9" spans="1:12" ht="23.25" customHeight="1">
      <c r="B9" s="189" t="s">
        <v>120</v>
      </c>
      <c r="C9" s="190"/>
      <c r="D9" s="182">
        <v>1048845</v>
      </c>
      <c r="E9" s="182">
        <v>140467</v>
      </c>
      <c r="F9" s="184">
        <v>697907</v>
      </c>
      <c r="G9" s="191">
        <v>1887219</v>
      </c>
      <c r="H9" s="186">
        <v>97.116134742648953</v>
      </c>
      <c r="K9" s="568">
        <f t="shared" si="0"/>
        <v>1887219</v>
      </c>
      <c r="L9" s="569" t="str">
        <f t="shared" si="1"/>
        <v>○</v>
      </c>
    </row>
    <row r="10" spans="1:12" ht="23.25" customHeight="1">
      <c r="B10" s="189"/>
      <c r="C10" s="192" t="s">
        <v>70</v>
      </c>
      <c r="D10" s="193">
        <v>821582</v>
      </c>
      <c r="E10" s="193">
        <v>137137</v>
      </c>
      <c r="F10" s="194">
        <v>275469</v>
      </c>
      <c r="G10" s="195">
        <v>1234188</v>
      </c>
      <c r="H10" s="196"/>
      <c r="K10" s="568">
        <f t="shared" si="0"/>
        <v>1234188</v>
      </c>
      <c r="L10" s="569" t="str">
        <f t="shared" si="1"/>
        <v>○</v>
      </c>
    </row>
    <row r="11" spans="1:12" ht="23.25" customHeight="1">
      <c r="B11" s="197" t="s">
        <v>121</v>
      </c>
      <c r="C11" s="192" t="s">
        <v>122</v>
      </c>
      <c r="D11" s="198">
        <v>131040</v>
      </c>
      <c r="E11" s="198">
        <v>5050</v>
      </c>
      <c r="F11" s="198">
        <v>157754</v>
      </c>
      <c r="G11" s="199">
        <v>293844</v>
      </c>
      <c r="H11" s="200"/>
      <c r="K11" s="568">
        <f t="shared" si="0"/>
        <v>293844</v>
      </c>
      <c r="L11" s="569" t="str">
        <f t="shared" si="1"/>
        <v>○</v>
      </c>
    </row>
    <row r="12" spans="1:12" ht="23.25" customHeight="1">
      <c r="B12" s="201"/>
      <c r="C12" s="202" t="s">
        <v>74</v>
      </c>
      <c r="D12" s="198">
        <v>952622</v>
      </c>
      <c r="E12" s="198">
        <v>142187</v>
      </c>
      <c r="F12" s="198">
        <v>433223</v>
      </c>
      <c r="G12" s="199">
        <v>1528032</v>
      </c>
      <c r="H12" s="196">
        <v>80.967338713736979</v>
      </c>
      <c r="K12" s="568">
        <f t="shared" si="0"/>
        <v>1528032</v>
      </c>
      <c r="L12" s="569" t="str">
        <f t="shared" si="1"/>
        <v>○</v>
      </c>
    </row>
    <row r="13" spans="1:12" ht="23.25" customHeight="1">
      <c r="B13" s="203"/>
      <c r="C13" s="204" t="s">
        <v>70</v>
      </c>
      <c r="D13" s="205">
        <v>789353</v>
      </c>
      <c r="E13" s="205">
        <v>136867</v>
      </c>
      <c r="F13" s="206">
        <v>283564</v>
      </c>
      <c r="G13" s="207">
        <v>1209784</v>
      </c>
      <c r="H13" s="208"/>
      <c r="K13" s="568">
        <f t="shared" si="0"/>
        <v>1209784</v>
      </c>
      <c r="L13" s="569" t="str">
        <f t="shared" si="1"/>
        <v>○</v>
      </c>
    </row>
    <row r="14" spans="1:12" ht="23.25" customHeight="1">
      <c r="B14" s="197">
        <v>27</v>
      </c>
      <c r="C14" s="209" t="s">
        <v>122</v>
      </c>
      <c r="D14" s="198">
        <v>127664</v>
      </c>
      <c r="E14" s="198">
        <v>5600</v>
      </c>
      <c r="F14" s="198">
        <v>145813</v>
      </c>
      <c r="G14" s="199">
        <v>279077</v>
      </c>
      <c r="H14" s="200"/>
      <c r="K14" s="568">
        <f t="shared" si="0"/>
        <v>279077</v>
      </c>
      <c r="L14" s="569" t="str">
        <f t="shared" si="1"/>
        <v>○</v>
      </c>
    </row>
    <row r="15" spans="1:12" ht="23.25" customHeight="1" thickBot="1">
      <c r="B15" s="210"/>
      <c r="C15" s="211" t="s">
        <v>74</v>
      </c>
      <c r="D15" s="212">
        <v>917017</v>
      </c>
      <c r="E15" s="212">
        <v>142467</v>
      </c>
      <c r="F15" s="212">
        <v>429377</v>
      </c>
      <c r="G15" s="213">
        <v>1488861</v>
      </c>
      <c r="H15" s="214">
        <v>97.4</v>
      </c>
      <c r="K15" s="568">
        <f t="shared" si="0"/>
        <v>1488861</v>
      </c>
      <c r="L15" s="569" t="str">
        <f t="shared" si="1"/>
        <v>○</v>
      </c>
    </row>
    <row r="16" spans="1:12" ht="23.25" customHeight="1">
      <c r="B16" s="215"/>
      <c r="C16" s="204"/>
      <c r="D16" s="215"/>
      <c r="E16" s="215"/>
      <c r="F16" s="215"/>
      <c r="G16" s="215"/>
      <c r="H16" s="216"/>
      <c r="K16" s="569"/>
      <c r="L16" s="569"/>
    </row>
    <row r="17" spans="2:12" ht="17.25" customHeight="1">
      <c r="B17" s="217" t="s">
        <v>123</v>
      </c>
      <c r="K17" s="569"/>
      <c r="L17" s="569"/>
    </row>
    <row r="18" spans="2:12" ht="17.25" customHeight="1">
      <c r="B18" s="218"/>
      <c r="K18" s="569"/>
      <c r="L18" s="569"/>
    </row>
    <row r="19" spans="2:12" ht="17.25" customHeight="1">
      <c r="B19" s="219" t="s">
        <v>124</v>
      </c>
    </row>
    <row r="20" spans="2:12" ht="17.25" customHeight="1">
      <c r="B20" s="220" t="s">
        <v>125</v>
      </c>
      <c r="C20" s="221"/>
      <c r="D20" s="221"/>
      <c r="E20" s="221"/>
      <c r="F20" s="221"/>
      <c r="G20" s="221"/>
      <c r="H20" s="221"/>
      <c r="I20" s="221"/>
    </row>
    <row r="21" spans="2:12" ht="17.25" customHeight="1">
      <c r="B21" s="220" t="s">
        <v>126</v>
      </c>
      <c r="C21" s="221"/>
      <c r="D21" s="221"/>
      <c r="E21" s="222"/>
      <c r="F21" s="222"/>
      <c r="G21" s="221"/>
      <c r="H21" s="221"/>
      <c r="I21" s="221"/>
    </row>
    <row r="22" spans="2:12" ht="17.25" customHeight="1">
      <c r="B22" s="220" t="s">
        <v>127</v>
      </c>
      <c r="C22" s="221"/>
      <c r="D22" s="221"/>
      <c r="E22" s="221"/>
      <c r="F22" s="221"/>
      <c r="G22" s="221"/>
      <c r="H22" s="221"/>
      <c r="I22" s="221"/>
    </row>
    <row r="23" spans="2:12" ht="17.25" customHeight="1">
      <c r="B23" s="220"/>
      <c r="C23" s="221"/>
      <c r="D23" s="221"/>
      <c r="E23" s="221"/>
      <c r="F23" s="221"/>
      <c r="G23" s="221"/>
      <c r="H23" s="221"/>
      <c r="I23" s="221"/>
    </row>
    <row r="24" spans="2:12" ht="17.25" customHeight="1">
      <c r="B24" s="220" t="s">
        <v>128</v>
      </c>
      <c r="C24" s="221"/>
      <c r="D24" s="221"/>
      <c r="E24" s="221"/>
      <c r="F24" s="221"/>
      <c r="G24" s="221"/>
      <c r="H24" s="221"/>
      <c r="I24" s="221"/>
    </row>
    <row r="25" spans="2:12" ht="17.25" customHeight="1">
      <c r="B25" s="220" t="s">
        <v>129</v>
      </c>
      <c r="C25" s="221"/>
      <c r="D25" s="221"/>
      <c r="E25" s="221"/>
      <c r="F25" s="221"/>
      <c r="G25" s="221"/>
      <c r="H25" s="221"/>
      <c r="I25" s="221"/>
    </row>
    <row r="26" spans="2:12" ht="17.25" customHeight="1">
      <c r="B26" s="220" t="s">
        <v>130</v>
      </c>
      <c r="C26" s="221"/>
      <c r="D26" s="221"/>
      <c r="E26" s="221"/>
      <c r="F26" s="221"/>
      <c r="G26" s="221"/>
      <c r="H26" s="221"/>
      <c r="I26" s="221"/>
    </row>
    <row r="27" spans="2:12" ht="17.25" customHeight="1">
      <c r="B27" s="218"/>
    </row>
    <row r="28" spans="2:12" ht="17.25" customHeight="1">
      <c r="B28" s="223" t="s">
        <v>131</v>
      </c>
      <c r="C28" s="107"/>
      <c r="D28" s="107"/>
    </row>
    <row r="29" spans="2:12" ht="17.25" customHeight="1">
      <c r="B29" s="220" t="s">
        <v>132</v>
      </c>
      <c r="C29" s="221"/>
      <c r="D29" s="221"/>
      <c r="E29" s="221"/>
      <c r="F29" s="221"/>
      <c r="G29" s="221"/>
      <c r="H29" s="221"/>
      <c r="I29" s="221"/>
    </row>
    <row r="30" spans="2:12" ht="17.25" customHeight="1">
      <c r="B30" s="220" t="s">
        <v>133</v>
      </c>
      <c r="C30" s="221"/>
      <c r="D30" s="221"/>
      <c r="E30" s="221"/>
      <c r="F30" s="221"/>
      <c r="G30" s="221"/>
      <c r="H30" s="221"/>
      <c r="I30" s="221"/>
    </row>
    <row r="31" spans="2:12" ht="17.25" customHeight="1">
      <c r="B31" s="220" t="s">
        <v>134</v>
      </c>
      <c r="C31" s="221"/>
      <c r="D31" s="221"/>
      <c r="E31" s="221"/>
      <c r="F31" s="221"/>
      <c r="G31" s="221"/>
      <c r="H31" s="221"/>
      <c r="I31" s="221"/>
    </row>
    <row r="32" spans="2:12" ht="17.25" customHeight="1">
      <c r="B32" s="220" t="s">
        <v>135</v>
      </c>
      <c r="C32" s="221"/>
      <c r="D32" s="221"/>
      <c r="E32" s="221"/>
      <c r="F32" s="221"/>
      <c r="G32" s="221"/>
      <c r="H32" s="221"/>
      <c r="I32" s="221"/>
    </row>
    <row r="33" spans="2:9" ht="17.25" customHeight="1">
      <c r="B33" s="220" t="s">
        <v>136</v>
      </c>
      <c r="C33" s="221"/>
      <c r="D33" s="221"/>
      <c r="E33" s="221"/>
      <c r="F33" s="221"/>
      <c r="G33" s="221"/>
      <c r="H33" s="221"/>
      <c r="I33" s="221"/>
    </row>
    <row r="34" spans="2:9" ht="17.25" customHeight="1">
      <c r="B34" s="220" t="s">
        <v>137</v>
      </c>
      <c r="C34" s="221"/>
      <c r="D34" s="221"/>
      <c r="E34" s="221"/>
      <c r="F34" s="221"/>
      <c r="G34" s="221"/>
      <c r="H34" s="221"/>
      <c r="I34" s="221"/>
    </row>
    <row r="35" spans="2:9" ht="17.25" customHeight="1">
      <c r="B35" s="220" t="s">
        <v>138</v>
      </c>
      <c r="C35" s="221"/>
      <c r="D35" s="221"/>
      <c r="E35" s="221"/>
      <c r="F35" s="221"/>
      <c r="G35" s="221"/>
      <c r="H35" s="221"/>
      <c r="I35" s="221"/>
    </row>
    <row r="36" spans="2:9" ht="17.25" customHeight="1">
      <c r="B36" s="224"/>
      <c r="C36" s="221"/>
      <c r="D36" s="221"/>
      <c r="E36" s="221"/>
      <c r="F36" s="221"/>
      <c r="G36" s="221"/>
      <c r="H36" s="221"/>
      <c r="I36" s="221"/>
    </row>
    <row r="37" spans="2:9" ht="17.25" customHeight="1">
      <c r="B37" s="220" t="s">
        <v>139</v>
      </c>
      <c r="C37" s="221"/>
      <c r="D37" s="221"/>
      <c r="E37" s="221"/>
      <c r="F37" s="221"/>
      <c r="G37" s="221"/>
      <c r="H37" s="221"/>
      <c r="I37" s="221"/>
    </row>
    <row r="38" spans="2:9" ht="17.25" customHeight="1">
      <c r="B38" s="220" t="s">
        <v>393</v>
      </c>
      <c r="C38" s="221"/>
      <c r="D38" s="221"/>
      <c r="E38" s="221"/>
      <c r="F38" s="221"/>
      <c r="G38" s="221"/>
      <c r="H38" s="221"/>
      <c r="I38" s="221"/>
    </row>
    <row r="39" spans="2:9" ht="17.25" customHeight="1">
      <c r="B39" s="220" t="s">
        <v>140</v>
      </c>
      <c r="C39" s="221"/>
      <c r="D39" s="221"/>
      <c r="E39" s="221"/>
      <c r="F39" s="221"/>
      <c r="G39" s="221"/>
      <c r="H39" s="221"/>
      <c r="I39" s="221"/>
    </row>
    <row r="40" spans="2:9" ht="17.25" customHeight="1">
      <c r="B40" s="220" t="s">
        <v>141</v>
      </c>
      <c r="C40" s="221"/>
      <c r="D40" s="221"/>
      <c r="E40" s="221"/>
      <c r="F40" s="221"/>
      <c r="G40" s="221"/>
      <c r="H40" s="221"/>
      <c r="I40" s="221"/>
    </row>
    <row r="41" spans="2:9" ht="17.25" customHeight="1">
      <c r="B41" s="220" t="s">
        <v>142</v>
      </c>
      <c r="C41" s="221"/>
      <c r="D41" s="221"/>
      <c r="E41" s="221"/>
      <c r="F41" s="222"/>
      <c r="G41" s="221"/>
      <c r="H41" s="221"/>
      <c r="I41" s="221"/>
    </row>
  </sheetData>
  <mergeCells count="5">
    <mergeCell ref="B4:B5"/>
    <mergeCell ref="C4:D5"/>
    <mergeCell ref="E4:E5"/>
    <mergeCell ref="F4:F5"/>
    <mergeCell ref="G4:G5"/>
  </mergeCells>
  <phoneticPr fontId="2"/>
  <printOptions horizontalCentered="1"/>
  <pageMargins left="0.7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53"/>
  <sheetViews>
    <sheetView topLeftCell="A2" workbookViewId="0">
      <selection activeCell="I38" sqref="I38"/>
    </sheetView>
  </sheetViews>
  <sheetFormatPr defaultColWidth="13.25" defaultRowHeight="21.95" customHeight="1"/>
  <cols>
    <col min="1" max="2" width="4.625" style="218" customWidth="1"/>
    <col min="3" max="3" width="24.5" style="218" customWidth="1"/>
    <col min="4" max="4" width="13" style="351" customWidth="1"/>
    <col min="5" max="5" width="8.125" style="218" bestFit="1" customWidth="1"/>
    <col min="6" max="7" width="4.625" style="218" customWidth="1"/>
    <col min="8" max="8" width="24.5" style="218" customWidth="1"/>
    <col min="9" max="9" width="12.875" style="351" customWidth="1"/>
    <col min="10" max="10" width="7.125" style="218" customWidth="1"/>
    <col min="11" max="11" width="8.625" style="352" customWidth="1"/>
    <col min="12" max="256" width="13.25" style="218"/>
    <col min="257" max="258" width="4.625" style="218" customWidth="1"/>
    <col min="259" max="259" width="24.5" style="218" customWidth="1"/>
    <col min="260" max="260" width="13" style="218" customWidth="1"/>
    <col min="261" max="261" width="8.125" style="218" bestFit="1" customWidth="1"/>
    <col min="262" max="263" width="4.625" style="218" customWidth="1"/>
    <col min="264" max="264" width="24.5" style="218" customWidth="1"/>
    <col min="265" max="265" width="12.875" style="218" customWidth="1"/>
    <col min="266" max="266" width="7.125" style="218" customWidth="1"/>
    <col min="267" max="267" width="8.625" style="218" customWidth="1"/>
    <col min="268" max="512" width="13.25" style="218"/>
    <col min="513" max="514" width="4.625" style="218" customWidth="1"/>
    <col min="515" max="515" width="24.5" style="218" customWidth="1"/>
    <col min="516" max="516" width="13" style="218" customWidth="1"/>
    <col min="517" max="517" width="8.125" style="218" bestFit="1" customWidth="1"/>
    <col min="518" max="519" width="4.625" style="218" customWidth="1"/>
    <col min="520" max="520" width="24.5" style="218" customWidth="1"/>
    <col min="521" max="521" width="12.875" style="218" customWidth="1"/>
    <col min="522" max="522" width="7.125" style="218" customWidth="1"/>
    <col min="523" max="523" width="8.625" style="218" customWidth="1"/>
    <col min="524" max="768" width="13.25" style="218"/>
    <col min="769" max="770" width="4.625" style="218" customWidth="1"/>
    <col min="771" max="771" width="24.5" style="218" customWidth="1"/>
    <col min="772" max="772" width="13" style="218" customWidth="1"/>
    <col min="773" max="773" width="8.125" style="218" bestFit="1" customWidth="1"/>
    <col min="774" max="775" width="4.625" style="218" customWidth="1"/>
    <col min="776" max="776" width="24.5" style="218" customWidth="1"/>
    <col min="777" max="777" width="12.875" style="218" customWidth="1"/>
    <col min="778" max="778" width="7.125" style="218" customWidth="1"/>
    <col min="779" max="779" width="8.625" style="218" customWidth="1"/>
    <col min="780" max="1024" width="13.25" style="218"/>
    <col min="1025" max="1026" width="4.625" style="218" customWidth="1"/>
    <col min="1027" max="1027" width="24.5" style="218" customWidth="1"/>
    <col min="1028" max="1028" width="13" style="218" customWidth="1"/>
    <col min="1029" max="1029" width="8.125" style="218" bestFit="1" customWidth="1"/>
    <col min="1030" max="1031" width="4.625" style="218" customWidth="1"/>
    <col min="1032" max="1032" width="24.5" style="218" customWidth="1"/>
    <col min="1033" max="1033" width="12.875" style="218" customWidth="1"/>
    <col min="1034" max="1034" width="7.125" style="218" customWidth="1"/>
    <col min="1035" max="1035" width="8.625" style="218" customWidth="1"/>
    <col min="1036" max="1280" width="13.25" style="218"/>
    <col min="1281" max="1282" width="4.625" style="218" customWidth="1"/>
    <col min="1283" max="1283" width="24.5" style="218" customWidth="1"/>
    <col min="1284" max="1284" width="13" style="218" customWidth="1"/>
    <col min="1285" max="1285" width="8.125" style="218" bestFit="1" customWidth="1"/>
    <col min="1286" max="1287" width="4.625" style="218" customWidth="1"/>
    <col min="1288" max="1288" width="24.5" style="218" customWidth="1"/>
    <col min="1289" max="1289" width="12.875" style="218" customWidth="1"/>
    <col min="1290" max="1290" width="7.125" style="218" customWidth="1"/>
    <col min="1291" max="1291" width="8.625" style="218" customWidth="1"/>
    <col min="1292" max="1536" width="13.25" style="218"/>
    <col min="1537" max="1538" width="4.625" style="218" customWidth="1"/>
    <col min="1539" max="1539" width="24.5" style="218" customWidth="1"/>
    <col min="1540" max="1540" width="13" style="218" customWidth="1"/>
    <col min="1541" max="1541" width="8.125" style="218" bestFit="1" customWidth="1"/>
    <col min="1542" max="1543" width="4.625" style="218" customWidth="1"/>
    <col min="1544" max="1544" width="24.5" style="218" customWidth="1"/>
    <col min="1545" max="1545" width="12.875" style="218" customWidth="1"/>
    <col min="1546" max="1546" width="7.125" style="218" customWidth="1"/>
    <col min="1547" max="1547" width="8.625" style="218" customWidth="1"/>
    <col min="1548" max="1792" width="13.25" style="218"/>
    <col min="1793" max="1794" width="4.625" style="218" customWidth="1"/>
    <col min="1795" max="1795" width="24.5" style="218" customWidth="1"/>
    <col min="1796" max="1796" width="13" style="218" customWidth="1"/>
    <col min="1797" max="1797" width="8.125" style="218" bestFit="1" customWidth="1"/>
    <col min="1798" max="1799" width="4.625" style="218" customWidth="1"/>
    <col min="1800" max="1800" width="24.5" style="218" customWidth="1"/>
    <col min="1801" max="1801" width="12.875" style="218" customWidth="1"/>
    <col min="1802" max="1802" width="7.125" style="218" customWidth="1"/>
    <col min="1803" max="1803" width="8.625" style="218" customWidth="1"/>
    <col min="1804" max="2048" width="13.25" style="218"/>
    <col min="2049" max="2050" width="4.625" style="218" customWidth="1"/>
    <col min="2051" max="2051" width="24.5" style="218" customWidth="1"/>
    <col min="2052" max="2052" width="13" style="218" customWidth="1"/>
    <col min="2053" max="2053" width="8.125" style="218" bestFit="1" customWidth="1"/>
    <col min="2054" max="2055" width="4.625" style="218" customWidth="1"/>
    <col min="2056" max="2056" width="24.5" style="218" customWidth="1"/>
    <col min="2057" max="2057" width="12.875" style="218" customWidth="1"/>
    <col min="2058" max="2058" width="7.125" style="218" customWidth="1"/>
    <col min="2059" max="2059" width="8.625" style="218" customWidth="1"/>
    <col min="2060" max="2304" width="13.25" style="218"/>
    <col min="2305" max="2306" width="4.625" style="218" customWidth="1"/>
    <col min="2307" max="2307" width="24.5" style="218" customWidth="1"/>
    <col min="2308" max="2308" width="13" style="218" customWidth="1"/>
    <col min="2309" max="2309" width="8.125" style="218" bestFit="1" customWidth="1"/>
    <col min="2310" max="2311" width="4.625" style="218" customWidth="1"/>
    <col min="2312" max="2312" width="24.5" style="218" customWidth="1"/>
    <col min="2313" max="2313" width="12.875" style="218" customWidth="1"/>
    <col min="2314" max="2314" width="7.125" style="218" customWidth="1"/>
    <col min="2315" max="2315" width="8.625" style="218" customWidth="1"/>
    <col min="2316" max="2560" width="13.25" style="218"/>
    <col min="2561" max="2562" width="4.625" style="218" customWidth="1"/>
    <col min="2563" max="2563" width="24.5" style="218" customWidth="1"/>
    <col min="2564" max="2564" width="13" style="218" customWidth="1"/>
    <col min="2565" max="2565" width="8.125" style="218" bestFit="1" customWidth="1"/>
    <col min="2566" max="2567" width="4.625" style="218" customWidth="1"/>
    <col min="2568" max="2568" width="24.5" style="218" customWidth="1"/>
    <col min="2569" max="2569" width="12.875" style="218" customWidth="1"/>
    <col min="2570" max="2570" width="7.125" style="218" customWidth="1"/>
    <col min="2571" max="2571" width="8.625" style="218" customWidth="1"/>
    <col min="2572" max="2816" width="13.25" style="218"/>
    <col min="2817" max="2818" width="4.625" style="218" customWidth="1"/>
    <col min="2819" max="2819" width="24.5" style="218" customWidth="1"/>
    <col min="2820" max="2820" width="13" style="218" customWidth="1"/>
    <col min="2821" max="2821" width="8.125" style="218" bestFit="1" customWidth="1"/>
    <col min="2822" max="2823" width="4.625" style="218" customWidth="1"/>
    <col min="2824" max="2824" width="24.5" style="218" customWidth="1"/>
    <col min="2825" max="2825" width="12.875" style="218" customWidth="1"/>
    <col min="2826" max="2826" width="7.125" style="218" customWidth="1"/>
    <col min="2827" max="2827" width="8.625" style="218" customWidth="1"/>
    <col min="2828" max="3072" width="13.25" style="218"/>
    <col min="3073" max="3074" width="4.625" style="218" customWidth="1"/>
    <col min="3075" max="3075" width="24.5" style="218" customWidth="1"/>
    <col min="3076" max="3076" width="13" style="218" customWidth="1"/>
    <col min="3077" max="3077" width="8.125" style="218" bestFit="1" customWidth="1"/>
    <col min="3078" max="3079" width="4.625" style="218" customWidth="1"/>
    <col min="3080" max="3080" width="24.5" style="218" customWidth="1"/>
    <col min="3081" max="3081" width="12.875" style="218" customWidth="1"/>
    <col min="3082" max="3082" width="7.125" style="218" customWidth="1"/>
    <col min="3083" max="3083" width="8.625" style="218" customWidth="1"/>
    <col min="3084" max="3328" width="13.25" style="218"/>
    <col min="3329" max="3330" width="4.625" style="218" customWidth="1"/>
    <col min="3331" max="3331" width="24.5" style="218" customWidth="1"/>
    <col min="3332" max="3332" width="13" style="218" customWidth="1"/>
    <col min="3333" max="3333" width="8.125" style="218" bestFit="1" customWidth="1"/>
    <col min="3334" max="3335" width="4.625" style="218" customWidth="1"/>
    <col min="3336" max="3336" width="24.5" style="218" customWidth="1"/>
    <col min="3337" max="3337" width="12.875" style="218" customWidth="1"/>
    <col min="3338" max="3338" width="7.125" style="218" customWidth="1"/>
    <col min="3339" max="3339" width="8.625" style="218" customWidth="1"/>
    <col min="3340" max="3584" width="13.25" style="218"/>
    <col min="3585" max="3586" width="4.625" style="218" customWidth="1"/>
    <col min="3587" max="3587" width="24.5" style="218" customWidth="1"/>
    <col min="3588" max="3588" width="13" style="218" customWidth="1"/>
    <col min="3589" max="3589" width="8.125" style="218" bestFit="1" customWidth="1"/>
    <col min="3590" max="3591" width="4.625" style="218" customWidth="1"/>
    <col min="3592" max="3592" width="24.5" style="218" customWidth="1"/>
    <col min="3593" max="3593" width="12.875" style="218" customWidth="1"/>
    <col min="3594" max="3594" width="7.125" style="218" customWidth="1"/>
    <col min="3595" max="3595" width="8.625" style="218" customWidth="1"/>
    <col min="3596" max="3840" width="13.25" style="218"/>
    <col min="3841" max="3842" width="4.625" style="218" customWidth="1"/>
    <col min="3843" max="3843" width="24.5" style="218" customWidth="1"/>
    <col min="3844" max="3844" width="13" style="218" customWidth="1"/>
    <col min="3845" max="3845" width="8.125" style="218" bestFit="1" customWidth="1"/>
    <col min="3846" max="3847" width="4.625" style="218" customWidth="1"/>
    <col min="3848" max="3848" width="24.5" style="218" customWidth="1"/>
    <col min="3849" max="3849" width="12.875" style="218" customWidth="1"/>
    <col min="3850" max="3850" width="7.125" style="218" customWidth="1"/>
    <col min="3851" max="3851" width="8.625" style="218" customWidth="1"/>
    <col min="3852" max="4096" width="13.25" style="218"/>
    <col min="4097" max="4098" width="4.625" style="218" customWidth="1"/>
    <col min="4099" max="4099" width="24.5" style="218" customWidth="1"/>
    <col min="4100" max="4100" width="13" style="218" customWidth="1"/>
    <col min="4101" max="4101" width="8.125" style="218" bestFit="1" customWidth="1"/>
    <col min="4102" max="4103" width="4.625" style="218" customWidth="1"/>
    <col min="4104" max="4104" width="24.5" style="218" customWidth="1"/>
    <col min="4105" max="4105" width="12.875" style="218" customWidth="1"/>
    <col min="4106" max="4106" width="7.125" style="218" customWidth="1"/>
    <col min="4107" max="4107" width="8.625" style="218" customWidth="1"/>
    <col min="4108" max="4352" width="13.25" style="218"/>
    <col min="4353" max="4354" width="4.625" style="218" customWidth="1"/>
    <col min="4355" max="4355" width="24.5" style="218" customWidth="1"/>
    <col min="4356" max="4356" width="13" style="218" customWidth="1"/>
    <col min="4357" max="4357" width="8.125" style="218" bestFit="1" customWidth="1"/>
    <col min="4358" max="4359" width="4.625" style="218" customWidth="1"/>
    <col min="4360" max="4360" width="24.5" style="218" customWidth="1"/>
    <col min="4361" max="4361" width="12.875" style="218" customWidth="1"/>
    <col min="4362" max="4362" width="7.125" style="218" customWidth="1"/>
    <col min="4363" max="4363" width="8.625" style="218" customWidth="1"/>
    <col min="4364" max="4608" width="13.25" style="218"/>
    <col min="4609" max="4610" width="4.625" style="218" customWidth="1"/>
    <col min="4611" max="4611" width="24.5" style="218" customWidth="1"/>
    <col min="4612" max="4612" width="13" style="218" customWidth="1"/>
    <col min="4613" max="4613" width="8.125" style="218" bestFit="1" customWidth="1"/>
    <col min="4614" max="4615" width="4.625" style="218" customWidth="1"/>
    <col min="4616" max="4616" width="24.5" style="218" customWidth="1"/>
    <col min="4617" max="4617" width="12.875" style="218" customWidth="1"/>
    <col min="4618" max="4618" width="7.125" style="218" customWidth="1"/>
    <col min="4619" max="4619" width="8.625" style="218" customWidth="1"/>
    <col min="4620" max="4864" width="13.25" style="218"/>
    <col min="4865" max="4866" width="4.625" style="218" customWidth="1"/>
    <col min="4867" max="4867" width="24.5" style="218" customWidth="1"/>
    <col min="4868" max="4868" width="13" style="218" customWidth="1"/>
    <col min="4869" max="4869" width="8.125" style="218" bestFit="1" customWidth="1"/>
    <col min="4870" max="4871" width="4.625" style="218" customWidth="1"/>
    <col min="4872" max="4872" width="24.5" style="218" customWidth="1"/>
    <col min="4873" max="4873" width="12.875" style="218" customWidth="1"/>
    <col min="4874" max="4874" width="7.125" style="218" customWidth="1"/>
    <col min="4875" max="4875" width="8.625" style="218" customWidth="1"/>
    <col min="4876" max="5120" width="13.25" style="218"/>
    <col min="5121" max="5122" width="4.625" style="218" customWidth="1"/>
    <col min="5123" max="5123" width="24.5" style="218" customWidth="1"/>
    <col min="5124" max="5124" width="13" style="218" customWidth="1"/>
    <col min="5125" max="5125" width="8.125" style="218" bestFit="1" customWidth="1"/>
    <col min="5126" max="5127" width="4.625" style="218" customWidth="1"/>
    <col min="5128" max="5128" width="24.5" style="218" customWidth="1"/>
    <col min="5129" max="5129" width="12.875" style="218" customWidth="1"/>
    <col min="5130" max="5130" width="7.125" style="218" customWidth="1"/>
    <col min="5131" max="5131" width="8.625" style="218" customWidth="1"/>
    <col min="5132" max="5376" width="13.25" style="218"/>
    <col min="5377" max="5378" width="4.625" style="218" customWidth="1"/>
    <col min="5379" max="5379" width="24.5" style="218" customWidth="1"/>
    <col min="5380" max="5380" width="13" style="218" customWidth="1"/>
    <col min="5381" max="5381" width="8.125" style="218" bestFit="1" customWidth="1"/>
    <col min="5382" max="5383" width="4.625" style="218" customWidth="1"/>
    <col min="5384" max="5384" width="24.5" style="218" customWidth="1"/>
    <col min="5385" max="5385" width="12.875" style="218" customWidth="1"/>
    <col min="5386" max="5386" width="7.125" style="218" customWidth="1"/>
    <col min="5387" max="5387" width="8.625" style="218" customWidth="1"/>
    <col min="5388" max="5632" width="13.25" style="218"/>
    <col min="5633" max="5634" width="4.625" style="218" customWidth="1"/>
    <col min="5635" max="5635" width="24.5" style="218" customWidth="1"/>
    <col min="5636" max="5636" width="13" style="218" customWidth="1"/>
    <col min="5637" max="5637" width="8.125" style="218" bestFit="1" customWidth="1"/>
    <col min="5638" max="5639" width="4.625" style="218" customWidth="1"/>
    <col min="5640" max="5640" width="24.5" style="218" customWidth="1"/>
    <col min="5641" max="5641" width="12.875" style="218" customWidth="1"/>
    <col min="5642" max="5642" width="7.125" style="218" customWidth="1"/>
    <col min="5643" max="5643" width="8.625" style="218" customWidth="1"/>
    <col min="5644" max="5888" width="13.25" style="218"/>
    <col min="5889" max="5890" width="4.625" style="218" customWidth="1"/>
    <col min="5891" max="5891" width="24.5" style="218" customWidth="1"/>
    <col min="5892" max="5892" width="13" style="218" customWidth="1"/>
    <col min="5893" max="5893" width="8.125" style="218" bestFit="1" customWidth="1"/>
    <col min="5894" max="5895" width="4.625" style="218" customWidth="1"/>
    <col min="5896" max="5896" width="24.5" style="218" customWidth="1"/>
    <col min="5897" max="5897" width="12.875" style="218" customWidth="1"/>
    <col min="5898" max="5898" width="7.125" style="218" customWidth="1"/>
    <col min="5899" max="5899" width="8.625" style="218" customWidth="1"/>
    <col min="5900" max="6144" width="13.25" style="218"/>
    <col min="6145" max="6146" width="4.625" style="218" customWidth="1"/>
    <col min="6147" max="6147" width="24.5" style="218" customWidth="1"/>
    <col min="6148" max="6148" width="13" style="218" customWidth="1"/>
    <col min="6149" max="6149" width="8.125" style="218" bestFit="1" customWidth="1"/>
    <col min="6150" max="6151" width="4.625" style="218" customWidth="1"/>
    <col min="6152" max="6152" width="24.5" style="218" customWidth="1"/>
    <col min="6153" max="6153" width="12.875" style="218" customWidth="1"/>
    <col min="6154" max="6154" width="7.125" style="218" customWidth="1"/>
    <col min="6155" max="6155" width="8.625" style="218" customWidth="1"/>
    <col min="6156" max="6400" width="13.25" style="218"/>
    <col min="6401" max="6402" width="4.625" style="218" customWidth="1"/>
    <col min="6403" max="6403" width="24.5" style="218" customWidth="1"/>
    <col min="6404" max="6404" width="13" style="218" customWidth="1"/>
    <col min="6405" max="6405" width="8.125" style="218" bestFit="1" customWidth="1"/>
    <col min="6406" max="6407" width="4.625" style="218" customWidth="1"/>
    <col min="6408" max="6408" width="24.5" style="218" customWidth="1"/>
    <col min="6409" max="6409" width="12.875" style="218" customWidth="1"/>
    <col min="6410" max="6410" width="7.125" style="218" customWidth="1"/>
    <col min="6411" max="6411" width="8.625" style="218" customWidth="1"/>
    <col min="6412" max="6656" width="13.25" style="218"/>
    <col min="6657" max="6658" width="4.625" style="218" customWidth="1"/>
    <col min="6659" max="6659" width="24.5" style="218" customWidth="1"/>
    <col min="6660" max="6660" width="13" style="218" customWidth="1"/>
    <col min="6661" max="6661" width="8.125" style="218" bestFit="1" customWidth="1"/>
    <col min="6662" max="6663" width="4.625" style="218" customWidth="1"/>
    <col min="6664" max="6664" width="24.5" style="218" customWidth="1"/>
    <col min="6665" max="6665" width="12.875" style="218" customWidth="1"/>
    <col min="6666" max="6666" width="7.125" style="218" customWidth="1"/>
    <col min="6667" max="6667" width="8.625" style="218" customWidth="1"/>
    <col min="6668" max="6912" width="13.25" style="218"/>
    <col min="6913" max="6914" width="4.625" style="218" customWidth="1"/>
    <col min="6915" max="6915" width="24.5" style="218" customWidth="1"/>
    <col min="6916" max="6916" width="13" style="218" customWidth="1"/>
    <col min="6917" max="6917" width="8.125" style="218" bestFit="1" customWidth="1"/>
    <col min="6918" max="6919" width="4.625" style="218" customWidth="1"/>
    <col min="6920" max="6920" width="24.5" style="218" customWidth="1"/>
    <col min="6921" max="6921" width="12.875" style="218" customWidth="1"/>
    <col min="6922" max="6922" width="7.125" style="218" customWidth="1"/>
    <col min="6923" max="6923" width="8.625" style="218" customWidth="1"/>
    <col min="6924" max="7168" width="13.25" style="218"/>
    <col min="7169" max="7170" width="4.625" style="218" customWidth="1"/>
    <col min="7171" max="7171" width="24.5" style="218" customWidth="1"/>
    <col min="7172" max="7172" width="13" style="218" customWidth="1"/>
    <col min="7173" max="7173" width="8.125" style="218" bestFit="1" customWidth="1"/>
    <col min="7174" max="7175" width="4.625" style="218" customWidth="1"/>
    <col min="7176" max="7176" width="24.5" style="218" customWidth="1"/>
    <col min="7177" max="7177" width="12.875" style="218" customWidth="1"/>
    <col min="7178" max="7178" width="7.125" style="218" customWidth="1"/>
    <col min="7179" max="7179" width="8.625" style="218" customWidth="1"/>
    <col min="7180" max="7424" width="13.25" style="218"/>
    <col min="7425" max="7426" width="4.625" style="218" customWidth="1"/>
    <col min="7427" max="7427" width="24.5" style="218" customWidth="1"/>
    <col min="7428" max="7428" width="13" style="218" customWidth="1"/>
    <col min="7429" max="7429" width="8.125" style="218" bestFit="1" customWidth="1"/>
    <col min="7430" max="7431" width="4.625" style="218" customWidth="1"/>
    <col min="7432" max="7432" width="24.5" style="218" customWidth="1"/>
    <col min="7433" max="7433" width="12.875" style="218" customWidth="1"/>
    <col min="7434" max="7434" width="7.125" style="218" customWidth="1"/>
    <col min="7435" max="7435" width="8.625" style="218" customWidth="1"/>
    <col min="7436" max="7680" width="13.25" style="218"/>
    <col min="7681" max="7682" width="4.625" style="218" customWidth="1"/>
    <col min="7683" max="7683" width="24.5" style="218" customWidth="1"/>
    <col min="7684" max="7684" width="13" style="218" customWidth="1"/>
    <col min="7685" max="7685" width="8.125" style="218" bestFit="1" customWidth="1"/>
    <col min="7686" max="7687" width="4.625" style="218" customWidth="1"/>
    <col min="7688" max="7688" width="24.5" style="218" customWidth="1"/>
    <col min="7689" max="7689" width="12.875" style="218" customWidth="1"/>
    <col min="7690" max="7690" width="7.125" style="218" customWidth="1"/>
    <col min="7691" max="7691" width="8.625" style="218" customWidth="1"/>
    <col min="7692" max="7936" width="13.25" style="218"/>
    <col min="7937" max="7938" width="4.625" style="218" customWidth="1"/>
    <col min="7939" max="7939" width="24.5" style="218" customWidth="1"/>
    <col min="7940" max="7940" width="13" style="218" customWidth="1"/>
    <col min="7941" max="7941" width="8.125" style="218" bestFit="1" customWidth="1"/>
    <col min="7942" max="7943" width="4.625" style="218" customWidth="1"/>
    <col min="7944" max="7944" width="24.5" style="218" customWidth="1"/>
    <col min="7945" max="7945" width="12.875" style="218" customWidth="1"/>
    <col min="7946" max="7946" width="7.125" style="218" customWidth="1"/>
    <col min="7947" max="7947" width="8.625" style="218" customWidth="1"/>
    <col min="7948" max="8192" width="13.25" style="218"/>
    <col min="8193" max="8194" width="4.625" style="218" customWidth="1"/>
    <col min="8195" max="8195" width="24.5" style="218" customWidth="1"/>
    <col min="8196" max="8196" width="13" style="218" customWidth="1"/>
    <col min="8197" max="8197" width="8.125" style="218" bestFit="1" customWidth="1"/>
    <col min="8198" max="8199" width="4.625" style="218" customWidth="1"/>
    <col min="8200" max="8200" width="24.5" style="218" customWidth="1"/>
    <col min="8201" max="8201" width="12.875" style="218" customWidth="1"/>
    <col min="8202" max="8202" width="7.125" style="218" customWidth="1"/>
    <col min="8203" max="8203" width="8.625" style="218" customWidth="1"/>
    <col min="8204" max="8448" width="13.25" style="218"/>
    <col min="8449" max="8450" width="4.625" style="218" customWidth="1"/>
    <col min="8451" max="8451" width="24.5" style="218" customWidth="1"/>
    <col min="8452" max="8452" width="13" style="218" customWidth="1"/>
    <col min="8453" max="8453" width="8.125" style="218" bestFit="1" customWidth="1"/>
    <col min="8454" max="8455" width="4.625" style="218" customWidth="1"/>
    <col min="8456" max="8456" width="24.5" style="218" customWidth="1"/>
    <col min="8457" max="8457" width="12.875" style="218" customWidth="1"/>
    <col min="8458" max="8458" width="7.125" style="218" customWidth="1"/>
    <col min="8459" max="8459" width="8.625" style="218" customWidth="1"/>
    <col min="8460" max="8704" width="13.25" style="218"/>
    <col min="8705" max="8706" width="4.625" style="218" customWidth="1"/>
    <col min="8707" max="8707" width="24.5" style="218" customWidth="1"/>
    <col min="8708" max="8708" width="13" style="218" customWidth="1"/>
    <col min="8709" max="8709" width="8.125" style="218" bestFit="1" customWidth="1"/>
    <col min="8710" max="8711" width="4.625" style="218" customWidth="1"/>
    <col min="8712" max="8712" width="24.5" style="218" customWidth="1"/>
    <col min="8713" max="8713" width="12.875" style="218" customWidth="1"/>
    <col min="8714" max="8714" width="7.125" style="218" customWidth="1"/>
    <col min="8715" max="8715" width="8.625" style="218" customWidth="1"/>
    <col min="8716" max="8960" width="13.25" style="218"/>
    <col min="8961" max="8962" width="4.625" style="218" customWidth="1"/>
    <col min="8963" max="8963" width="24.5" style="218" customWidth="1"/>
    <col min="8964" max="8964" width="13" style="218" customWidth="1"/>
    <col min="8965" max="8965" width="8.125" style="218" bestFit="1" customWidth="1"/>
    <col min="8966" max="8967" width="4.625" style="218" customWidth="1"/>
    <col min="8968" max="8968" width="24.5" style="218" customWidth="1"/>
    <col min="8969" max="8969" width="12.875" style="218" customWidth="1"/>
    <col min="8970" max="8970" width="7.125" style="218" customWidth="1"/>
    <col min="8971" max="8971" width="8.625" style="218" customWidth="1"/>
    <col min="8972" max="9216" width="13.25" style="218"/>
    <col min="9217" max="9218" width="4.625" style="218" customWidth="1"/>
    <col min="9219" max="9219" width="24.5" style="218" customWidth="1"/>
    <col min="9220" max="9220" width="13" style="218" customWidth="1"/>
    <col min="9221" max="9221" width="8.125" style="218" bestFit="1" customWidth="1"/>
    <col min="9222" max="9223" width="4.625" style="218" customWidth="1"/>
    <col min="9224" max="9224" width="24.5" style="218" customWidth="1"/>
    <col min="9225" max="9225" width="12.875" style="218" customWidth="1"/>
    <col min="9226" max="9226" width="7.125" style="218" customWidth="1"/>
    <col min="9227" max="9227" width="8.625" style="218" customWidth="1"/>
    <col min="9228" max="9472" width="13.25" style="218"/>
    <col min="9473" max="9474" width="4.625" style="218" customWidth="1"/>
    <col min="9475" max="9475" width="24.5" style="218" customWidth="1"/>
    <col min="9476" max="9476" width="13" style="218" customWidth="1"/>
    <col min="9477" max="9477" width="8.125" style="218" bestFit="1" customWidth="1"/>
    <col min="9478" max="9479" width="4.625" style="218" customWidth="1"/>
    <col min="9480" max="9480" width="24.5" style="218" customWidth="1"/>
    <col min="9481" max="9481" width="12.875" style="218" customWidth="1"/>
    <col min="9482" max="9482" width="7.125" style="218" customWidth="1"/>
    <col min="9483" max="9483" width="8.625" style="218" customWidth="1"/>
    <col min="9484" max="9728" width="13.25" style="218"/>
    <col min="9729" max="9730" width="4.625" style="218" customWidth="1"/>
    <col min="9731" max="9731" width="24.5" style="218" customWidth="1"/>
    <col min="9732" max="9732" width="13" style="218" customWidth="1"/>
    <col min="9733" max="9733" width="8.125" style="218" bestFit="1" customWidth="1"/>
    <col min="9734" max="9735" width="4.625" style="218" customWidth="1"/>
    <col min="9736" max="9736" width="24.5" style="218" customWidth="1"/>
    <col min="9737" max="9737" width="12.875" style="218" customWidth="1"/>
    <col min="9738" max="9738" width="7.125" style="218" customWidth="1"/>
    <col min="9739" max="9739" width="8.625" style="218" customWidth="1"/>
    <col min="9740" max="9984" width="13.25" style="218"/>
    <col min="9985" max="9986" width="4.625" style="218" customWidth="1"/>
    <col min="9987" max="9987" width="24.5" style="218" customWidth="1"/>
    <col min="9988" max="9988" width="13" style="218" customWidth="1"/>
    <col min="9989" max="9989" width="8.125" style="218" bestFit="1" customWidth="1"/>
    <col min="9990" max="9991" width="4.625" style="218" customWidth="1"/>
    <col min="9992" max="9992" width="24.5" style="218" customWidth="1"/>
    <col min="9993" max="9993" width="12.875" style="218" customWidth="1"/>
    <col min="9994" max="9994" width="7.125" style="218" customWidth="1"/>
    <col min="9995" max="9995" width="8.625" style="218" customWidth="1"/>
    <col min="9996" max="10240" width="13.25" style="218"/>
    <col min="10241" max="10242" width="4.625" style="218" customWidth="1"/>
    <col min="10243" max="10243" width="24.5" style="218" customWidth="1"/>
    <col min="10244" max="10244" width="13" style="218" customWidth="1"/>
    <col min="10245" max="10245" width="8.125" style="218" bestFit="1" customWidth="1"/>
    <col min="10246" max="10247" width="4.625" style="218" customWidth="1"/>
    <col min="10248" max="10248" width="24.5" style="218" customWidth="1"/>
    <col min="10249" max="10249" width="12.875" style="218" customWidth="1"/>
    <col min="10250" max="10250" width="7.125" style="218" customWidth="1"/>
    <col min="10251" max="10251" width="8.625" style="218" customWidth="1"/>
    <col min="10252" max="10496" width="13.25" style="218"/>
    <col min="10497" max="10498" width="4.625" style="218" customWidth="1"/>
    <col min="10499" max="10499" width="24.5" style="218" customWidth="1"/>
    <col min="10500" max="10500" width="13" style="218" customWidth="1"/>
    <col min="10501" max="10501" width="8.125" style="218" bestFit="1" customWidth="1"/>
    <col min="10502" max="10503" width="4.625" style="218" customWidth="1"/>
    <col min="10504" max="10504" width="24.5" style="218" customWidth="1"/>
    <col min="10505" max="10505" width="12.875" style="218" customWidth="1"/>
    <col min="10506" max="10506" width="7.125" style="218" customWidth="1"/>
    <col min="10507" max="10507" width="8.625" style="218" customWidth="1"/>
    <col min="10508" max="10752" width="13.25" style="218"/>
    <col min="10753" max="10754" width="4.625" style="218" customWidth="1"/>
    <col min="10755" max="10755" width="24.5" style="218" customWidth="1"/>
    <col min="10756" max="10756" width="13" style="218" customWidth="1"/>
    <col min="10757" max="10757" width="8.125" style="218" bestFit="1" customWidth="1"/>
    <col min="10758" max="10759" width="4.625" style="218" customWidth="1"/>
    <col min="10760" max="10760" width="24.5" style="218" customWidth="1"/>
    <col min="10761" max="10761" width="12.875" style="218" customWidth="1"/>
    <col min="10762" max="10762" width="7.125" style="218" customWidth="1"/>
    <col min="10763" max="10763" width="8.625" style="218" customWidth="1"/>
    <col min="10764" max="11008" width="13.25" style="218"/>
    <col min="11009" max="11010" width="4.625" style="218" customWidth="1"/>
    <col min="11011" max="11011" width="24.5" style="218" customWidth="1"/>
    <col min="11012" max="11012" width="13" style="218" customWidth="1"/>
    <col min="11013" max="11013" width="8.125" style="218" bestFit="1" customWidth="1"/>
    <col min="11014" max="11015" width="4.625" style="218" customWidth="1"/>
    <col min="11016" max="11016" width="24.5" style="218" customWidth="1"/>
    <col min="11017" max="11017" width="12.875" style="218" customWidth="1"/>
    <col min="11018" max="11018" width="7.125" style="218" customWidth="1"/>
    <col min="11019" max="11019" width="8.625" style="218" customWidth="1"/>
    <col min="11020" max="11264" width="13.25" style="218"/>
    <col min="11265" max="11266" width="4.625" style="218" customWidth="1"/>
    <col min="11267" max="11267" width="24.5" style="218" customWidth="1"/>
    <col min="11268" max="11268" width="13" style="218" customWidth="1"/>
    <col min="11269" max="11269" width="8.125" style="218" bestFit="1" customWidth="1"/>
    <col min="11270" max="11271" width="4.625" style="218" customWidth="1"/>
    <col min="11272" max="11272" width="24.5" style="218" customWidth="1"/>
    <col min="11273" max="11273" width="12.875" style="218" customWidth="1"/>
    <col min="11274" max="11274" width="7.125" style="218" customWidth="1"/>
    <col min="11275" max="11275" width="8.625" style="218" customWidth="1"/>
    <col min="11276" max="11520" width="13.25" style="218"/>
    <col min="11521" max="11522" width="4.625" style="218" customWidth="1"/>
    <col min="11523" max="11523" width="24.5" style="218" customWidth="1"/>
    <col min="11524" max="11524" width="13" style="218" customWidth="1"/>
    <col min="11525" max="11525" width="8.125" style="218" bestFit="1" customWidth="1"/>
    <col min="11526" max="11527" width="4.625" style="218" customWidth="1"/>
    <col min="11528" max="11528" width="24.5" style="218" customWidth="1"/>
    <col min="11529" max="11529" width="12.875" style="218" customWidth="1"/>
    <col min="11530" max="11530" width="7.125" style="218" customWidth="1"/>
    <col min="11531" max="11531" width="8.625" style="218" customWidth="1"/>
    <col min="11532" max="11776" width="13.25" style="218"/>
    <col min="11777" max="11778" width="4.625" style="218" customWidth="1"/>
    <col min="11779" max="11779" width="24.5" style="218" customWidth="1"/>
    <col min="11780" max="11780" width="13" style="218" customWidth="1"/>
    <col min="11781" max="11781" width="8.125" style="218" bestFit="1" customWidth="1"/>
    <col min="11782" max="11783" width="4.625" style="218" customWidth="1"/>
    <col min="11784" max="11784" width="24.5" style="218" customWidth="1"/>
    <col min="11785" max="11785" width="12.875" style="218" customWidth="1"/>
    <col min="11786" max="11786" width="7.125" style="218" customWidth="1"/>
    <col min="11787" max="11787" width="8.625" style="218" customWidth="1"/>
    <col min="11788" max="12032" width="13.25" style="218"/>
    <col min="12033" max="12034" width="4.625" style="218" customWidth="1"/>
    <col min="12035" max="12035" width="24.5" style="218" customWidth="1"/>
    <col min="12036" max="12036" width="13" style="218" customWidth="1"/>
    <col min="12037" max="12037" width="8.125" style="218" bestFit="1" customWidth="1"/>
    <col min="12038" max="12039" width="4.625" style="218" customWidth="1"/>
    <col min="12040" max="12040" width="24.5" style="218" customWidth="1"/>
    <col min="12041" max="12041" width="12.875" style="218" customWidth="1"/>
    <col min="12042" max="12042" width="7.125" style="218" customWidth="1"/>
    <col min="12043" max="12043" width="8.625" style="218" customWidth="1"/>
    <col min="12044" max="12288" width="13.25" style="218"/>
    <col min="12289" max="12290" width="4.625" style="218" customWidth="1"/>
    <col min="12291" max="12291" width="24.5" style="218" customWidth="1"/>
    <col min="12292" max="12292" width="13" style="218" customWidth="1"/>
    <col min="12293" max="12293" width="8.125" style="218" bestFit="1" customWidth="1"/>
    <col min="12294" max="12295" width="4.625" style="218" customWidth="1"/>
    <col min="12296" max="12296" width="24.5" style="218" customWidth="1"/>
    <col min="12297" max="12297" width="12.875" style="218" customWidth="1"/>
    <col min="12298" max="12298" width="7.125" style="218" customWidth="1"/>
    <col min="12299" max="12299" width="8.625" style="218" customWidth="1"/>
    <col min="12300" max="12544" width="13.25" style="218"/>
    <col min="12545" max="12546" width="4.625" style="218" customWidth="1"/>
    <col min="12547" max="12547" width="24.5" style="218" customWidth="1"/>
    <col min="12548" max="12548" width="13" style="218" customWidth="1"/>
    <col min="12549" max="12549" width="8.125" style="218" bestFit="1" customWidth="1"/>
    <col min="12550" max="12551" width="4.625" style="218" customWidth="1"/>
    <col min="12552" max="12552" width="24.5" style="218" customWidth="1"/>
    <col min="12553" max="12553" width="12.875" style="218" customWidth="1"/>
    <col min="12554" max="12554" width="7.125" style="218" customWidth="1"/>
    <col min="12555" max="12555" width="8.625" style="218" customWidth="1"/>
    <col min="12556" max="12800" width="13.25" style="218"/>
    <col min="12801" max="12802" width="4.625" style="218" customWidth="1"/>
    <col min="12803" max="12803" width="24.5" style="218" customWidth="1"/>
    <col min="12804" max="12804" width="13" style="218" customWidth="1"/>
    <col min="12805" max="12805" width="8.125" style="218" bestFit="1" customWidth="1"/>
    <col min="12806" max="12807" width="4.625" style="218" customWidth="1"/>
    <col min="12808" max="12808" width="24.5" style="218" customWidth="1"/>
    <col min="12809" max="12809" width="12.875" style="218" customWidth="1"/>
    <col min="12810" max="12810" width="7.125" style="218" customWidth="1"/>
    <col min="12811" max="12811" width="8.625" style="218" customWidth="1"/>
    <col min="12812" max="13056" width="13.25" style="218"/>
    <col min="13057" max="13058" width="4.625" style="218" customWidth="1"/>
    <col min="13059" max="13059" width="24.5" style="218" customWidth="1"/>
    <col min="13060" max="13060" width="13" style="218" customWidth="1"/>
    <col min="13061" max="13061" width="8.125" style="218" bestFit="1" customWidth="1"/>
    <col min="13062" max="13063" width="4.625" style="218" customWidth="1"/>
    <col min="13064" max="13064" width="24.5" style="218" customWidth="1"/>
    <col min="13065" max="13065" width="12.875" style="218" customWidth="1"/>
    <col min="13066" max="13066" width="7.125" style="218" customWidth="1"/>
    <col min="13067" max="13067" width="8.625" style="218" customWidth="1"/>
    <col min="13068" max="13312" width="13.25" style="218"/>
    <col min="13313" max="13314" width="4.625" style="218" customWidth="1"/>
    <col min="13315" max="13315" width="24.5" style="218" customWidth="1"/>
    <col min="13316" max="13316" width="13" style="218" customWidth="1"/>
    <col min="13317" max="13317" width="8.125" style="218" bestFit="1" customWidth="1"/>
    <col min="13318" max="13319" width="4.625" style="218" customWidth="1"/>
    <col min="13320" max="13320" width="24.5" style="218" customWidth="1"/>
    <col min="13321" max="13321" width="12.875" style="218" customWidth="1"/>
    <col min="13322" max="13322" width="7.125" style="218" customWidth="1"/>
    <col min="13323" max="13323" width="8.625" style="218" customWidth="1"/>
    <col min="13324" max="13568" width="13.25" style="218"/>
    <col min="13569" max="13570" width="4.625" style="218" customWidth="1"/>
    <col min="13571" max="13571" width="24.5" style="218" customWidth="1"/>
    <col min="13572" max="13572" width="13" style="218" customWidth="1"/>
    <col min="13573" max="13573" width="8.125" style="218" bestFit="1" customWidth="1"/>
    <col min="13574" max="13575" width="4.625" style="218" customWidth="1"/>
    <col min="13576" max="13576" width="24.5" style="218" customWidth="1"/>
    <col min="13577" max="13577" width="12.875" style="218" customWidth="1"/>
    <col min="13578" max="13578" width="7.125" style="218" customWidth="1"/>
    <col min="13579" max="13579" width="8.625" style="218" customWidth="1"/>
    <col min="13580" max="13824" width="13.25" style="218"/>
    <col min="13825" max="13826" width="4.625" style="218" customWidth="1"/>
    <col min="13827" max="13827" width="24.5" style="218" customWidth="1"/>
    <col min="13828" max="13828" width="13" style="218" customWidth="1"/>
    <col min="13829" max="13829" width="8.125" style="218" bestFit="1" customWidth="1"/>
    <col min="13830" max="13831" width="4.625" style="218" customWidth="1"/>
    <col min="13832" max="13832" width="24.5" style="218" customWidth="1"/>
    <col min="13833" max="13833" width="12.875" style="218" customWidth="1"/>
    <col min="13834" max="13834" width="7.125" style="218" customWidth="1"/>
    <col min="13835" max="13835" width="8.625" style="218" customWidth="1"/>
    <col min="13836" max="14080" width="13.25" style="218"/>
    <col min="14081" max="14082" width="4.625" style="218" customWidth="1"/>
    <col min="14083" max="14083" width="24.5" style="218" customWidth="1"/>
    <col min="14084" max="14084" width="13" style="218" customWidth="1"/>
    <col min="14085" max="14085" width="8.125" style="218" bestFit="1" customWidth="1"/>
    <col min="14086" max="14087" width="4.625" style="218" customWidth="1"/>
    <col min="14088" max="14088" width="24.5" style="218" customWidth="1"/>
    <col min="14089" max="14089" width="12.875" style="218" customWidth="1"/>
    <col min="14090" max="14090" width="7.125" style="218" customWidth="1"/>
    <col min="14091" max="14091" width="8.625" style="218" customWidth="1"/>
    <col min="14092" max="14336" width="13.25" style="218"/>
    <col min="14337" max="14338" width="4.625" style="218" customWidth="1"/>
    <col min="14339" max="14339" width="24.5" style="218" customWidth="1"/>
    <col min="14340" max="14340" width="13" style="218" customWidth="1"/>
    <col min="14341" max="14341" width="8.125" style="218" bestFit="1" customWidth="1"/>
    <col min="14342" max="14343" width="4.625" style="218" customWidth="1"/>
    <col min="14344" max="14344" width="24.5" style="218" customWidth="1"/>
    <col min="14345" max="14345" width="12.875" style="218" customWidth="1"/>
    <col min="14346" max="14346" width="7.125" style="218" customWidth="1"/>
    <col min="14347" max="14347" width="8.625" style="218" customWidth="1"/>
    <col min="14348" max="14592" width="13.25" style="218"/>
    <col min="14593" max="14594" width="4.625" style="218" customWidth="1"/>
    <col min="14595" max="14595" width="24.5" style="218" customWidth="1"/>
    <col min="14596" max="14596" width="13" style="218" customWidth="1"/>
    <col min="14597" max="14597" width="8.125" style="218" bestFit="1" customWidth="1"/>
    <col min="14598" max="14599" width="4.625" style="218" customWidth="1"/>
    <col min="14600" max="14600" width="24.5" style="218" customWidth="1"/>
    <col min="14601" max="14601" width="12.875" style="218" customWidth="1"/>
    <col min="14602" max="14602" width="7.125" style="218" customWidth="1"/>
    <col min="14603" max="14603" width="8.625" style="218" customWidth="1"/>
    <col min="14604" max="14848" width="13.25" style="218"/>
    <col min="14849" max="14850" width="4.625" style="218" customWidth="1"/>
    <col min="14851" max="14851" width="24.5" style="218" customWidth="1"/>
    <col min="14852" max="14852" width="13" style="218" customWidth="1"/>
    <col min="14853" max="14853" width="8.125" style="218" bestFit="1" customWidth="1"/>
    <col min="14854" max="14855" width="4.625" style="218" customWidth="1"/>
    <col min="14856" max="14856" width="24.5" style="218" customWidth="1"/>
    <col min="14857" max="14857" width="12.875" style="218" customWidth="1"/>
    <col min="14858" max="14858" width="7.125" style="218" customWidth="1"/>
    <col min="14859" max="14859" width="8.625" style="218" customWidth="1"/>
    <col min="14860" max="15104" width="13.25" style="218"/>
    <col min="15105" max="15106" width="4.625" style="218" customWidth="1"/>
    <col min="15107" max="15107" width="24.5" style="218" customWidth="1"/>
    <col min="15108" max="15108" width="13" style="218" customWidth="1"/>
    <col min="15109" max="15109" width="8.125" style="218" bestFit="1" customWidth="1"/>
    <col min="15110" max="15111" width="4.625" style="218" customWidth="1"/>
    <col min="15112" max="15112" width="24.5" style="218" customWidth="1"/>
    <col min="15113" max="15113" width="12.875" style="218" customWidth="1"/>
    <col min="15114" max="15114" width="7.125" style="218" customWidth="1"/>
    <col min="15115" max="15115" width="8.625" style="218" customWidth="1"/>
    <col min="15116" max="15360" width="13.25" style="218"/>
    <col min="15361" max="15362" width="4.625" style="218" customWidth="1"/>
    <col min="15363" max="15363" width="24.5" style="218" customWidth="1"/>
    <col min="15364" max="15364" width="13" style="218" customWidth="1"/>
    <col min="15365" max="15365" width="8.125" style="218" bestFit="1" customWidth="1"/>
    <col min="15366" max="15367" width="4.625" style="218" customWidth="1"/>
    <col min="15368" max="15368" width="24.5" style="218" customWidth="1"/>
    <col min="15369" max="15369" width="12.875" style="218" customWidth="1"/>
    <col min="15370" max="15370" width="7.125" style="218" customWidth="1"/>
    <col min="15371" max="15371" width="8.625" style="218" customWidth="1"/>
    <col min="15372" max="15616" width="13.25" style="218"/>
    <col min="15617" max="15618" width="4.625" style="218" customWidth="1"/>
    <col min="15619" max="15619" width="24.5" style="218" customWidth="1"/>
    <col min="15620" max="15620" width="13" style="218" customWidth="1"/>
    <col min="15621" max="15621" width="8.125" style="218" bestFit="1" customWidth="1"/>
    <col min="15622" max="15623" width="4.625" style="218" customWidth="1"/>
    <col min="15624" max="15624" width="24.5" style="218" customWidth="1"/>
    <col min="15625" max="15625" width="12.875" style="218" customWidth="1"/>
    <col min="15626" max="15626" width="7.125" style="218" customWidth="1"/>
    <col min="15627" max="15627" width="8.625" style="218" customWidth="1"/>
    <col min="15628" max="15872" width="13.25" style="218"/>
    <col min="15873" max="15874" width="4.625" style="218" customWidth="1"/>
    <col min="15875" max="15875" width="24.5" style="218" customWidth="1"/>
    <col min="15876" max="15876" width="13" style="218" customWidth="1"/>
    <col min="15877" max="15877" width="8.125" style="218" bestFit="1" customWidth="1"/>
    <col min="15878" max="15879" width="4.625" style="218" customWidth="1"/>
    <col min="15880" max="15880" width="24.5" style="218" customWidth="1"/>
    <col min="15881" max="15881" width="12.875" style="218" customWidth="1"/>
    <col min="15882" max="15882" width="7.125" style="218" customWidth="1"/>
    <col min="15883" max="15883" width="8.625" style="218" customWidth="1"/>
    <col min="15884" max="16128" width="13.25" style="218"/>
    <col min="16129" max="16130" width="4.625" style="218" customWidth="1"/>
    <col min="16131" max="16131" width="24.5" style="218" customWidth="1"/>
    <col min="16132" max="16132" width="13" style="218" customWidth="1"/>
    <col min="16133" max="16133" width="8.125" style="218" bestFit="1" customWidth="1"/>
    <col min="16134" max="16135" width="4.625" style="218" customWidth="1"/>
    <col min="16136" max="16136" width="24.5" style="218" customWidth="1"/>
    <col min="16137" max="16137" width="12.875" style="218" customWidth="1"/>
    <col min="16138" max="16138" width="7.125" style="218" customWidth="1"/>
    <col min="16139" max="16139" width="8.625" style="218" customWidth="1"/>
    <col min="16140" max="16384" width="13.25" style="218"/>
  </cols>
  <sheetData>
    <row r="1" spans="1:11" s="226" customFormat="1" ht="21.95" customHeight="1">
      <c r="A1" s="720" t="s">
        <v>143</v>
      </c>
      <c r="B1" s="721"/>
      <c r="C1" s="721"/>
      <c r="D1" s="721"/>
      <c r="E1" s="721"/>
      <c r="F1" s="721"/>
      <c r="G1" s="721"/>
      <c r="H1" s="721"/>
      <c r="I1" s="721"/>
      <c r="J1" s="721"/>
      <c r="K1" s="225"/>
    </row>
    <row r="2" spans="1:11" s="226" customFormat="1" ht="21.95" customHeight="1" thickBot="1">
      <c r="A2" s="227"/>
      <c r="B2" s="227"/>
      <c r="C2" s="227"/>
      <c r="D2" s="228"/>
      <c r="E2" s="229"/>
      <c r="F2" s="229"/>
      <c r="G2" s="229"/>
      <c r="H2" s="229"/>
      <c r="I2" s="228"/>
      <c r="J2" s="227"/>
      <c r="K2" s="230"/>
    </row>
    <row r="3" spans="1:11" ht="21.95" customHeight="1">
      <c r="A3" s="722" t="s">
        <v>144</v>
      </c>
      <c r="B3" s="723"/>
      <c r="C3" s="723"/>
      <c r="D3" s="723"/>
      <c r="E3" s="724"/>
      <c r="F3" s="723" t="s">
        <v>145</v>
      </c>
      <c r="G3" s="723"/>
      <c r="H3" s="723"/>
      <c r="I3" s="723"/>
      <c r="J3" s="724"/>
      <c r="K3" s="225"/>
    </row>
    <row r="4" spans="1:11" ht="21.95" customHeight="1">
      <c r="A4" s="725" t="s">
        <v>146</v>
      </c>
      <c r="B4" s="726"/>
      <c r="C4" s="727"/>
      <c r="D4" s="231" t="s">
        <v>147</v>
      </c>
      <c r="E4" s="232" t="s">
        <v>148</v>
      </c>
      <c r="F4" s="726" t="s">
        <v>146</v>
      </c>
      <c r="G4" s="726"/>
      <c r="H4" s="727"/>
      <c r="I4" s="233" t="s">
        <v>149</v>
      </c>
      <c r="J4" s="232" t="s">
        <v>148</v>
      </c>
      <c r="K4" s="225"/>
    </row>
    <row r="5" spans="1:11" ht="21.95" customHeight="1">
      <c r="A5" s="234"/>
      <c r="B5" s="235"/>
      <c r="C5" s="236"/>
      <c r="D5" s="237" t="s">
        <v>150</v>
      </c>
      <c r="E5" s="238" t="s">
        <v>109</v>
      </c>
      <c r="F5" s="239"/>
      <c r="G5" s="239"/>
      <c r="H5" s="240"/>
      <c r="I5" s="237" t="s">
        <v>150</v>
      </c>
      <c r="J5" s="241" t="s">
        <v>109</v>
      </c>
      <c r="K5" s="225"/>
    </row>
    <row r="6" spans="1:11" ht="21.95" customHeight="1">
      <c r="A6" s="242"/>
      <c r="B6" s="728" t="s">
        <v>151</v>
      </c>
      <c r="C6" s="236" t="s">
        <v>152</v>
      </c>
      <c r="D6" s="243">
        <v>29092668</v>
      </c>
      <c r="E6" s="244">
        <v>100.75916051938609</v>
      </c>
      <c r="F6" s="730" t="s">
        <v>153</v>
      </c>
      <c r="G6" s="731"/>
      <c r="H6" s="732"/>
      <c r="I6" s="245">
        <v>2132347</v>
      </c>
      <c r="J6" s="246">
        <v>98.006093589780704</v>
      </c>
      <c r="K6" s="247"/>
    </row>
    <row r="7" spans="1:11" ht="21.95" customHeight="1">
      <c r="A7" s="248" t="s">
        <v>154</v>
      </c>
      <c r="B7" s="728"/>
      <c r="C7" s="249" t="s">
        <v>155</v>
      </c>
      <c r="D7" s="250">
        <v>9952237</v>
      </c>
      <c r="E7" s="251">
        <v>100.63972251927021</v>
      </c>
      <c r="F7" s="252"/>
      <c r="G7" s="253"/>
      <c r="H7" s="249" t="s">
        <v>156</v>
      </c>
      <c r="I7" s="250">
        <v>124711907</v>
      </c>
      <c r="J7" s="254">
        <v>104.02735873528421</v>
      </c>
      <c r="K7" s="247"/>
    </row>
    <row r="8" spans="1:11" ht="21.95" customHeight="1">
      <c r="A8" s="255" t="s">
        <v>157</v>
      </c>
      <c r="B8" s="728"/>
      <c r="C8" s="256" t="s">
        <v>158</v>
      </c>
      <c r="D8" s="257">
        <v>3659944</v>
      </c>
      <c r="E8" s="258">
        <v>104.75008850945497</v>
      </c>
      <c r="F8" s="259"/>
      <c r="G8" s="710" t="s">
        <v>159</v>
      </c>
      <c r="H8" s="249" t="s">
        <v>160</v>
      </c>
      <c r="I8" s="250">
        <v>1493334</v>
      </c>
      <c r="J8" s="244">
        <v>100.38201164117122</v>
      </c>
      <c r="K8" s="247"/>
    </row>
    <row r="9" spans="1:11" ht="21.95" customHeight="1">
      <c r="A9" s="255" t="s">
        <v>161</v>
      </c>
      <c r="B9" s="729"/>
      <c r="C9" s="260" t="s">
        <v>162</v>
      </c>
      <c r="D9" s="257">
        <v>42704849</v>
      </c>
      <c r="E9" s="244">
        <v>101.06119959417295</v>
      </c>
      <c r="F9" s="259" t="s">
        <v>163</v>
      </c>
      <c r="G9" s="733"/>
      <c r="H9" s="249" t="s">
        <v>164</v>
      </c>
      <c r="I9" s="250">
        <v>16782715</v>
      </c>
      <c r="J9" s="244">
        <v>109.89322306850033</v>
      </c>
      <c r="K9" s="247"/>
    </row>
    <row r="10" spans="1:11" ht="21.95" customHeight="1">
      <c r="A10" s="255"/>
      <c r="B10" s="709" t="s">
        <v>165</v>
      </c>
      <c r="C10" s="261" t="s">
        <v>152</v>
      </c>
      <c r="D10" s="250">
        <v>1754481</v>
      </c>
      <c r="E10" s="254">
        <v>72.182714552020045</v>
      </c>
      <c r="F10" s="259"/>
      <c r="G10" s="733"/>
      <c r="H10" s="249" t="s">
        <v>166</v>
      </c>
      <c r="I10" s="250">
        <v>8595</v>
      </c>
      <c r="J10" s="251">
        <v>106.28168665759861</v>
      </c>
      <c r="K10" s="247"/>
    </row>
    <row r="11" spans="1:11" ht="21.95" customHeight="1">
      <c r="A11" s="248" t="s">
        <v>167</v>
      </c>
      <c r="B11" s="710"/>
      <c r="C11" s="249" t="s">
        <v>155</v>
      </c>
      <c r="D11" s="250">
        <v>602630</v>
      </c>
      <c r="E11" s="251">
        <v>71.685427741807317</v>
      </c>
      <c r="F11" s="259"/>
      <c r="G11" s="733"/>
      <c r="H11" s="249" t="s">
        <v>168</v>
      </c>
      <c r="I11" s="250">
        <v>314</v>
      </c>
      <c r="J11" s="251">
        <v>195.03105590062111</v>
      </c>
      <c r="K11" s="247"/>
    </row>
    <row r="12" spans="1:11" ht="21.95" customHeight="1">
      <c r="A12" s="248" t="s">
        <v>169</v>
      </c>
      <c r="B12" s="710"/>
      <c r="C12" s="256" t="s">
        <v>158</v>
      </c>
      <c r="D12" s="257">
        <v>597858</v>
      </c>
      <c r="E12" s="258">
        <v>73.813730392429207</v>
      </c>
      <c r="F12" s="259" t="s">
        <v>170</v>
      </c>
      <c r="G12" s="733"/>
      <c r="H12" s="249" t="s">
        <v>171</v>
      </c>
      <c r="I12" s="250">
        <v>789696</v>
      </c>
      <c r="J12" s="244">
        <v>96.220959631344044</v>
      </c>
      <c r="K12" s="247"/>
    </row>
    <row r="13" spans="1:11" ht="21.95" customHeight="1">
      <c r="A13" s="248"/>
      <c r="B13" s="711"/>
      <c r="C13" s="260" t="s">
        <v>162</v>
      </c>
      <c r="D13" s="262">
        <v>2954969</v>
      </c>
      <c r="E13" s="263">
        <v>72.403971846688194</v>
      </c>
      <c r="F13" s="259"/>
      <c r="G13" s="733"/>
      <c r="H13" s="249" t="s">
        <v>172</v>
      </c>
      <c r="I13" s="250">
        <v>136927</v>
      </c>
      <c r="J13" s="244">
        <v>99.846868460007144</v>
      </c>
      <c r="K13" s="247"/>
    </row>
    <row r="14" spans="1:11" ht="21.95" customHeight="1">
      <c r="A14" s="248"/>
      <c r="B14" s="734" t="s">
        <v>162</v>
      </c>
      <c r="C14" s="734"/>
      <c r="D14" s="264">
        <v>45659818</v>
      </c>
      <c r="E14" s="265">
        <v>98.537191647336272</v>
      </c>
      <c r="F14" s="259"/>
      <c r="G14" s="733"/>
      <c r="H14" s="249" t="s">
        <v>173</v>
      </c>
      <c r="I14" s="250">
        <v>0</v>
      </c>
      <c r="J14" s="251" t="s">
        <v>73</v>
      </c>
      <c r="K14" s="247"/>
    </row>
    <row r="15" spans="1:11" ht="21.95" customHeight="1">
      <c r="A15" s="707" t="s">
        <v>174</v>
      </c>
      <c r="B15" s="266" t="s">
        <v>175</v>
      </c>
      <c r="C15" s="267"/>
      <c r="D15" s="250">
        <v>0</v>
      </c>
      <c r="E15" s="251" t="s">
        <v>73</v>
      </c>
      <c r="F15" s="259" t="s">
        <v>176</v>
      </c>
      <c r="G15" s="733"/>
      <c r="H15" s="249" t="s">
        <v>177</v>
      </c>
      <c r="I15" s="250">
        <v>283587</v>
      </c>
      <c r="J15" s="244">
        <v>102.91820603456409</v>
      </c>
      <c r="K15" s="247"/>
    </row>
    <row r="16" spans="1:11" ht="21.95" customHeight="1">
      <c r="A16" s="702"/>
      <c r="B16" s="268" t="s">
        <v>178</v>
      </c>
      <c r="C16" s="269"/>
      <c r="D16" s="250">
        <v>37117591</v>
      </c>
      <c r="E16" s="244">
        <v>101.29657386312188</v>
      </c>
      <c r="F16" s="259"/>
      <c r="G16" s="260"/>
      <c r="H16" s="270" t="s">
        <v>17</v>
      </c>
      <c r="I16" s="271">
        <v>144207076</v>
      </c>
      <c r="J16" s="272">
        <v>104.58511954852428</v>
      </c>
      <c r="K16" s="247"/>
    </row>
    <row r="17" spans="1:11" ht="21.95" customHeight="1">
      <c r="A17" s="702"/>
      <c r="B17" s="268" t="s">
        <v>179</v>
      </c>
      <c r="C17" s="273"/>
      <c r="D17" s="250">
        <v>1278340</v>
      </c>
      <c r="E17" s="251">
        <v>108.41208362980421</v>
      </c>
      <c r="F17" s="259"/>
      <c r="G17" s="709" t="s">
        <v>180</v>
      </c>
      <c r="H17" s="274" t="s">
        <v>181</v>
      </c>
      <c r="I17" s="250">
        <v>7637272</v>
      </c>
      <c r="J17" s="244">
        <v>79.697949580554521</v>
      </c>
      <c r="K17" s="247"/>
    </row>
    <row r="18" spans="1:11" ht="21.95" customHeight="1">
      <c r="A18" s="702"/>
      <c r="B18" s="268" t="s">
        <v>182</v>
      </c>
      <c r="C18" s="273"/>
      <c r="D18" s="250">
        <v>315075</v>
      </c>
      <c r="E18" s="251">
        <v>103.3907370825157</v>
      </c>
      <c r="F18" s="259" t="s">
        <v>183</v>
      </c>
      <c r="G18" s="710"/>
      <c r="H18" s="249" t="s">
        <v>184</v>
      </c>
      <c r="I18" s="250">
        <v>1239874</v>
      </c>
      <c r="J18" s="244">
        <v>84.881133798583988</v>
      </c>
      <c r="K18" s="247"/>
    </row>
    <row r="19" spans="1:11" ht="21.95" customHeight="1">
      <c r="A19" s="702"/>
      <c r="B19" s="268" t="s">
        <v>185</v>
      </c>
      <c r="C19" s="269"/>
      <c r="D19" s="250">
        <v>11336462</v>
      </c>
      <c r="E19" s="244">
        <v>110.76941446543087</v>
      </c>
      <c r="F19" s="259"/>
      <c r="G19" s="710"/>
      <c r="H19" s="249" t="s">
        <v>166</v>
      </c>
      <c r="I19" s="250">
        <v>868</v>
      </c>
      <c r="J19" s="251">
        <v>111.28205128205128</v>
      </c>
      <c r="K19" s="247"/>
    </row>
    <row r="20" spans="1:11" ht="21.95" customHeight="1">
      <c r="A20" s="702"/>
      <c r="B20" s="268" t="s">
        <v>186</v>
      </c>
      <c r="C20" s="269"/>
      <c r="D20" s="250">
        <v>2080791</v>
      </c>
      <c r="E20" s="244">
        <v>97.834080993691629</v>
      </c>
      <c r="F20" s="259"/>
      <c r="G20" s="710"/>
      <c r="H20" s="249" t="s">
        <v>168</v>
      </c>
      <c r="I20" s="250">
        <v>61</v>
      </c>
      <c r="J20" s="251" t="s">
        <v>73</v>
      </c>
      <c r="K20" s="247"/>
    </row>
    <row r="21" spans="1:11" ht="21.95" customHeight="1">
      <c r="A21" s="702"/>
      <c r="B21" s="268" t="s">
        <v>187</v>
      </c>
      <c r="C21" s="269"/>
      <c r="D21" s="262">
        <v>1662</v>
      </c>
      <c r="E21" s="251">
        <v>214.17525773195877</v>
      </c>
      <c r="F21" s="259" t="s">
        <v>188</v>
      </c>
      <c r="G21" s="711"/>
      <c r="H21" s="270" t="s">
        <v>17</v>
      </c>
      <c r="I21" s="275">
        <v>8878076</v>
      </c>
      <c r="J21" s="272">
        <v>80.386270924766507</v>
      </c>
      <c r="K21" s="247"/>
    </row>
    <row r="22" spans="1:11" ht="21.95" customHeight="1">
      <c r="A22" s="708"/>
      <c r="B22" s="712" t="s">
        <v>162</v>
      </c>
      <c r="C22" s="713"/>
      <c r="D22" s="271">
        <v>52129921</v>
      </c>
      <c r="E22" s="272">
        <v>103.25147365309755</v>
      </c>
      <c r="F22" s="259"/>
      <c r="G22" s="276" t="s">
        <v>189</v>
      </c>
      <c r="H22" s="277"/>
      <c r="I22" s="271">
        <v>427786</v>
      </c>
      <c r="J22" s="263">
        <v>111.08497057891758</v>
      </c>
      <c r="K22" s="247"/>
    </row>
    <row r="23" spans="1:11" ht="21.95" customHeight="1">
      <c r="A23" s="278" t="s">
        <v>190</v>
      </c>
      <c r="B23" s="279"/>
      <c r="C23" s="280"/>
      <c r="D23" s="271">
        <v>10045379</v>
      </c>
      <c r="E23" s="272">
        <v>72.999693114909832</v>
      </c>
      <c r="F23" s="281"/>
      <c r="G23" s="712" t="s">
        <v>17</v>
      </c>
      <c r="H23" s="713"/>
      <c r="I23" s="282">
        <v>153512938</v>
      </c>
      <c r="J23" s="263">
        <v>102.81197664073014</v>
      </c>
      <c r="K23" s="247"/>
    </row>
    <row r="24" spans="1:11" ht="21.95" customHeight="1">
      <c r="A24" s="278" t="s">
        <v>191</v>
      </c>
      <c r="B24" s="252"/>
      <c r="C24" s="283"/>
      <c r="D24" s="284">
        <v>60877329</v>
      </c>
      <c r="E24" s="251">
        <v>103.09975528653301</v>
      </c>
      <c r="F24" s="714" t="s">
        <v>192</v>
      </c>
      <c r="G24" s="715"/>
      <c r="H24" s="285" t="s">
        <v>193</v>
      </c>
      <c r="I24" s="286">
        <v>29185977</v>
      </c>
      <c r="J24" s="251">
        <v>100.12232112717803</v>
      </c>
      <c r="K24" s="247"/>
    </row>
    <row r="25" spans="1:11" ht="21.95" customHeight="1">
      <c r="A25" s="707" t="s">
        <v>194</v>
      </c>
      <c r="B25" s="266" t="s">
        <v>195</v>
      </c>
      <c r="C25" s="287"/>
      <c r="D25" s="284">
        <v>1278340</v>
      </c>
      <c r="E25" s="288">
        <v>108.41208362980421</v>
      </c>
      <c r="F25" s="716"/>
      <c r="G25" s="717"/>
      <c r="H25" s="289" t="s">
        <v>196</v>
      </c>
      <c r="I25" s="245">
        <v>1928</v>
      </c>
      <c r="J25" s="251">
        <v>93.410852713178301</v>
      </c>
      <c r="K25" s="247"/>
    </row>
    <row r="26" spans="1:11" ht="21.95" customHeight="1">
      <c r="A26" s="702"/>
      <c r="B26" s="268" t="s">
        <v>197</v>
      </c>
      <c r="C26" s="269"/>
      <c r="D26" s="243">
        <v>303838</v>
      </c>
      <c r="E26" s="251">
        <v>100.32159649215488</v>
      </c>
      <c r="F26" s="718"/>
      <c r="G26" s="719"/>
      <c r="H26" s="290" t="s">
        <v>17</v>
      </c>
      <c r="I26" s="245">
        <v>29187905</v>
      </c>
      <c r="J26" s="291">
        <v>100.1218459526329</v>
      </c>
      <c r="K26" s="247"/>
    </row>
    <row r="27" spans="1:11" ht="21.95" customHeight="1">
      <c r="A27" s="702"/>
      <c r="B27" s="268" t="s">
        <v>198</v>
      </c>
      <c r="C27" s="269"/>
      <c r="D27" s="243">
        <v>6705105</v>
      </c>
      <c r="E27" s="292">
        <v>75.898809511007642</v>
      </c>
      <c r="F27" s="714" t="s">
        <v>199</v>
      </c>
      <c r="G27" s="715"/>
      <c r="H27" s="285" t="s">
        <v>200</v>
      </c>
      <c r="I27" s="284">
        <v>18110</v>
      </c>
      <c r="J27" s="251">
        <v>87.260287173556904</v>
      </c>
      <c r="K27" s="247"/>
    </row>
    <row r="28" spans="1:11" ht="21.95" customHeight="1">
      <c r="A28" s="702"/>
      <c r="B28" s="268" t="s">
        <v>201</v>
      </c>
      <c r="C28" s="269"/>
      <c r="D28" s="243">
        <v>3352553</v>
      </c>
      <c r="E28" s="292">
        <v>304.62301850515831</v>
      </c>
      <c r="F28" s="716"/>
      <c r="G28" s="717"/>
      <c r="H28" s="289" t="s">
        <v>196</v>
      </c>
      <c r="I28" s="245">
        <v>1983</v>
      </c>
      <c r="J28" s="251">
        <v>96.075581395348848</v>
      </c>
      <c r="K28" s="247"/>
    </row>
    <row r="29" spans="1:11" ht="21.95" customHeight="1">
      <c r="A29" s="708"/>
      <c r="B29" s="289" t="s">
        <v>202</v>
      </c>
      <c r="C29" s="277"/>
      <c r="D29" s="245">
        <v>98</v>
      </c>
      <c r="E29" s="251" t="s">
        <v>73</v>
      </c>
      <c r="F29" s="718"/>
      <c r="G29" s="719"/>
      <c r="H29" s="290" t="s">
        <v>17</v>
      </c>
      <c r="I29" s="245">
        <v>20093</v>
      </c>
      <c r="J29" s="291">
        <v>88.057673766324825</v>
      </c>
      <c r="K29" s="247"/>
    </row>
    <row r="30" spans="1:11" ht="21.95" customHeight="1">
      <c r="A30" s="278" t="s">
        <v>203</v>
      </c>
      <c r="B30" s="279"/>
      <c r="C30" s="280"/>
      <c r="D30" s="271">
        <v>0</v>
      </c>
      <c r="E30" s="291" t="s">
        <v>73</v>
      </c>
      <c r="F30" s="694" t="s">
        <v>204</v>
      </c>
      <c r="G30" s="695"/>
      <c r="H30" s="285" t="s">
        <v>205</v>
      </c>
      <c r="I30" s="284">
        <v>0</v>
      </c>
      <c r="J30" s="288" t="s">
        <v>73</v>
      </c>
      <c r="K30" s="247"/>
    </row>
    <row r="31" spans="1:11" ht="21.95" customHeight="1">
      <c r="A31" s="700" t="s">
        <v>206</v>
      </c>
      <c r="B31" s="252" t="s">
        <v>207</v>
      </c>
      <c r="C31" s="293"/>
      <c r="D31" s="243">
        <v>5113360</v>
      </c>
      <c r="E31" s="251">
        <v>108.34526078476449</v>
      </c>
      <c r="F31" s="696"/>
      <c r="G31" s="697"/>
      <c r="H31" s="289" t="s">
        <v>208</v>
      </c>
      <c r="I31" s="245">
        <v>1155</v>
      </c>
      <c r="J31" s="294">
        <v>100</v>
      </c>
      <c r="K31" s="247"/>
    </row>
    <row r="32" spans="1:11" ht="21.95" customHeight="1">
      <c r="A32" s="701"/>
      <c r="B32" s="268" t="s">
        <v>209</v>
      </c>
      <c r="C32" s="293"/>
      <c r="D32" s="243">
        <v>46719886</v>
      </c>
      <c r="E32" s="251">
        <v>262.85608802234685</v>
      </c>
      <c r="F32" s="698"/>
      <c r="G32" s="699"/>
      <c r="H32" s="290" t="s">
        <v>17</v>
      </c>
      <c r="I32" s="245">
        <v>1155</v>
      </c>
      <c r="J32" s="294">
        <v>100</v>
      </c>
      <c r="K32" s="247"/>
    </row>
    <row r="33" spans="1:11" ht="21.95" customHeight="1">
      <c r="A33" s="295"/>
      <c r="B33" s="261"/>
      <c r="C33" s="296" t="s">
        <v>210</v>
      </c>
      <c r="D33" s="284">
        <v>6086310</v>
      </c>
      <c r="E33" s="254">
        <v>107.61689347106744</v>
      </c>
      <c r="F33" s="285" t="s">
        <v>211</v>
      </c>
      <c r="G33" s="285"/>
      <c r="H33" s="267"/>
      <c r="I33" s="284">
        <v>11281565</v>
      </c>
      <c r="J33" s="251">
        <v>91.400362310034339</v>
      </c>
      <c r="K33" s="247"/>
    </row>
    <row r="34" spans="1:11" ht="21.95" customHeight="1">
      <c r="A34" s="702" t="s">
        <v>212</v>
      </c>
      <c r="B34" s="253" t="s">
        <v>213</v>
      </c>
      <c r="C34" s="297" t="s">
        <v>214</v>
      </c>
      <c r="D34" s="243">
        <v>3671542</v>
      </c>
      <c r="E34" s="244">
        <v>262.84477623907543</v>
      </c>
      <c r="F34" s="700" t="s">
        <v>215</v>
      </c>
      <c r="G34" s="266" t="s">
        <v>216</v>
      </c>
      <c r="H34" s="298"/>
      <c r="I34" s="284">
        <v>5113360</v>
      </c>
      <c r="J34" s="299">
        <v>108.41206064457066</v>
      </c>
      <c r="K34" s="300"/>
    </row>
    <row r="35" spans="1:11" ht="21.95" customHeight="1">
      <c r="A35" s="702"/>
      <c r="B35" s="253" t="s">
        <v>217</v>
      </c>
      <c r="C35" s="297" t="s">
        <v>218</v>
      </c>
      <c r="D35" s="243">
        <v>1997501</v>
      </c>
      <c r="E35" s="244">
        <v>100.01857665750352</v>
      </c>
      <c r="F35" s="703"/>
      <c r="G35" s="268" t="s">
        <v>219</v>
      </c>
      <c r="H35" s="293"/>
      <c r="I35" s="301">
        <v>46719886</v>
      </c>
      <c r="J35" s="251">
        <v>262.81839665760788</v>
      </c>
      <c r="K35" s="247"/>
    </row>
    <row r="36" spans="1:11" ht="21.95" customHeight="1">
      <c r="A36" s="702"/>
      <c r="B36" s="253" t="s">
        <v>220</v>
      </c>
      <c r="C36" s="297" t="s">
        <v>221</v>
      </c>
      <c r="D36" s="243">
        <v>539365</v>
      </c>
      <c r="E36" s="244">
        <v>97.671062210037192</v>
      </c>
      <c r="F36" s="701"/>
      <c r="G36" s="289" t="s">
        <v>222</v>
      </c>
      <c r="H36" s="302"/>
      <c r="I36" s="245">
        <v>0</v>
      </c>
      <c r="J36" s="251" t="s">
        <v>73</v>
      </c>
      <c r="K36" s="247"/>
    </row>
    <row r="37" spans="1:11" ht="21.95" customHeight="1">
      <c r="A37" s="702"/>
      <c r="B37" s="253" t="s">
        <v>162</v>
      </c>
      <c r="C37" s="297" t="s">
        <v>223</v>
      </c>
      <c r="D37" s="243">
        <v>1840266</v>
      </c>
      <c r="E37" s="244">
        <v>130.30784318584946</v>
      </c>
      <c r="F37" s="700" t="s">
        <v>224</v>
      </c>
      <c r="G37" s="266" t="s">
        <v>225</v>
      </c>
      <c r="H37" s="298"/>
      <c r="I37" s="284">
        <v>1784050</v>
      </c>
      <c r="J37" s="299">
        <v>101.1722679878004</v>
      </c>
      <c r="K37" s="247"/>
    </row>
    <row r="38" spans="1:11" ht="21.95" customHeight="1">
      <c r="A38" s="702"/>
      <c r="B38" s="253"/>
      <c r="C38" s="303" t="s">
        <v>226</v>
      </c>
      <c r="D38" s="245">
        <v>3008942</v>
      </c>
      <c r="E38" s="263">
        <v>117.5355572421697</v>
      </c>
      <c r="F38" s="703"/>
      <c r="G38" s="268" t="s">
        <v>227</v>
      </c>
      <c r="H38" s="293"/>
      <c r="I38" s="301">
        <v>666959</v>
      </c>
      <c r="J38" s="251">
        <v>104.49218688800946</v>
      </c>
      <c r="K38" s="247"/>
    </row>
    <row r="39" spans="1:11" ht="21.95" customHeight="1">
      <c r="A39" s="702"/>
      <c r="B39" s="260"/>
      <c r="C39" s="304" t="s">
        <v>162</v>
      </c>
      <c r="D39" s="245">
        <v>17143926</v>
      </c>
      <c r="E39" s="294">
        <v>126.29964174182868</v>
      </c>
      <c r="F39" s="701"/>
      <c r="G39" s="289" t="s">
        <v>228</v>
      </c>
      <c r="H39" s="302"/>
      <c r="I39" s="305">
        <v>49460</v>
      </c>
      <c r="J39" s="258">
        <v>104.66395801591332</v>
      </c>
      <c r="K39" s="247"/>
    </row>
    <row r="40" spans="1:11" ht="21.95" customHeight="1">
      <c r="A40" s="281"/>
      <c r="B40" s="289" t="s">
        <v>229</v>
      </c>
      <c r="C40" s="306"/>
      <c r="D40" s="245">
        <v>469</v>
      </c>
      <c r="E40" s="291">
        <v>19.492934330839567</v>
      </c>
      <c r="F40" s="252" t="s">
        <v>230</v>
      </c>
      <c r="G40" s="252"/>
      <c r="H40" s="283"/>
      <c r="I40" s="243">
        <v>200869</v>
      </c>
      <c r="J40" s="246">
        <v>79.15395830870473</v>
      </c>
      <c r="K40" s="247"/>
    </row>
    <row r="41" spans="1:11" ht="21.95" customHeight="1">
      <c r="A41" s="307" t="s">
        <v>231</v>
      </c>
      <c r="B41" s="308"/>
      <c r="C41" s="277"/>
      <c r="D41" s="262">
        <v>1094373</v>
      </c>
      <c r="E41" s="244">
        <v>130.5255260985931</v>
      </c>
      <c r="F41" s="309" t="s">
        <v>232</v>
      </c>
      <c r="G41" s="252"/>
      <c r="H41" s="283"/>
      <c r="I41" s="310">
        <v>2146255</v>
      </c>
      <c r="J41" s="292">
        <v>87.974466661802552</v>
      </c>
      <c r="K41" s="247"/>
    </row>
    <row r="42" spans="1:11" ht="21.95" customHeight="1" thickBot="1">
      <c r="A42" s="311" t="s">
        <v>233</v>
      </c>
      <c r="B42" s="312"/>
      <c r="C42" s="313"/>
      <c r="D42" s="314">
        <v>250424395</v>
      </c>
      <c r="E42" s="315">
        <v>114.89520497393084</v>
      </c>
      <c r="F42" s="316" t="s">
        <v>234</v>
      </c>
      <c r="G42" s="317"/>
      <c r="H42" s="318"/>
      <c r="I42" s="319">
        <v>252816843</v>
      </c>
      <c r="J42" s="320">
        <v>114.58095742681439</v>
      </c>
      <c r="K42" s="247"/>
    </row>
    <row r="43" spans="1:11" ht="21.95" customHeight="1" thickBot="1">
      <c r="A43" s="321"/>
      <c r="B43" s="321"/>
      <c r="C43" s="321"/>
      <c r="D43" s="322"/>
      <c r="E43" s="323"/>
      <c r="F43" s="324" t="s">
        <v>235</v>
      </c>
      <c r="G43" s="325"/>
      <c r="H43" s="325"/>
      <c r="I43" s="326">
        <v>-2392447</v>
      </c>
      <c r="J43" s="327">
        <v>1.0842982793393627</v>
      </c>
      <c r="K43" s="247"/>
    </row>
    <row r="44" spans="1:11" ht="21.95" customHeight="1" thickBot="1">
      <c r="A44" s="252"/>
      <c r="B44" s="252"/>
      <c r="C44" s="252"/>
      <c r="D44" s="328"/>
      <c r="E44" s="329"/>
      <c r="F44" s="330"/>
      <c r="G44" s="331"/>
      <c r="H44" s="331"/>
      <c r="I44" s="322"/>
      <c r="J44" s="323"/>
      <c r="K44" s="247"/>
    </row>
    <row r="45" spans="1:11" ht="21.95" customHeight="1">
      <c r="A45" s="332" t="s">
        <v>236</v>
      </c>
      <c r="B45" s="321"/>
      <c r="C45" s="321"/>
      <c r="D45" s="333">
        <v>3085913</v>
      </c>
      <c r="E45" s="334">
        <v>129.86144075357109</v>
      </c>
      <c r="F45" s="332" t="s">
        <v>237</v>
      </c>
      <c r="G45" s="321"/>
      <c r="H45" s="335"/>
      <c r="I45" s="336">
        <v>1579988</v>
      </c>
      <c r="J45" s="337">
        <v>228.2279696945622</v>
      </c>
      <c r="K45" s="247"/>
    </row>
    <row r="46" spans="1:11" ht="21.95" customHeight="1">
      <c r="A46" s="309" t="s">
        <v>238</v>
      </c>
      <c r="B46" s="252"/>
      <c r="C46" s="252"/>
      <c r="D46" s="243">
        <v>5688103</v>
      </c>
      <c r="E46" s="246">
        <v>84.342351385996423</v>
      </c>
      <c r="F46" s="338" t="s">
        <v>239</v>
      </c>
      <c r="G46" s="249"/>
      <c r="H46" s="249"/>
      <c r="I46" s="243">
        <v>131686</v>
      </c>
      <c r="J46" s="251" t="s">
        <v>73</v>
      </c>
      <c r="K46" s="247"/>
    </row>
    <row r="47" spans="1:11" ht="21.95" customHeight="1">
      <c r="A47" s="339"/>
      <c r="B47" s="290"/>
      <c r="C47" s="290"/>
      <c r="D47" s="245"/>
      <c r="E47" s="340"/>
      <c r="F47" s="341" t="s">
        <v>240</v>
      </c>
      <c r="G47" s="289"/>
      <c r="H47" s="277"/>
      <c r="I47" s="245">
        <v>954</v>
      </c>
      <c r="J47" s="342">
        <v>57.435279951836236</v>
      </c>
      <c r="K47" s="247"/>
    </row>
    <row r="48" spans="1:11" ht="21.95" customHeight="1" thickBot="1">
      <c r="A48" s="704" t="s">
        <v>241</v>
      </c>
      <c r="B48" s="705"/>
      <c r="C48" s="706"/>
      <c r="D48" s="314">
        <v>259198411</v>
      </c>
      <c r="E48" s="343">
        <v>114.14442779465914</v>
      </c>
      <c r="F48" s="704" t="s">
        <v>242</v>
      </c>
      <c r="G48" s="705"/>
      <c r="H48" s="706"/>
      <c r="I48" s="314">
        <v>254529471</v>
      </c>
      <c r="J48" s="344">
        <v>114.99547966481683</v>
      </c>
      <c r="K48" s="247"/>
    </row>
    <row r="49" spans="1:11" ht="21.95" customHeight="1" thickBot="1">
      <c r="A49" s="252"/>
      <c r="B49" s="252"/>
      <c r="C49" s="252"/>
      <c r="D49" s="345"/>
      <c r="E49" s="229"/>
      <c r="F49" s="259"/>
      <c r="G49" s="346"/>
      <c r="H49" s="325"/>
      <c r="I49" s="345"/>
      <c r="J49" s="347"/>
      <c r="K49" s="247"/>
    </row>
    <row r="50" spans="1:11" ht="21.95" customHeight="1" thickBot="1">
      <c r="A50" s="229"/>
      <c r="B50" s="692" t="s">
        <v>243</v>
      </c>
      <c r="C50" s="693"/>
      <c r="D50" s="348">
        <v>8237796</v>
      </c>
      <c r="E50" s="349">
        <v>85.736855646283317</v>
      </c>
      <c r="F50" s="229"/>
      <c r="G50" s="229"/>
      <c r="H50" s="350" t="s">
        <v>244</v>
      </c>
      <c r="I50" s="348">
        <v>4668940</v>
      </c>
      <c r="J50" s="349">
        <v>81.331023960124469</v>
      </c>
      <c r="K50" s="247"/>
    </row>
    <row r="51" spans="1:11" ht="21.95" customHeight="1">
      <c r="K51" s="225"/>
    </row>
    <row r="52" spans="1:11" ht="21.95" customHeight="1">
      <c r="K52" s="225"/>
    </row>
    <row r="53" spans="1:11" ht="21.95" customHeight="1">
      <c r="K53" s="247"/>
    </row>
  </sheetData>
  <mergeCells count="25">
    <mergeCell ref="B6:B9"/>
    <mergeCell ref="F6:H6"/>
    <mergeCell ref="G8:G15"/>
    <mergeCell ref="B10:B13"/>
    <mergeCell ref="B14:C14"/>
    <mergeCell ref="A1:J1"/>
    <mergeCell ref="A3:E3"/>
    <mergeCell ref="F3:J3"/>
    <mergeCell ref="A4:C4"/>
    <mergeCell ref="F4:H4"/>
    <mergeCell ref="A15:A22"/>
    <mergeCell ref="G17:G21"/>
    <mergeCell ref="B22:C22"/>
    <mergeCell ref="G23:H23"/>
    <mergeCell ref="F24:G26"/>
    <mergeCell ref="A25:A29"/>
    <mergeCell ref="F27:G29"/>
    <mergeCell ref="B50:C50"/>
    <mergeCell ref="F30:G32"/>
    <mergeCell ref="A31:A32"/>
    <mergeCell ref="A34:A39"/>
    <mergeCell ref="F34:F36"/>
    <mergeCell ref="F37:F39"/>
    <mergeCell ref="A48:C48"/>
    <mergeCell ref="F48:H48"/>
  </mergeCells>
  <phoneticPr fontId="2"/>
  <pageMargins left="0.87" right="0.59055118110236227" top="0.78740157480314965" bottom="0.78740157480314965" header="0.56000000000000005" footer="0.51181102362204722"/>
  <pageSetup paperSize="9" scale="6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１</vt:lpstr>
      <vt:lpstr>一般状況</vt:lpstr>
      <vt:lpstr>異動状況</vt:lpstr>
      <vt:lpstr>2 保険給付等の状況</vt:lpstr>
      <vt:lpstr>表03 医療費の推移</vt:lpstr>
      <vt:lpstr>表04　1人当たり医療費の推移</vt:lpstr>
      <vt:lpstr>表05  費用額負担区分別状況</vt:lpstr>
      <vt:lpstr>表06  その他の保険給付費</vt:lpstr>
      <vt:lpstr>表07　決算状況</vt:lpstr>
      <vt:lpstr>表８・９</vt:lpstr>
      <vt:lpstr>表10　賦課・収納率等の状況</vt:lpstr>
      <vt:lpstr>収支構成比</vt:lpstr>
      <vt:lpstr>科目別構成比</vt:lpstr>
      <vt:lpstr>表11　受診率</vt:lpstr>
      <vt:lpstr>表12　一件あたり日数</vt:lpstr>
      <vt:lpstr>表13　一日あたり診療費</vt:lpstr>
      <vt:lpstr>表14一件あたり診療費</vt:lpstr>
      <vt:lpstr>表15一人当たり診療費</vt:lpstr>
      <vt:lpstr>'2 保険給付等の状況'!Print_Area</vt:lpstr>
      <vt:lpstr>異動状況!Print_Area</vt:lpstr>
      <vt:lpstr>一般状況!Print_Area</vt:lpstr>
      <vt:lpstr>科目別構成比!Print_Area</vt:lpstr>
      <vt:lpstr>収支構成比!Print_Area</vt:lpstr>
      <vt:lpstr>'表03 医療費の推移'!Print_Area</vt:lpstr>
      <vt:lpstr>'表04　1人当たり医療費の推移'!Print_Area</vt:lpstr>
      <vt:lpstr>'表06  その他の保険給付費'!Print_Area</vt:lpstr>
      <vt:lpstr>'表10　賦課・収納率等の状況'!Print_Area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2017-03-10T04:29:56Z</dcterms:created>
  <dcterms:modified xsi:type="dcterms:W3CDTF">2017-11-21T08:59:30Z</dcterms:modified>
</cp:coreProperties>
</file>