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495" windowWidth="9690" windowHeight="5670" tabRatio="758" activeTab="1"/>
  </bookViews>
  <sheets>
    <sheet name="申請書１" sheetId="1" r:id="rId1"/>
    <sheet name="申請書２･３" sheetId="2" r:id="rId2"/>
    <sheet name="申請書４" sheetId="3" r:id="rId3"/>
    <sheet name="チェック表" sheetId="4" r:id="rId4"/>
    <sheet name="過年災申請額確認表" sheetId="5" state="hidden" r:id="rId5"/>
    <sheet name="現年災申請額確認表" sheetId="6" state="hidden" r:id="rId6"/>
  </sheets>
  <definedNames>
    <definedName name="_xlnm.Print_Area" localSheetId="3">'チェック表'!$A$1:$E$18</definedName>
    <definedName name="_xlnm.Print_Area" localSheetId="1">'申請書２･３'!$A:$E</definedName>
    <definedName name="_xlnm.Print_Area" localSheetId="2">'申請書４'!$A:$J</definedName>
  </definedNames>
  <calcPr fullCalcOnLoad="1"/>
</workbook>
</file>

<file path=xl/sharedStrings.xml><?xml version="1.0" encoding="utf-8"?>
<sst xmlns="http://schemas.openxmlformats.org/spreadsheetml/2006/main" count="373" uniqueCount="216">
  <si>
    <t>記</t>
  </si>
  <si>
    <t>１．交付申請額</t>
  </si>
  <si>
    <t>交　付　申　請　額</t>
  </si>
  <si>
    <t>計</t>
  </si>
  <si>
    <t>２．交付申請額の算出方法</t>
  </si>
  <si>
    <t>災害年別</t>
  </si>
  <si>
    <t>事　業　費</t>
  </si>
  <si>
    <t>負 担 率</t>
  </si>
  <si>
    <t>国庫負担額</t>
  </si>
  <si>
    <t>摘　　　　要</t>
  </si>
  <si>
    <t>　　 計</t>
  </si>
  <si>
    <t>３．事業の完了の予定期日及び実施計画</t>
  </si>
  <si>
    <t>着手予定年月日</t>
  </si>
  <si>
    <t>各 ４ 半 期 ご と の 進 捗 予 定 率</t>
  </si>
  <si>
    <t>摘   要</t>
  </si>
  <si>
    <t>完了予定年月日</t>
  </si>
  <si>
    <t>第1.4半期</t>
  </si>
  <si>
    <t>第2.4半期</t>
  </si>
  <si>
    <t>第3.4半期</t>
  </si>
  <si>
    <t>第4.4半期</t>
  </si>
  <si>
    <t>％</t>
  </si>
  <si>
    <t>４．交付申請額の内訳</t>
  </si>
  <si>
    <t>箇所数</t>
  </si>
  <si>
    <t>災害年別</t>
  </si>
  <si>
    <t>（単位：円）</t>
  </si>
  <si>
    <t>国庫負担額</t>
  </si>
  <si>
    <t>河川</t>
  </si>
  <si>
    <t>道路</t>
  </si>
  <si>
    <t>工　種　別</t>
  </si>
  <si>
    <t>橋梁</t>
  </si>
  <si>
    <t>小計</t>
  </si>
  <si>
    <t>事務費</t>
  </si>
  <si>
    <t>合計</t>
  </si>
  <si>
    <t>円</t>
  </si>
  <si>
    <t>摘　要</t>
  </si>
  <si>
    <t>（様式６）</t>
  </si>
  <si>
    <t>一般</t>
  </si>
  <si>
    <t>特例</t>
  </si>
  <si>
    <t>施越</t>
  </si>
  <si>
    <t>　　２．法第８条第３項本文又は同項但書の規定に係るものについては、当該差額又は不用</t>
  </si>
  <si>
    <t>　　２．施越工事分は着手、完了予定年月日欄に、着手、完了年月のみを(　)書きし、各４</t>
  </si>
  <si>
    <t>　　　半期ごとの進捗予定率は、当該年度施行分についてのみ、記入すること。</t>
  </si>
  <si>
    <t>　　３．各４半期ごとの進捗予定率は、本申請に係る災害について累計により記入すること。</t>
  </si>
  <si>
    <t>　　　額の算出方法を欄外余白に記載すること。</t>
  </si>
  <si>
    <t>一般
施越</t>
  </si>
  <si>
    <t>特例</t>
  </si>
  <si>
    <t>注　１．一般・特例の別に別行とするとともに、法第８条第３項本文又は同項但書の規定に</t>
  </si>
  <si>
    <t>　　　係るもの及び施越工事分についても別行とし、摘要欄にその旨を記載すること。</t>
  </si>
  <si>
    <t>注　１．一般・特例の別に別行とするとともに、法第８条第３項本文又は同項但書の規定に</t>
  </si>
  <si>
    <t>注　１．一般・特例の別に別行とするとともに、法第８条第３項本文又は同項但書の規定に</t>
  </si>
  <si>
    <t>　　　すること。</t>
  </si>
  <si>
    <t>　　　係るもの及び施越工事分についても別行とし、摘要欄にその旨及び国庫負担率を記載</t>
  </si>
  <si>
    <t>（合併市町村の旧市町村名：</t>
  </si>
  <si>
    <t>）</t>
  </si>
  <si>
    <t>公共土木施設災害復旧事業国庫負担金交付申請書チェック表</t>
  </si>
  <si>
    <t>No.</t>
  </si>
  <si>
    <t>書　類　名</t>
  </si>
  <si>
    <t>項　　目</t>
  </si>
  <si>
    <t>確認内容</t>
  </si>
  <si>
    <t>　申請書</t>
  </si>
  <si>
    <t>全般</t>
  </si>
  <si>
    <t>・年災ごとに別葉となっているか</t>
  </si>
  <si>
    <t>　〃</t>
  </si>
  <si>
    <t>申請日</t>
  </si>
  <si>
    <t>　〃</t>
  </si>
  <si>
    <t>押印</t>
  </si>
  <si>
    <t>・押印もれはないか</t>
  </si>
  <si>
    <t>標題</t>
  </si>
  <si>
    <t>実施箇所決定通知年月日、
文書番号</t>
  </si>
  <si>
    <t>交付申請額</t>
  </si>
  <si>
    <t>・箇所調書の国庫負担額と一致しているか</t>
  </si>
  <si>
    <t>２ 交付申請額の算出方法</t>
  </si>
  <si>
    <t>・一般、特例ごとに別行となっているか
・国庫負担額の計は１枚目の交付申請額と一致しているか</t>
  </si>
  <si>
    <t>３ 事業の完了の予定期日
　 及び実施計画</t>
  </si>
  <si>
    <t>４ 交付申請額の内訳</t>
  </si>
  <si>
    <t>・国庫負担額合計は１枚目の交付申請額と一致しているか
・工事雑費が（　）内書されているか</t>
  </si>
  <si>
    <t>５ 事務費及び工事雑費内訳表</t>
  </si>
  <si>
    <t>公共土木施設災害復旧事業国庫負担金交付申請額確認表</t>
  </si>
  <si>
    <t>（金額単位：円）</t>
  </si>
  <si>
    <t>事務所</t>
  </si>
  <si>
    <t>大鹿村</t>
  </si>
  <si>
    <t>飯田</t>
  </si>
  <si>
    <t>小谷村</t>
  </si>
  <si>
    <t>大町</t>
  </si>
  <si>
    <t>中川村</t>
  </si>
  <si>
    <t>伊那</t>
  </si>
  <si>
    <t>飯田市</t>
  </si>
  <si>
    <t>松川町</t>
  </si>
  <si>
    <t>清内路村</t>
  </si>
  <si>
    <t>阿智村</t>
  </si>
  <si>
    <t>根羽村</t>
  </si>
  <si>
    <t>下條村</t>
  </si>
  <si>
    <t>天龍村</t>
  </si>
  <si>
    <t>喬木村</t>
  </si>
  <si>
    <t>豊丘村</t>
  </si>
  <si>
    <t>上村</t>
  </si>
  <si>
    <t>南信濃村</t>
  </si>
  <si>
    <t>池田町</t>
  </si>
  <si>
    <t>八坂村</t>
  </si>
  <si>
    <t>美麻村</t>
  </si>
  <si>
    <t>注：</t>
  </si>
  <si>
    <t>申請額は直近の箇所決定通知の国庫負担額に基づく。</t>
  </si>
  <si>
    <t>Check</t>
  </si>
  <si>
    <t>□</t>
  </si>
  <si>
    <t>□</t>
  </si>
  <si>
    <t>　〃</t>
  </si>
  <si>
    <t>□</t>
  </si>
  <si>
    <t>□</t>
  </si>
  <si>
    <t>□</t>
  </si>
  <si>
    <t>□</t>
  </si>
  <si>
    <t>□</t>
  </si>
  <si>
    <t>□</t>
  </si>
  <si>
    <t>□</t>
  </si>
  <si>
    <t>年災</t>
  </si>
  <si>
    <t>市町村名</t>
  </si>
  <si>
    <t>申請額</t>
  </si>
  <si>
    <t>備考</t>
  </si>
  <si>
    <t>長野市</t>
  </si>
  <si>
    <t>松本市</t>
  </si>
  <si>
    <t>上田市</t>
  </si>
  <si>
    <t>須坂市</t>
  </si>
  <si>
    <t>伊那市</t>
  </si>
  <si>
    <t>駒ヶ根市</t>
  </si>
  <si>
    <t>中野市</t>
  </si>
  <si>
    <t>大町市</t>
  </si>
  <si>
    <t>飯山市</t>
  </si>
  <si>
    <t>塩尻市</t>
  </si>
  <si>
    <t>千曲市</t>
  </si>
  <si>
    <t>東御市</t>
  </si>
  <si>
    <t>小海町</t>
  </si>
  <si>
    <t>川上村</t>
  </si>
  <si>
    <t>南牧村</t>
  </si>
  <si>
    <t>南相木村</t>
  </si>
  <si>
    <t>北相木村</t>
  </si>
  <si>
    <t>軽井沢町</t>
  </si>
  <si>
    <t>丸子町</t>
  </si>
  <si>
    <t>真田町</t>
  </si>
  <si>
    <t>武石村</t>
  </si>
  <si>
    <t>青木村</t>
  </si>
  <si>
    <t>辰野町</t>
  </si>
  <si>
    <t>箕輪町</t>
  </si>
  <si>
    <t>長谷村</t>
  </si>
  <si>
    <t>阿南町</t>
  </si>
  <si>
    <t>浪合村</t>
  </si>
  <si>
    <t>売木村</t>
  </si>
  <si>
    <t>泰阜村</t>
  </si>
  <si>
    <t>木曽福島町</t>
  </si>
  <si>
    <t>上松町</t>
  </si>
  <si>
    <t>南木曽町</t>
  </si>
  <si>
    <t>楢川村</t>
  </si>
  <si>
    <t>木祖村</t>
  </si>
  <si>
    <t>開田村</t>
  </si>
  <si>
    <t>三岳村</t>
  </si>
  <si>
    <t>王滝村</t>
  </si>
  <si>
    <t>明科町</t>
  </si>
  <si>
    <t>四賀村</t>
  </si>
  <si>
    <t>本城村</t>
  </si>
  <si>
    <t>坂北村</t>
  </si>
  <si>
    <t>麻績村</t>
  </si>
  <si>
    <t>坂井村</t>
  </si>
  <si>
    <t>生坂村</t>
  </si>
  <si>
    <t>山形村</t>
  </si>
  <si>
    <t>朝日村</t>
  </si>
  <si>
    <t>奈川村</t>
  </si>
  <si>
    <t>安曇村</t>
  </si>
  <si>
    <t>梓川村</t>
  </si>
  <si>
    <t>白馬村</t>
  </si>
  <si>
    <t>坂城町</t>
  </si>
  <si>
    <t>小布施町</t>
  </si>
  <si>
    <t>高山村</t>
  </si>
  <si>
    <t>信州新町</t>
  </si>
  <si>
    <t>信濃町</t>
  </si>
  <si>
    <t>牟礼村</t>
  </si>
  <si>
    <t>三水村</t>
  </si>
  <si>
    <t>小川村</t>
  </si>
  <si>
    <t>中条村</t>
  </si>
  <si>
    <t>豊田村</t>
  </si>
  <si>
    <t>長野</t>
  </si>
  <si>
    <t>松本</t>
  </si>
  <si>
    <t>上田</t>
  </si>
  <si>
    <t>須坂</t>
  </si>
  <si>
    <t>中野</t>
  </si>
  <si>
    <t>飯山</t>
  </si>
  <si>
    <t>千曲</t>
  </si>
  <si>
    <t>臼田</t>
  </si>
  <si>
    <t>佐久</t>
  </si>
  <si>
    <t>木曽</t>
  </si>
  <si>
    <t>豊科</t>
  </si>
  <si>
    <t>・査定決定以後、復旧事業完了までの期間内の経費であること
・査定決定以降の事業執行や現場事務に関係する経費であること
・未協議の備品が含まれていないこと</t>
  </si>
  <si>
    <t>５ 事務費及び工事雑費内訳表
（事務費のみ）</t>
  </si>
  <si>
    <t xml:space="preserve">・添付されているか
・審議中の予算書案の場合は今後の議決予定が付記されているか。
</t>
  </si>
  <si>
    <t>・一般、特例ごとに別行となっているか
・事業着手予定年月日が災害査定前の日付は誤り
・第４四半期の予定率は100%となっているか
・施越は、着手完了年月日及び摘要欄のみ記入（着手及び完了は、工事実施の期間）</t>
  </si>
  <si>
    <t>予算書の写</t>
  </si>
  <si>
    <t>・人件費が事務費の全体支出額の80％以内となっているか</t>
  </si>
  <si>
    <t>・旧市町村毎に作成されているか（２～４枚目）</t>
  </si>
  <si>
    <t>長野県知事　阿　部　　守　一　様</t>
  </si>
  <si>
    <t>全般（合併市町村）</t>
  </si>
  <si>
    <t>　　２．「事業費」欄においては、工事雑費を除いた額を記載すること。</t>
  </si>
  <si>
    <t>対象外</t>
  </si>
  <si>
    <t>平成23年災害</t>
  </si>
  <si>
    <t>　　金　2,311,155　</t>
  </si>
  <si>
    <t>・後日、別途通知します。</t>
  </si>
  <si>
    <t>平成24年災害</t>
  </si>
  <si>
    <t>25○○○第＊＊＊号</t>
  </si>
  <si>
    <t>平成25年７月　日</t>
  </si>
  <si>
    <r>
      <t>　</t>
    </r>
    <r>
      <rPr>
        <u val="single"/>
        <sz val="12"/>
        <rFont val="ＭＳ 明朝"/>
        <family val="1"/>
      </rPr>
      <t>平成25年○月○日付け25河第000-00号</t>
    </r>
    <r>
      <rPr>
        <sz val="12"/>
        <rFont val="ＭＳ 明朝"/>
        <family val="1"/>
      </rPr>
      <t>で実施箇所決定通知のあった平成25年度公共土木施設災害復旧事業について、負担金の交付を受けたいので、公共土木施設災害復旧事業費国庫負担法施行規則第８条の規定により、関係図書を添え、下記のとおり申請します。</t>
    </r>
  </si>
  <si>
    <t>平成○○年災害</t>
  </si>
  <si>
    <t>・番号が確認できる書類があるか</t>
  </si>
  <si>
    <t>・「平成25年度」となっているか</t>
  </si>
  <si>
    <t>(平成25年４月１日)</t>
  </si>
  <si>
    <t>(平成25年９月30日)</t>
  </si>
  <si>
    <t>平成25年６月１日</t>
  </si>
  <si>
    <t>平成25年７月12日</t>
  </si>
  <si>
    <t>平成26年３月29日</t>
  </si>
  <si>
    <t>平成○○年度公共土木施設災害復旧事業費国庫負担金交付申請書</t>
  </si>
  <si>
    <t>平成25年災害</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</si>
</sst>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Red]\-#,##0\ "/>
    <numFmt numFmtId="178" formatCode="#,##0_ "/>
    <numFmt numFmtId="179" formatCode="0.000"/>
    <numFmt numFmtId="180" formatCode="0_ "/>
    <numFmt numFmtId="181" formatCode="#,##0_ ;[Red]\-#,##0\ ;"/>
    <numFmt numFmtId="182" formatCode="#,##0&quot;日&quot;"/>
    <numFmt numFmtId="183" formatCode="#,##0&quot;㍑&quot;"/>
    <numFmt numFmtId="184" formatCode="#,##0&quot;枚&quot;"/>
    <numFmt numFmtId="185" formatCode="#,##0&quot;所&quot;"/>
    <numFmt numFmtId="186" formatCode="0.000;;"/>
    <numFmt numFmtId="187" formatCode="0.00000000;;"/>
    <numFmt numFmtId="188" formatCode="&quot;Yes&quot;;&quot;Yes&quot;;&quot;No&quot;"/>
    <numFmt numFmtId="189" formatCode="&quot;True&quot;;&quot;True&quot;;&quot;False&quot;"/>
    <numFmt numFmtId="190" formatCode="&quot;On&quot;;&quot;On&quot;;&quot;Off&quot;"/>
    <numFmt numFmtId="191" formatCode="[$€-2]\ #,##0.00_);[Red]\([$€-2]\ #,##0.00\)"/>
  </numFmts>
  <fonts count="58">
    <font>
      <sz val="11"/>
      <name val="明朝"/>
      <family val="3"/>
    </font>
    <font>
      <b/>
      <sz val="11"/>
      <name val="明朝"/>
      <family val="3"/>
    </font>
    <font>
      <i/>
      <sz val="11"/>
      <name val="明朝"/>
      <family val="3"/>
    </font>
    <font>
      <b/>
      <i/>
      <sz val="11"/>
      <name val="明朝"/>
      <family val="3"/>
    </font>
    <font>
      <sz val="6"/>
      <name val="明朝"/>
      <family val="3"/>
    </font>
    <font>
      <sz val="11"/>
      <name val="ＭＳ 明朝"/>
      <family val="1"/>
    </font>
    <font>
      <sz val="12"/>
      <name val="ＭＳ 明朝"/>
      <family val="1"/>
    </font>
    <font>
      <sz val="10"/>
      <name val="ＭＳ 明朝"/>
      <family val="1"/>
    </font>
    <font>
      <sz val="10"/>
      <name val="ＭＳ ゴシック"/>
      <family val="3"/>
    </font>
    <font>
      <u val="single"/>
      <sz val="12"/>
      <name val="ＭＳ 明朝"/>
      <family val="1"/>
    </font>
    <font>
      <sz val="16"/>
      <name val="ＭＳ Ｐゴシック"/>
      <family val="3"/>
    </font>
    <font>
      <sz val="9"/>
      <name val="ＭＳ Ｐゴシック"/>
      <family val="3"/>
    </font>
    <font>
      <sz val="20"/>
      <name val="ＭＳ Ｐゴシック"/>
      <family val="3"/>
    </font>
    <font>
      <sz val="14"/>
      <name val="ＭＳ Ｐゴシック"/>
      <family val="3"/>
    </font>
    <font>
      <sz val="11"/>
      <name val="ＭＳ Ｐゴシック"/>
      <family val="3"/>
    </font>
    <font>
      <sz val="6"/>
      <name val="ＭＳ 明朝"/>
      <family val="1"/>
    </font>
    <font>
      <u val="single"/>
      <sz val="8.25"/>
      <color indexed="12"/>
      <name val="明朝"/>
      <family val="3"/>
    </font>
    <font>
      <u val="single"/>
      <sz val="8.25"/>
      <color indexed="36"/>
      <name val="明朝"/>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明朝"/>
      <family val="1"/>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hair"/>
      <bottom style="hair"/>
    </border>
    <border>
      <left style="thin"/>
      <right>
        <color indexed="63"/>
      </right>
      <top style="thin"/>
      <bottom style="hair"/>
    </border>
    <border>
      <left style="hair"/>
      <right>
        <color indexed="63"/>
      </right>
      <top style="thin"/>
      <bottom style="hair"/>
    </border>
    <border>
      <left style="hair"/>
      <right style="thin"/>
      <top style="thin"/>
      <bottom style="hair"/>
    </border>
    <border>
      <left style="thin"/>
      <right>
        <color indexed="63"/>
      </right>
      <top style="hair"/>
      <bottom style="hair"/>
    </border>
    <border>
      <left style="hair"/>
      <right style="thin"/>
      <top style="hair"/>
      <bottom style="hair"/>
    </border>
    <border>
      <left style="thin"/>
      <right>
        <color indexed="63"/>
      </right>
      <top style="hair"/>
      <bottom style="thin"/>
    </border>
    <border>
      <left style="hair"/>
      <right>
        <color indexed="63"/>
      </right>
      <top style="hair"/>
      <bottom style="thin"/>
    </border>
    <border>
      <left style="hair"/>
      <right style="thin"/>
      <top style="hair"/>
      <bottom style="thin"/>
    </border>
    <border>
      <left style="hair"/>
      <right style="hair"/>
      <top style="hair"/>
      <bottom style="hair"/>
    </border>
    <border>
      <left style="hair"/>
      <right style="thin"/>
      <top>
        <color indexed="63"/>
      </top>
      <bottom>
        <color indexed="63"/>
      </bottom>
    </border>
    <border>
      <left style="hair"/>
      <right style="thin"/>
      <top>
        <color indexed="63"/>
      </top>
      <bottom style="thin"/>
    </border>
    <border>
      <left>
        <color indexed="63"/>
      </left>
      <right>
        <color indexed="63"/>
      </right>
      <top style="thin"/>
      <bottom style="hair"/>
    </border>
    <border>
      <left>
        <color indexed="63"/>
      </left>
      <right style="hair"/>
      <top style="thin"/>
      <bottom style="hair"/>
    </border>
    <border>
      <left style="thin"/>
      <right style="thin"/>
      <top style="hair"/>
      <bottom>
        <color indexed="63"/>
      </bottom>
    </border>
    <border>
      <left>
        <color indexed="63"/>
      </left>
      <right>
        <color indexed="63"/>
      </right>
      <top style="hair"/>
      <bottom style="hair"/>
    </border>
    <border>
      <left style="thin"/>
      <right style="thin"/>
      <top>
        <color indexed="63"/>
      </top>
      <bottom>
        <color indexed="63"/>
      </bottom>
    </border>
    <border>
      <left>
        <color indexed="63"/>
      </left>
      <right>
        <color indexed="63"/>
      </right>
      <top style="hair"/>
      <bottom style="thin"/>
    </border>
    <border>
      <left style="thin"/>
      <right style="thin"/>
      <top>
        <color indexed="63"/>
      </top>
      <bottom style="thin"/>
    </border>
    <border>
      <left style="hair"/>
      <right style="hair"/>
      <top style="hair"/>
      <bottom>
        <color indexed="63"/>
      </bottom>
    </border>
    <border>
      <left style="hair"/>
      <right style="hair"/>
      <top>
        <color indexed="63"/>
      </top>
      <bottom style="hair"/>
    </border>
    <border>
      <left style="thin"/>
      <right style="thin"/>
      <top style="thin"/>
      <bottom style="thin"/>
    </border>
    <border>
      <left style="hair"/>
      <right style="thin"/>
      <top style="hair"/>
      <bottom>
        <color indexed="63"/>
      </bottom>
    </border>
    <border>
      <left style="hair"/>
      <right style="thin"/>
      <top>
        <color indexed="63"/>
      </top>
      <bottom style="hair"/>
    </border>
    <border>
      <left style="hair"/>
      <right style="thin"/>
      <top style="thin"/>
      <bottom>
        <color indexed="63"/>
      </bottom>
    </border>
    <border>
      <left style="hair"/>
      <right style="hair"/>
      <top>
        <color indexed="63"/>
      </top>
      <bottom>
        <color indexed="63"/>
      </bottom>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style="thin"/>
      <right style="hair"/>
      <top>
        <color indexed="63"/>
      </top>
      <bottom>
        <color indexed="63"/>
      </bottom>
    </border>
    <border diagonalUp="1">
      <left style="hair"/>
      <right style="thin"/>
      <top style="thin"/>
      <bottom>
        <color indexed="63"/>
      </bottom>
      <diagonal style="hair"/>
    </border>
    <border diagonalUp="1">
      <left style="hair"/>
      <right style="thin"/>
      <top>
        <color indexed="63"/>
      </top>
      <bottom>
        <color indexed="63"/>
      </bottom>
      <diagonal style="hair"/>
    </border>
    <border diagonalUp="1">
      <left style="hair"/>
      <right style="thin"/>
      <top>
        <color indexed="63"/>
      </top>
      <bottom style="hair"/>
      <diagonal style="hair"/>
    </border>
    <border diagonalUp="1">
      <left style="hair"/>
      <right style="thin"/>
      <top style="hair"/>
      <bottom>
        <color indexed="63"/>
      </bottom>
      <diagonal style="hair"/>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7" fillId="0" borderId="0" applyNumberFormat="0" applyFill="0" applyBorder="0" applyAlignment="0" applyProtection="0"/>
    <xf numFmtId="0" fontId="56" fillId="32" borderId="0" applyNumberFormat="0" applyBorder="0" applyAlignment="0" applyProtection="0"/>
  </cellStyleXfs>
  <cellXfs count="157">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Continuous" vertical="center"/>
    </xf>
    <xf numFmtId="0" fontId="5" fillId="0" borderId="0" xfId="0" applyFont="1" applyAlignment="1">
      <alignment horizontal="centerContinuous"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Continuous"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horizontal="distributed"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Continuous"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5" fillId="0" borderId="12" xfId="0" applyFont="1" applyFill="1" applyBorder="1" applyAlignment="1">
      <alignment horizontal="center" vertical="center"/>
    </xf>
    <xf numFmtId="186" fontId="5" fillId="0" borderId="34" xfId="0" applyNumberFormat="1" applyFont="1" applyFill="1" applyBorder="1" applyAlignment="1">
      <alignment horizontal="center" vertical="center"/>
    </xf>
    <xf numFmtId="0" fontId="6"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181" fontId="5" fillId="0" borderId="34" xfId="49" applyNumberFormat="1"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181" fontId="5" fillId="0" borderId="41" xfId="0" applyNumberFormat="1" applyFont="1" applyFill="1" applyBorder="1" applyAlignment="1">
      <alignment vertical="center"/>
    </xf>
    <xf numFmtId="179" fontId="5" fillId="0" borderId="41" xfId="0" applyNumberFormat="1" applyFont="1" applyFill="1" applyBorder="1" applyAlignment="1">
      <alignment horizontal="center" vertical="center"/>
    </xf>
    <xf numFmtId="0" fontId="5" fillId="0" borderId="42" xfId="0" applyFont="1" applyFill="1" applyBorder="1" applyAlignment="1">
      <alignment vertical="center"/>
    </xf>
    <xf numFmtId="0" fontId="5" fillId="0" borderId="25" xfId="0" applyFont="1" applyFill="1" applyBorder="1" applyAlignment="1">
      <alignment horizontal="center" vertical="center"/>
    </xf>
    <xf numFmtId="0" fontId="5" fillId="0" borderId="25" xfId="0" applyFont="1" applyFill="1" applyBorder="1" applyAlignment="1">
      <alignment horizontal="centerContinuous" vertical="center"/>
    </xf>
    <xf numFmtId="0" fontId="5" fillId="0" borderId="16" xfId="0" applyFont="1" applyFill="1" applyBorder="1" applyAlignment="1">
      <alignment horizontal="centerContinuous"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vertical="center"/>
    </xf>
    <xf numFmtId="58" fontId="5" fillId="0" borderId="27" xfId="0" applyNumberFormat="1" applyFont="1" applyFill="1" applyBorder="1" applyAlignment="1" quotePrefix="1">
      <alignment horizontal="center" vertical="center"/>
    </xf>
    <xf numFmtId="0" fontId="5" fillId="0" borderId="27" xfId="0" applyFont="1" applyFill="1" applyBorder="1" applyAlignment="1">
      <alignment horizontal="right" vertical="center"/>
    </xf>
    <xf numFmtId="0" fontId="5" fillId="0" borderId="44" xfId="0" applyFont="1" applyFill="1" applyBorder="1" applyAlignment="1">
      <alignment vertical="center"/>
    </xf>
    <xf numFmtId="177" fontId="5" fillId="0" borderId="0" xfId="0" applyNumberFormat="1" applyFont="1" applyFill="1" applyAlignment="1">
      <alignment vertical="center"/>
    </xf>
    <xf numFmtId="0" fontId="5" fillId="0" borderId="27" xfId="0" applyFont="1" applyFill="1" applyBorder="1" applyAlignment="1">
      <alignment vertical="center"/>
    </xf>
    <xf numFmtId="0" fontId="5" fillId="0" borderId="33" xfId="0" applyFont="1" applyFill="1" applyBorder="1" applyAlignment="1">
      <alignment vertical="center"/>
    </xf>
    <xf numFmtId="0" fontId="5" fillId="0" borderId="45" xfId="0" applyFont="1" applyFill="1" applyBorder="1" applyAlignment="1">
      <alignment vertical="center"/>
    </xf>
    <xf numFmtId="38" fontId="5" fillId="0" borderId="0" xfId="49" applyFont="1" applyFill="1" applyAlignment="1">
      <alignmen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38" fontId="5" fillId="0" borderId="46" xfId="49" applyFont="1" applyFill="1" applyBorder="1" applyAlignment="1">
      <alignment horizontal="center" vertical="center"/>
    </xf>
    <xf numFmtId="0" fontId="5" fillId="0" borderId="29" xfId="0" applyFont="1" applyFill="1" applyBorder="1" applyAlignment="1">
      <alignment vertical="center"/>
    </xf>
    <xf numFmtId="0" fontId="5" fillId="0" borderId="19" xfId="0" applyFont="1" applyFill="1" applyBorder="1" applyAlignment="1">
      <alignment horizontal="distributed" vertical="center"/>
    </xf>
    <xf numFmtId="0" fontId="5" fillId="0" borderId="28" xfId="0" applyFont="1" applyFill="1" applyBorder="1" applyAlignment="1">
      <alignment horizontal="center" vertical="center"/>
    </xf>
    <xf numFmtId="177" fontId="5" fillId="0" borderId="29" xfId="0" applyNumberFormat="1" applyFont="1" applyFill="1" applyBorder="1" applyAlignment="1">
      <alignment vertical="center"/>
    </xf>
    <xf numFmtId="38" fontId="5" fillId="0" borderId="19" xfId="49" applyFont="1" applyFill="1" applyBorder="1" applyAlignment="1">
      <alignment vertical="center"/>
    </xf>
    <xf numFmtId="0" fontId="5" fillId="0" borderId="19" xfId="0" applyFont="1" applyFill="1" applyBorder="1" applyAlignment="1">
      <alignment vertical="center"/>
    </xf>
    <xf numFmtId="177" fontId="5" fillId="0" borderId="48" xfId="0" applyNumberFormat="1" applyFont="1" applyFill="1" applyBorder="1" applyAlignment="1">
      <alignment vertical="center"/>
    </xf>
    <xf numFmtId="0" fontId="5" fillId="0" borderId="49" xfId="0" applyFont="1" applyFill="1" applyBorder="1" applyAlignment="1">
      <alignment horizontal="distributed" vertical="center"/>
    </xf>
    <xf numFmtId="177" fontId="5" fillId="0" borderId="50" xfId="0" applyNumberFormat="1" applyFont="1" applyFill="1" applyBorder="1" applyAlignment="1">
      <alignment vertical="center"/>
    </xf>
    <xf numFmtId="0" fontId="5" fillId="0" borderId="34" xfId="0" applyFont="1" applyFill="1" applyBorder="1" applyAlignment="1">
      <alignment vertical="center"/>
    </xf>
    <xf numFmtId="0" fontId="5" fillId="0" borderId="31" xfId="0" applyFont="1" applyFill="1" applyBorder="1" applyAlignment="1">
      <alignmen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177" fontId="5" fillId="0" borderId="27" xfId="0" applyNumberFormat="1" applyFont="1" applyFill="1" applyBorder="1" applyAlignment="1">
      <alignment vertical="center"/>
    </xf>
    <xf numFmtId="38" fontId="5" fillId="0" borderId="0" xfId="49"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41" xfId="0" applyFont="1" applyFill="1" applyBorder="1" applyAlignment="1">
      <alignment vertical="center"/>
    </xf>
    <xf numFmtId="0" fontId="5" fillId="0" borderId="51" xfId="0" applyFont="1" applyFill="1" applyBorder="1" applyAlignment="1">
      <alignment horizontal="distributed" vertical="center"/>
    </xf>
    <xf numFmtId="0" fontId="5" fillId="0" borderId="32" xfId="0" applyFont="1" applyFill="1" applyBorder="1" applyAlignment="1">
      <alignment horizontal="center" vertical="center"/>
    </xf>
    <xf numFmtId="177" fontId="5" fillId="0" borderId="33" xfId="0" applyNumberFormat="1" applyFont="1" applyFill="1" applyBorder="1" applyAlignment="1">
      <alignment vertical="center"/>
    </xf>
    <xf numFmtId="38" fontId="5" fillId="0" borderId="17" xfId="49" applyFont="1" applyFill="1" applyBorder="1" applyAlignment="1">
      <alignment vertical="center"/>
    </xf>
    <xf numFmtId="0" fontId="5" fillId="0" borderId="17" xfId="0" applyFont="1" applyFill="1" applyBorder="1" applyAlignment="1">
      <alignment vertical="center"/>
    </xf>
    <xf numFmtId="177" fontId="5" fillId="0" borderId="45" xfId="49" applyNumberFormat="1" applyFont="1" applyFill="1" applyBorder="1" applyAlignment="1">
      <alignment vertical="center"/>
    </xf>
    <xf numFmtId="177" fontId="5" fillId="0" borderId="52" xfId="49" applyNumberFormat="1" applyFont="1" applyFill="1" applyBorder="1" applyAlignment="1">
      <alignment vertical="center"/>
    </xf>
    <xf numFmtId="180" fontId="5" fillId="0" borderId="29" xfId="0" applyNumberFormat="1" applyFont="1" applyFill="1" applyBorder="1" applyAlignment="1">
      <alignment vertical="center"/>
    </xf>
    <xf numFmtId="180" fontId="5" fillId="0" borderId="27" xfId="0" applyNumberFormat="1" applyFont="1" applyFill="1" applyBorder="1" applyAlignment="1">
      <alignment vertical="center"/>
    </xf>
    <xf numFmtId="180" fontId="5" fillId="0" borderId="33" xfId="0" applyNumberFormat="1" applyFont="1" applyFill="1" applyBorder="1" applyAlignment="1">
      <alignment vertical="center"/>
    </xf>
    <xf numFmtId="49" fontId="6" fillId="0" borderId="0" xfId="0" applyNumberFormat="1" applyFont="1" applyAlignment="1" quotePrefix="1">
      <alignment horizontal="right" vertical="center"/>
    </xf>
    <xf numFmtId="177" fontId="6" fillId="0" borderId="27" xfId="0" applyNumberFormat="1" applyFont="1" applyBorder="1" applyAlignment="1">
      <alignment horizontal="right" vertical="center"/>
    </xf>
    <xf numFmtId="186" fontId="5" fillId="33" borderId="52" xfId="49" applyNumberFormat="1" applyFont="1" applyFill="1" applyBorder="1" applyAlignment="1">
      <alignment horizontal="center" vertical="center"/>
    </xf>
    <xf numFmtId="38" fontId="5" fillId="33" borderId="19" xfId="49" applyFont="1" applyFill="1" applyBorder="1" applyAlignment="1">
      <alignment vertical="center"/>
    </xf>
    <xf numFmtId="177" fontId="5" fillId="33" borderId="29" xfId="0" applyNumberFormat="1" applyFont="1" applyFill="1" applyBorder="1" applyAlignment="1">
      <alignment vertical="center"/>
    </xf>
    <xf numFmtId="38" fontId="5" fillId="33" borderId="0" xfId="49" applyFont="1" applyFill="1" applyBorder="1" applyAlignment="1">
      <alignment vertical="center"/>
    </xf>
    <xf numFmtId="177" fontId="5" fillId="34" borderId="50" xfId="0" applyNumberFormat="1" applyFont="1" applyFill="1" applyBorder="1" applyAlignment="1">
      <alignment vertical="center"/>
    </xf>
    <xf numFmtId="0" fontId="5" fillId="0" borderId="39" xfId="0" applyFont="1" applyFill="1" applyBorder="1" applyAlignment="1">
      <alignment vertical="center" wrapText="1"/>
    </xf>
    <xf numFmtId="0" fontId="8" fillId="0" borderId="0" xfId="0" applyFont="1" applyFill="1" applyAlignment="1">
      <alignment vertical="center"/>
    </xf>
    <xf numFmtId="49" fontId="5" fillId="33" borderId="53" xfId="0" applyNumberFormat="1" applyFont="1" applyFill="1" applyBorder="1" applyAlignment="1">
      <alignment horizontal="center" vertical="center"/>
    </xf>
    <xf numFmtId="49" fontId="5" fillId="33" borderId="54" xfId="0" applyNumberFormat="1" applyFont="1" applyFill="1" applyBorder="1" applyAlignment="1">
      <alignment horizontal="center" vertical="center"/>
    </xf>
    <xf numFmtId="49" fontId="7" fillId="33" borderId="27" xfId="0" applyNumberFormat="1" applyFont="1" applyFill="1" applyBorder="1" applyAlignment="1">
      <alignment horizontal="center" vertical="center"/>
    </xf>
    <xf numFmtId="49" fontId="7" fillId="33" borderId="29" xfId="0" applyNumberFormat="1" applyFont="1" applyFill="1" applyBorder="1" applyAlignment="1" quotePrefix="1">
      <alignment horizontal="center" vertical="center"/>
    </xf>
    <xf numFmtId="0" fontId="10"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vertical="center"/>
    </xf>
    <xf numFmtId="0" fontId="11" fillId="35" borderId="55" xfId="0" applyFont="1" applyFill="1" applyBorder="1" applyAlignment="1">
      <alignment horizontal="center" vertical="center"/>
    </xf>
    <xf numFmtId="0" fontId="11" fillId="35" borderId="55" xfId="0" applyFont="1" applyFill="1" applyBorder="1" applyAlignment="1">
      <alignment horizontal="center" vertical="center" shrinkToFit="1"/>
    </xf>
    <xf numFmtId="0" fontId="11" fillId="0" borderId="0" xfId="0" applyFont="1" applyAlignment="1">
      <alignment horizontal="center" vertical="center"/>
    </xf>
    <xf numFmtId="0" fontId="11" fillId="0" borderId="55" xfId="0" applyFont="1" applyBorder="1" applyAlignment="1">
      <alignment vertical="center"/>
    </xf>
    <xf numFmtId="0" fontId="12" fillId="0" borderId="55" xfId="0" applyFont="1" applyBorder="1" applyAlignment="1">
      <alignment horizontal="center" vertical="center"/>
    </xf>
    <xf numFmtId="0" fontId="11" fillId="0" borderId="55" xfId="0" applyFont="1" applyBorder="1" applyAlignment="1">
      <alignment vertical="center" wrapText="1"/>
    </xf>
    <xf numFmtId="0" fontId="13" fillId="0" borderId="0" xfId="0" applyFont="1" applyAlignment="1">
      <alignment horizontal="centerContinuous" vertical="center"/>
    </xf>
    <xf numFmtId="0" fontId="11" fillId="0" borderId="0" xfId="0" applyFont="1" applyAlignment="1">
      <alignment horizontal="right" vertical="center"/>
    </xf>
    <xf numFmtId="0" fontId="14" fillId="35" borderId="55" xfId="0" applyFont="1" applyFill="1" applyBorder="1" applyAlignment="1">
      <alignment horizontal="center" vertical="center"/>
    </xf>
    <xf numFmtId="38" fontId="14" fillId="35" borderId="55" xfId="49" applyFont="1" applyFill="1" applyBorder="1" applyAlignment="1">
      <alignment horizontal="center" vertical="center"/>
    </xf>
    <xf numFmtId="0" fontId="14" fillId="0" borderId="55" xfId="0" applyFont="1" applyBorder="1" applyAlignment="1">
      <alignment vertical="center"/>
    </xf>
    <xf numFmtId="38" fontId="14" fillId="0" borderId="55" xfId="49" applyFont="1" applyBorder="1" applyAlignment="1">
      <alignment vertical="center"/>
    </xf>
    <xf numFmtId="0" fontId="5" fillId="0" borderId="0" xfId="0" applyFont="1" applyBorder="1" applyAlignment="1">
      <alignment horizontal="distributed" vertical="center"/>
    </xf>
    <xf numFmtId="38" fontId="5" fillId="33" borderId="19" xfId="49" applyFont="1" applyFill="1" applyBorder="1" applyAlignment="1">
      <alignment horizontal="center" vertical="center"/>
    </xf>
    <xf numFmtId="0" fontId="18" fillId="0" borderId="0" xfId="0" applyFont="1" applyAlignment="1">
      <alignment horizontal="left" readingOrder="1"/>
    </xf>
    <xf numFmtId="0" fontId="11" fillId="12" borderId="55" xfId="0" applyFont="1" applyFill="1" applyBorder="1" applyAlignment="1">
      <alignment vertical="center"/>
    </xf>
    <xf numFmtId="0" fontId="11" fillId="12" borderId="55" xfId="0" applyFont="1" applyFill="1" applyBorder="1" applyAlignment="1">
      <alignment vertical="center" wrapText="1"/>
    </xf>
    <xf numFmtId="0" fontId="12" fillId="12" borderId="55" xfId="0" applyFont="1" applyFill="1" applyBorder="1" applyAlignment="1">
      <alignment horizontal="center" vertical="center"/>
    </xf>
    <xf numFmtId="0" fontId="57" fillId="0" borderId="55" xfId="0" applyFont="1" applyFill="1" applyBorder="1" applyAlignment="1">
      <alignment vertical="center" wrapText="1"/>
    </xf>
    <xf numFmtId="0" fontId="6" fillId="0" borderId="0" xfId="0" applyFont="1" applyAlignment="1">
      <alignment vertical="center" wrapText="1"/>
    </xf>
    <xf numFmtId="0" fontId="5" fillId="0" borderId="17" xfId="0" applyFont="1" applyFill="1" applyBorder="1" applyAlignment="1">
      <alignment horizontal="right" vertical="center"/>
    </xf>
    <xf numFmtId="0" fontId="5" fillId="33" borderId="56" xfId="0" applyFont="1" applyFill="1" applyBorder="1" applyAlignment="1">
      <alignment vertical="center"/>
    </xf>
    <xf numFmtId="0" fontId="5" fillId="33" borderId="57" xfId="0" applyFont="1" applyFill="1" applyBorder="1" applyAlignment="1">
      <alignment vertical="center"/>
    </xf>
    <xf numFmtId="0" fontId="5" fillId="0" borderId="58" xfId="0" applyFont="1" applyFill="1" applyBorder="1" applyAlignment="1">
      <alignment horizontal="center" vertical="center"/>
    </xf>
    <xf numFmtId="0" fontId="5" fillId="0" borderId="57" xfId="0" applyFont="1" applyFill="1" applyBorder="1" applyAlignment="1">
      <alignment horizontal="center" vertical="center"/>
    </xf>
    <xf numFmtId="178" fontId="5" fillId="33" borderId="53" xfId="0" applyNumberFormat="1" applyFont="1" applyFill="1" applyBorder="1" applyAlignment="1">
      <alignment horizontal="right" vertical="center"/>
    </xf>
    <xf numFmtId="178" fontId="5" fillId="33" borderId="54" xfId="0" applyNumberFormat="1" applyFont="1" applyFill="1" applyBorder="1" applyAlignment="1">
      <alignment horizontal="right" vertical="center"/>
    </xf>
    <xf numFmtId="178" fontId="5" fillId="33" borderId="59" xfId="0" applyNumberFormat="1" applyFont="1" applyFill="1" applyBorder="1" applyAlignment="1">
      <alignment horizontal="right" vertical="center"/>
    </xf>
    <xf numFmtId="0" fontId="5" fillId="33" borderId="44" xfId="0" applyFont="1" applyFill="1" applyBorder="1" applyAlignment="1">
      <alignment vertical="center" wrapText="1"/>
    </xf>
    <xf numFmtId="0" fontId="5" fillId="33" borderId="57" xfId="0" applyFont="1" applyFill="1" applyBorder="1" applyAlignment="1">
      <alignment vertical="center" wrapText="1"/>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181" fontId="5" fillId="0" borderId="53" xfId="0" applyNumberFormat="1" applyFont="1" applyFill="1" applyBorder="1" applyAlignment="1">
      <alignment vertical="center"/>
    </xf>
    <xf numFmtId="181" fontId="5" fillId="0" borderId="64" xfId="0" applyNumberFormat="1" applyFont="1" applyFill="1" applyBorder="1" applyAlignment="1">
      <alignment vertical="center"/>
    </xf>
    <xf numFmtId="0" fontId="5" fillId="0" borderId="65" xfId="0" applyFont="1" applyFill="1" applyBorder="1" applyAlignment="1">
      <alignment horizontal="center" vertical="center"/>
    </xf>
    <xf numFmtId="177" fontId="5" fillId="0" borderId="66" xfId="0" applyNumberFormat="1"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5" fillId="0" borderId="0" xfId="0" applyFont="1" applyFill="1" applyAlignment="1">
      <alignment horizontal="right" vertical="center"/>
    </xf>
    <xf numFmtId="177" fontId="5" fillId="0" borderId="69" xfId="0" applyNumberFormat="1" applyFont="1" applyFill="1" applyBorder="1" applyAlignment="1">
      <alignment vertical="center"/>
    </xf>
    <xf numFmtId="177" fontId="5" fillId="0" borderId="67" xfId="0" applyNumberFormat="1" applyFont="1" applyFill="1" applyBorder="1" applyAlignment="1">
      <alignment vertical="center"/>
    </xf>
    <xf numFmtId="177" fontId="5" fillId="0" borderId="68" xfId="0" applyNumberFormat="1" applyFont="1" applyFill="1" applyBorder="1" applyAlignment="1">
      <alignment vertical="center"/>
    </xf>
    <xf numFmtId="0" fontId="11" fillId="0" borderId="70" xfId="0" applyFont="1" applyBorder="1" applyAlignment="1">
      <alignment horizontal="left" vertical="center"/>
    </xf>
    <xf numFmtId="0" fontId="11" fillId="0" borderId="7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5</xdr:row>
      <xdr:rowOff>219075</xdr:rowOff>
    </xdr:from>
    <xdr:to>
      <xdr:col>5</xdr:col>
      <xdr:colOff>723900</xdr:colOff>
      <xdr:row>7</xdr:row>
      <xdr:rowOff>95250</xdr:rowOff>
    </xdr:to>
    <xdr:sp>
      <xdr:nvSpPr>
        <xdr:cNvPr id="1" name="Text Box 5"/>
        <xdr:cNvSpPr txBox="1">
          <a:spLocks noChangeArrowheads="1"/>
        </xdr:cNvSpPr>
      </xdr:nvSpPr>
      <xdr:spPr>
        <a:xfrm>
          <a:off x="6858000" y="1790700"/>
          <a:ext cx="628650" cy="5048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印</a:t>
          </a:r>
        </a:p>
      </xdr:txBody>
    </xdr:sp>
    <xdr:clientData/>
  </xdr:twoCellAnchor>
  <xdr:twoCellAnchor>
    <xdr:from>
      <xdr:col>4</xdr:col>
      <xdr:colOff>1847850</xdr:colOff>
      <xdr:row>6</xdr:row>
      <xdr:rowOff>28575</xdr:rowOff>
    </xdr:from>
    <xdr:to>
      <xdr:col>5</xdr:col>
      <xdr:colOff>200025</xdr:colOff>
      <xdr:row>6</xdr:row>
      <xdr:rowOff>304800</xdr:rowOff>
    </xdr:to>
    <xdr:sp>
      <xdr:nvSpPr>
        <xdr:cNvPr id="2" name="Text Box 6"/>
        <xdr:cNvSpPr txBox="1">
          <a:spLocks noChangeArrowheads="1"/>
        </xdr:cNvSpPr>
      </xdr:nvSpPr>
      <xdr:spPr>
        <a:xfrm>
          <a:off x="4362450" y="1914525"/>
          <a:ext cx="2600325" cy="276225"/>
        </a:xfrm>
        <a:prstGeom prst="rect">
          <a:avLst/>
        </a:prstGeom>
        <a:solidFill>
          <a:srgbClr val="FFFFFF"/>
        </a:solidFill>
        <a:ln w="9525" cmpd="sng">
          <a:noFill/>
        </a:ln>
      </xdr:spPr>
      <xdr:txBody>
        <a:bodyPr vertOverflow="clip" wrap="square" lIns="0" tIns="54000" rIns="0" bIns="0"/>
        <a:p>
          <a:pPr algn="r">
            <a:defRPr/>
          </a:pPr>
          <a:r>
            <a:rPr lang="en-US" cap="none" sz="1200" b="0" i="0" u="none" baseline="0">
              <a:solidFill>
                <a:srgbClr val="000000"/>
              </a:solidFill>
              <a:latin typeface="ＭＳ 明朝"/>
              <a:ea typeface="ＭＳ 明朝"/>
              <a:cs typeface="ＭＳ 明朝"/>
            </a:rPr>
            <a:t>○○市長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4</xdr:col>
      <xdr:colOff>228600</xdr:colOff>
      <xdr:row>2</xdr:row>
      <xdr:rowOff>257175</xdr:rowOff>
    </xdr:from>
    <xdr:to>
      <xdr:col>4</xdr:col>
      <xdr:colOff>2514600</xdr:colOff>
      <xdr:row>3</xdr:row>
      <xdr:rowOff>266700</xdr:rowOff>
    </xdr:to>
    <xdr:sp>
      <xdr:nvSpPr>
        <xdr:cNvPr id="3" name="AutoShape 8"/>
        <xdr:cNvSpPr>
          <a:spLocks/>
        </xdr:cNvSpPr>
      </xdr:nvSpPr>
      <xdr:spPr>
        <a:xfrm>
          <a:off x="2743200" y="885825"/>
          <a:ext cx="2286000" cy="323850"/>
        </a:xfrm>
        <a:prstGeom prst="borderCallout2">
          <a:avLst>
            <a:gd name="adj1" fmla="val -76564"/>
            <a:gd name="adj2" fmla="val 73685"/>
            <a:gd name="adj3" fmla="val -66148"/>
            <a:gd name="adj4" fmla="val -18421"/>
            <a:gd name="adj5" fmla="val -54166"/>
            <a:gd name="adj6" fmla="val -18421"/>
          </a:avLst>
        </a:prstGeom>
        <a:solidFill>
          <a:srgbClr val="FFFFFF"/>
        </a:solidFill>
        <a:ln w="9525" cmpd="sng">
          <a:solidFill>
            <a:srgbClr val="000000"/>
          </a:solidFill>
          <a:headEnd type="arrow"/>
          <a:tailEnd type="none"/>
        </a:ln>
      </xdr:spPr>
      <xdr:txBody>
        <a:bodyPr vertOverflow="clip" wrap="square" lIns="72000" tIns="72000" rIns="72000" bIns="72000"/>
        <a:p>
          <a:pPr algn="l">
            <a:defRPr/>
          </a:pPr>
          <a:r>
            <a:rPr lang="en-US" cap="none" sz="1200" b="0" i="0" u="none" baseline="0">
              <a:solidFill>
                <a:srgbClr val="000000"/>
              </a:solidFill>
            </a:rPr>
            <a:t>あて名は知事名とする</a:t>
          </a:r>
        </a:p>
      </xdr:txBody>
    </xdr:sp>
    <xdr:clientData/>
  </xdr:twoCellAnchor>
  <xdr:twoCellAnchor>
    <xdr:from>
      <xdr:col>4</xdr:col>
      <xdr:colOff>1895475</xdr:colOff>
      <xdr:row>4</xdr:row>
      <xdr:rowOff>161925</xdr:rowOff>
    </xdr:from>
    <xdr:to>
      <xdr:col>4</xdr:col>
      <xdr:colOff>3581400</xdr:colOff>
      <xdr:row>5</xdr:row>
      <xdr:rowOff>171450</xdr:rowOff>
    </xdr:to>
    <xdr:sp>
      <xdr:nvSpPr>
        <xdr:cNvPr id="4" name="AutoShape 10"/>
        <xdr:cNvSpPr>
          <a:spLocks/>
        </xdr:cNvSpPr>
      </xdr:nvSpPr>
      <xdr:spPr>
        <a:xfrm>
          <a:off x="4410075" y="1419225"/>
          <a:ext cx="1685925" cy="323850"/>
        </a:xfrm>
        <a:prstGeom prst="borderCallout2">
          <a:avLst>
            <a:gd name="adj1" fmla="val 99296"/>
            <a:gd name="adj2" fmla="val 50000"/>
            <a:gd name="adj3" fmla="val 85212"/>
            <a:gd name="adj4" fmla="val -14703"/>
            <a:gd name="adj5" fmla="val 55634"/>
            <a:gd name="adj6" fmla="val -14703"/>
          </a:avLst>
        </a:prstGeom>
        <a:solidFill>
          <a:srgbClr val="FFFFFF"/>
        </a:solidFill>
        <a:ln w="9525" cmpd="sng">
          <a:solidFill>
            <a:srgbClr val="000000"/>
          </a:solidFill>
          <a:headEnd type="arrow"/>
          <a:tailEnd type="none"/>
        </a:ln>
      </xdr:spPr>
      <xdr:txBody>
        <a:bodyPr vertOverflow="clip" wrap="square" lIns="72000" tIns="72000" rIns="72000" bIns="72000"/>
        <a:p>
          <a:pPr algn="l">
            <a:defRPr/>
          </a:pPr>
          <a:r>
            <a:rPr lang="en-US" cap="none" sz="1200" b="0" i="0" u="none" baseline="0">
              <a:solidFill>
                <a:srgbClr val="000000"/>
              </a:solidFill>
            </a:rPr>
            <a:t>押印漏れに注意</a:t>
          </a:r>
        </a:p>
      </xdr:txBody>
    </xdr:sp>
    <xdr:clientData/>
  </xdr:twoCellAnchor>
  <xdr:twoCellAnchor>
    <xdr:from>
      <xdr:col>0</xdr:col>
      <xdr:colOff>142875</xdr:colOff>
      <xdr:row>23</xdr:row>
      <xdr:rowOff>66675</xdr:rowOff>
    </xdr:from>
    <xdr:to>
      <xdr:col>4</xdr:col>
      <xdr:colOff>1819275</xdr:colOff>
      <xdr:row>25</xdr:row>
      <xdr:rowOff>180975</xdr:rowOff>
    </xdr:to>
    <xdr:sp>
      <xdr:nvSpPr>
        <xdr:cNvPr id="5" name="AutoShape 12"/>
        <xdr:cNvSpPr>
          <a:spLocks/>
        </xdr:cNvSpPr>
      </xdr:nvSpPr>
      <xdr:spPr>
        <a:xfrm>
          <a:off x="142875" y="7296150"/>
          <a:ext cx="4191000" cy="742950"/>
        </a:xfrm>
        <a:prstGeom prst="borderCallout2">
          <a:avLst>
            <a:gd name="adj1" fmla="val 55824"/>
            <a:gd name="adj2" fmla="val -261111"/>
            <a:gd name="adj3" fmla="val 54810"/>
            <a:gd name="adj4" fmla="val -16666"/>
            <a:gd name="adj5" fmla="val 52023"/>
            <a:gd name="adj6" fmla="val -16666"/>
          </a:avLst>
        </a:prstGeom>
        <a:solidFill>
          <a:srgbClr val="FFFFFF"/>
        </a:solidFill>
        <a:ln w="9525" cmpd="sng">
          <a:solidFill>
            <a:srgbClr val="000000"/>
          </a:solidFill>
          <a:headEnd type="arrow"/>
          <a:tailEnd type="none"/>
        </a:ln>
      </xdr:spPr>
      <xdr:txBody>
        <a:bodyPr vertOverflow="clip" wrap="square" lIns="72000" tIns="72000" rIns="72000" bIns="72000"/>
        <a:p>
          <a:pPr algn="l">
            <a:defRPr/>
          </a:pPr>
          <a:r>
            <a:rPr lang="en-US" cap="none" sz="1200" b="0" i="0" u="none" baseline="0">
              <a:solidFill>
                <a:srgbClr val="000000"/>
              </a:solidFill>
            </a:rPr>
            <a:t>実施箇所決定通知・国庫負担額の額と一致</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38100</xdr:colOff>
      <xdr:row>0</xdr:row>
      <xdr:rowOff>28575</xdr:rowOff>
    </xdr:from>
    <xdr:to>
      <xdr:col>4</xdr:col>
      <xdr:colOff>2390775</xdr:colOff>
      <xdr:row>1</xdr:row>
      <xdr:rowOff>66675</xdr:rowOff>
    </xdr:to>
    <xdr:sp>
      <xdr:nvSpPr>
        <xdr:cNvPr id="6" name="Text Box 13"/>
        <xdr:cNvSpPr txBox="1">
          <a:spLocks noChangeArrowheads="1"/>
        </xdr:cNvSpPr>
      </xdr:nvSpPr>
      <xdr:spPr>
        <a:xfrm>
          <a:off x="2552700" y="28575"/>
          <a:ext cx="2352675" cy="352425"/>
        </a:xfrm>
        <a:prstGeom prst="rect">
          <a:avLst/>
        </a:prstGeom>
        <a:solidFill>
          <a:srgbClr val="FFFFFF"/>
        </a:solidFill>
        <a:ln w="31750" cmpd="dbl">
          <a:solidFill>
            <a:srgbClr val="000000"/>
          </a:solidFill>
          <a:headEnd type="none"/>
          <a:tailEnd type="none"/>
        </a:ln>
      </xdr:spPr>
      <xdr:txBody>
        <a:bodyPr vertOverflow="clip" wrap="square" lIns="72000" tIns="72000" rIns="72000" bIns="72000"/>
        <a:p>
          <a:pPr algn="ctr">
            <a:defRPr/>
          </a:pPr>
          <a:r>
            <a:rPr lang="en-US" cap="none" sz="1200" b="0" i="0" u="none" baseline="0">
              <a:solidFill>
                <a:srgbClr val="000000"/>
              </a:solidFill>
            </a:rPr>
            <a:t>年災ごとに別葉とする</a:t>
          </a:r>
        </a:p>
      </xdr:txBody>
    </xdr:sp>
    <xdr:clientData/>
  </xdr:twoCellAnchor>
  <xdr:twoCellAnchor>
    <xdr:from>
      <xdr:col>1</xdr:col>
      <xdr:colOff>95250</xdr:colOff>
      <xdr:row>25</xdr:row>
      <xdr:rowOff>266700</xdr:rowOff>
    </xdr:from>
    <xdr:to>
      <xdr:col>5</xdr:col>
      <xdr:colOff>857250</xdr:colOff>
      <xdr:row>30</xdr:row>
      <xdr:rowOff>219075</xdr:rowOff>
    </xdr:to>
    <xdr:sp>
      <xdr:nvSpPr>
        <xdr:cNvPr id="7" name="Text Box 14"/>
        <xdr:cNvSpPr txBox="1">
          <a:spLocks noChangeArrowheads="1"/>
        </xdr:cNvSpPr>
      </xdr:nvSpPr>
      <xdr:spPr>
        <a:xfrm>
          <a:off x="438150" y="8124825"/>
          <a:ext cx="7181850" cy="1524000"/>
        </a:xfrm>
        <a:prstGeom prst="rect">
          <a:avLst/>
        </a:prstGeom>
        <a:solidFill>
          <a:srgbClr val="FFFFFF"/>
        </a:solidFill>
        <a:ln w="31750" cmpd="dbl">
          <a:solidFill>
            <a:srgbClr val="000000"/>
          </a:solidFill>
          <a:headEnd type="none"/>
          <a:tailEnd type="none"/>
        </a:ln>
      </xdr:spPr>
      <xdr:txBody>
        <a:bodyPr vertOverflow="clip" wrap="square" lIns="72000" tIns="36000" rIns="72000" bIns="36000"/>
        <a:p>
          <a:pPr algn="l">
            <a:defRPr/>
          </a:pPr>
          <a:r>
            <a:rPr lang="en-US" cap="none" sz="1200" b="0" i="0" u="none" baseline="0">
              <a:solidFill>
                <a:srgbClr val="000000"/>
              </a:solidFill>
              <a:latin typeface="ＭＳ ゴシック"/>
              <a:ea typeface="ＭＳ ゴシック"/>
              <a:cs typeface="ＭＳ ゴシック"/>
            </a:rPr>
            <a:t>　当該事業費に関する予算書の写を添付</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　今後の補正で計上する場合は、代わりに予算書案を添付し、余白に</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Ｐゴシック"/>
              <a:ea typeface="ＭＳ Ｐゴシック"/>
              <a:cs typeface="ＭＳ Ｐゴシック"/>
            </a:rPr>
            <a:t>『本案○月定例会（議会）予算書案であり、○月○日に議決予定である。』</a:t>
          </a:r>
          <a:r>
            <a:rPr lang="en-US" cap="none" sz="1200" b="0" i="0" u="none" baseline="0">
              <a:solidFill>
                <a:srgbClr val="000000"/>
              </a:solidFill>
              <a:latin typeface="ＭＳ Ｐゴシック"/>
              <a:ea typeface="ＭＳ Ｐゴシック"/>
              <a:cs typeface="ＭＳ Ｐゴシック"/>
            </a:rPr>
            <a:t>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付記</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　概算交付や前年度の施越に係るものについては、前年度の決算書も</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添付</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5</xdr:row>
      <xdr:rowOff>323850</xdr:rowOff>
    </xdr:from>
    <xdr:to>
      <xdr:col>4</xdr:col>
      <xdr:colOff>2390775</xdr:colOff>
      <xdr:row>6</xdr:row>
      <xdr:rowOff>533400</xdr:rowOff>
    </xdr:to>
    <xdr:sp>
      <xdr:nvSpPr>
        <xdr:cNvPr id="1" name="AutoShape 3"/>
        <xdr:cNvSpPr>
          <a:spLocks/>
        </xdr:cNvSpPr>
      </xdr:nvSpPr>
      <xdr:spPr>
        <a:xfrm>
          <a:off x="5915025" y="2705100"/>
          <a:ext cx="2085975" cy="838200"/>
        </a:xfrm>
        <a:prstGeom prst="borderCallout2">
          <a:avLst>
            <a:gd name="adj1" fmla="val -96949"/>
            <a:gd name="adj2" fmla="val 7333"/>
            <a:gd name="adj3" fmla="val -88416"/>
            <a:gd name="adj4" fmla="val -34000"/>
            <a:gd name="adj5" fmla="val -54879"/>
            <a:gd name="adj6" fmla="val -34000"/>
          </a:avLst>
        </a:prstGeom>
        <a:solidFill>
          <a:srgbClr val="FFFFFF"/>
        </a:solidFill>
        <a:ln w="9525" cmpd="sng">
          <a:solidFill>
            <a:srgbClr val="000000"/>
          </a:solidFill>
          <a:headEnd type="arrow"/>
          <a:tailEnd type="none"/>
        </a:ln>
      </xdr:spPr>
      <xdr:txBody>
        <a:bodyPr vertOverflow="clip" wrap="square" lIns="72000" tIns="72000" rIns="72000" bIns="72000"/>
        <a:p>
          <a:pPr algn="l">
            <a:defRPr/>
          </a:pPr>
          <a:r>
            <a:rPr lang="en-US" cap="none" sz="1200" b="0" i="0" u="none" baseline="0">
              <a:solidFill>
                <a:srgbClr val="000000"/>
              </a:solidFill>
            </a:rPr>
            <a:t>国庫負担額の計は１枚目の交付申請額と一致</a:t>
          </a:r>
        </a:p>
      </xdr:txBody>
    </xdr:sp>
    <xdr:clientData/>
  </xdr:twoCellAnchor>
  <xdr:twoCellAnchor>
    <xdr:from>
      <xdr:col>1</xdr:col>
      <xdr:colOff>561975</xdr:colOff>
      <xdr:row>3</xdr:row>
      <xdr:rowOff>447675</xdr:rowOff>
    </xdr:from>
    <xdr:to>
      <xdr:col>3</xdr:col>
      <xdr:colOff>819150</xdr:colOff>
      <xdr:row>4</xdr:row>
      <xdr:rowOff>152400</xdr:rowOff>
    </xdr:to>
    <xdr:sp>
      <xdr:nvSpPr>
        <xdr:cNvPr id="2" name="Text Box 4"/>
        <xdr:cNvSpPr txBox="1">
          <a:spLocks noChangeArrowheads="1"/>
        </xdr:cNvSpPr>
      </xdr:nvSpPr>
      <xdr:spPr>
        <a:xfrm>
          <a:off x="1790700" y="1571625"/>
          <a:ext cx="3048000" cy="3333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ctr">
            <a:defRPr/>
          </a:pPr>
          <a:r>
            <a:rPr lang="en-US" cap="none" sz="1200" b="0" i="0" u="none" baseline="0">
              <a:solidFill>
                <a:srgbClr val="000000"/>
              </a:solidFill>
              <a:latin typeface="ＭＳ ゴシック"/>
              <a:ea typeface="ＭＳ ゴシック"/>
              <a:cs typeface="ＭＳ ゴシック"/>
            </a:rPr>
            <a:t>事業費</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負担率＝国庫負担額</a:t>
          </a:r>
        </a:p>
      </xdr:txBody>
    </xdr:sp>
    <xdr:clientData/>
  </xdr:twoCellAnchor>
  <xdr:twoCellAnchor>
    <xdr:from>
      <xdr:col>0</xdr:col>
      <xdr:colOff>609600</xdr:colOff>
      <xdr:row>9</xdr:row>
      <xdr:rowOff>28575</xdr:rowOff>
    </xdr:from>
    <xdr:to>
      <xdr:col>3</xdr:col>
      <xdr:colOff>1428750</xdr:colOff>
      <xdr:row>14</xdr:row>
      <xdr:rowOff>47625</xdr:rowOff>
    </xdr:to>
    <xdr:sp>
      <xdr:nvSpPr>
        <xdr:cNvPr id="3" name="AutoShape 6"/>
        <xdr:cNvSpPr>
          <a:spLocks/>
        </xdr:cNvSpPr>
      </xdr:nvSpPr>
      <xdr:spPr>
        <a:xfrm>
          <a:off x="609600" y="4048125"/>
          <a:ext cx="4838700" cy="1143000"/>
        </a:xfrm>
        <a:prstGeom prst="borderCallout2">
          <a:avLst>
            <a:gd name="adj1" fmla="val 73152"/>
            <a:gd name="adj2" fmla="val 111972"/>
            <a:gd name="adj3" fmla="val 64287"/>
            <a:gd name="adj4" fmla="val -33097"/>
            <a:gd name="adj5" fmla="val 53939"/>
            <a:gd name="adj6" fmla="val -33097"/>
          </a:avLst>
        </a:prstGeom>
        <a:solidFill>
          <a:srgbClr val="FFFFFF"/>
        </a:solidFill>
        <a:ln w="9525" cmpd="sng">
          <a:solidFill>
            <a:srgbClr val="000000"/>
          </a:solidFill>
          <a:headEnd type="arrow"/>
          <a:tailEnd type="none"/>
        </a:ln>
      </xdr:spPr>
      <xdr:txBody>
        <a:bodyPr vertOverflow="clip" wrap="square" lIns="72000" tIns="72000" rIns="72000" bIns="72000"/>
        <a:p>
          <a:pPr algn="l">
            <a:defRPr/>
          </a:pPr>
          <a:r>
            <a:rPr lang="en-US" cap="none" sz="1200" b="0" i="0" u="none" baseline="0">
              <a:solidFill>
                <a:srgbClr val="000000"/>
              </a:solidFill>
            </a:rPr>
            <a:t>第４</a:t>
          </a:r>
          <a:r>
            <a:rPr lang="en-US" cap="none" sz="1200" b="0" i="0" u="none" baseline="0">
              <a:solidFill>
                <a:srgbClr val="000000"/>
              </a:solidFill>
            </a:rPr>
            <a:t>.</a:t>
          </a:r>
          <a:r>
            <a:rPr lang="en-US" cap="none" sz="1200" b="0" i="0" u="none" baseline="0">
              <a:solidFill>
                <a:srgbClr val="000000"/>
              </a:solidFill>
            </a:rPr>
            <a:t>四半期の進捗予定率は必ず</a:t>
          </a:r>
          <a:r>
            <a:rPr lang="en-US" cap="none" sz="1200" b="0" i="0" u="none" baseline="0">
              <a:solidFill>
                <a:srgbClr val="000000"/>
              </a:solidFill>
            </a:rPr>
            <a:t>100%</a:t>
          </a:r>
          <a:r>
            <a:rPr lang="en-US" cap="none" sz="1200" b="0" i="0" u="none" baseline="0">
              <a:solidFill>
                <a:srgbClr val="000000"/>
              </a:solidFill>
            </a:rPr>
            <a:t>となる。完了日も</a:t>
          </a:r>
          <a:r>
            <a:rPr lang="en-US" cap="none" sz="1200" b="0" i="0" u="none" baseline="0">
              <a:solidFill>
                <a:srgbClr val="000000"/>
              </a:solidFill>
            </a:rPr>
            <a:t>22</a:t>
          </a:r>
          <a:r>
            <a:rPr lang="en-US" cap="none" sz="1200" b="0" i="0" u="none" baseline="0">
              <a:solidFill>
                <a:srgbClr val="000000"/>
              </a:solidFill>
            </a:rPr>
            <a:t>年度内の日付（繰り越す予定であっても申請書中では年度内に終わるものとして記載）、なお施越の場合進捗率は空欄</a:t>
          </a:r>
        </a:p>
      </xdr:txBody>
    </xdr:sp>
    <xdr:clientData/>
  </xdr:twoCellAnchor>
  <xdr:twoCellAnchor>
    <xdr:from>
      <xdr:col>2</xdr:col>
      <xdr:colOff>342900</xdr:colOff>
      <xdr:row>1</xdr:row>
      <xdr:rowOff>104775</xdr:rowOff>
    </xdr:from>
    <xdr:to>
      <xdr:col>4</xdr:col>
      <xdr:colOff>438150</xdr:colOff>
      <xdr:row>3</xdr:row>
      <xdr:rowOff>123825</xdr:rowOff>
    </xdr:to>
    <xdr:sp>
      <xdr:nvSpPr>
        <xdr:cNvPr id="4" name="AutoShape 3"/>
        <xdr:cNvSpPr>
          <a:spLocks/>
        </xdr:cNvSpPr>
      </xdr:nvSpPr>
      <xdr:spPr>
        <a:xfrm>
          <a:off x="3152775" y="352425"/>
          <a:ext cx="2886075" cy="895350"/>
        </a:xfrm>
        <a:prstGeom prst="borderCallout2">
          <a:avLst>
            <a:gd name="adj1" fmla="val -136291"/>
            <a:gd name="adj2" fmla="val 64680"/>
            <a:gd name="adj3" fmla="val -112615"/>
            <a:gd name="adj4" fmla="val -9763"/>
            <a:gd name="adj5" fmla="val -52824"/>
            <a:gd name="adj6" fmla="val -7837"/>
          </a:avLst>
        </a:prstGeom>
        <a:solidFill>
          <a:srgbClr val="FFFFFF"/>
        </a:solidFill>
        <a:ln w="9525" cmpd="sng">
          <a:solidFill>
            <a:srgbClr val="000000"/>
          </a:solidFill>
          <a:headEnd type="arrow"/>
          <a:tailEnd type="none"/>
        </a:ln>
      </xdr:spPr>
      <xdr:txBody>
        <a:bodyPr vertOverflow="clip" wrap="square" lIns="72000" tIns="72000" rIns="72000" bIns="72000"/>
        <a:p>
          <a:pPr algn="l">
            <a:defRPr/>
          </a:pPr>
          <a:r>
            <a:rPr lang="en-US" cap="none" sz="1200" b="0" i="0" u="none" baseline="0">
              <a:solidFill>
                <a:srgbClr val="000000"/>
              </a:solidFill>
            </a:rPr>
            <a:t>前年度からの施越の例。</a:t>
          </a:r>
          <a:r>
            <a:rPr lang="en-US" cap="none" sz="1200" b="0" i="0" u="none" baseline="0">
              <a:solidFill>
                <a:srgbClr val="000000"/>
              </a:solidFill>
            </a:rPr>
            <a:t>
</a:t>
          </a:r>
          <a:r>
            <a:rPr lang="en-US" cap="none" sz="1200" b="0" i="0" u="none" baseline="0">
              <a:solidFill>
                <a:srgbClr val="000000"/>
              </a:solidFill>
            </a:rPr>
            <a:t>実際には</a:t>
          </a:r>
          <a:r>
            <a:rPr lang="en-US" cap="none" sz="1200" b="0" i="0" u="none" baseline="0">
              <a:solidFill>
                <a:srgbClr val="000000"/>
              </a:solidFill>
            </a:rPr>
            <a:t>23</a:t>
          </a:r>
          <a:r>
            <a:rPr lang="en-US" cap="none" sz="1200" b="0" i="0" u="none" baseline="0">
              <a:solidFill>
                <a:srgbClr val="000000"/>
              </a:solidFill>
            </a:rPr>
            <a:t>年災と</a:t>
          </a:r>
          <a:r>
            <a:rPr lang="en-US" cap="none" sz="1200" b="0" i="0" u="none" baseline="0">
              <a:solidFill>
                <a:srgbClr val="000000"/>
              </a:solidFill>
            </a:rPr>
            <a:t>24</a:t>
          </a:r>
          <a:r>
            <a:rPr lang="en-US" cap="none" sz="1200" b="0" i="0" u="none" baseline="0">
              <a:solidFill>
                <a:srgbClr val="000000"/>
              </a:solidFill>
            </a:rPr>
            <a:t>年災は別葉の申請書で提出</a:t>
          </a:r>
        </a:p>
      </xdr:txBody>
    </xdr:sp>
    <xdr:clientData/>
  </xdr:twoCellAnchor>
  <xdr:twoCellAnchor>
    <xdr:from>
      <xdr:col>1</xdr:col>
      <xdr:colOff>962025</xdr:colOff>
      <xdr:row>27</xdr:row>
      <xdr:rowOff>0</xdr:rowOff>
    </xdr:from>
    <xdr:to>
      <xdr:col>3</xdr:col>
      <xdr:colOff>1057275</xdr:colOff>
      <xdr:row>31</xdr:row>
      <xdr:rowOff>123825</xdr:rowOff>
    </xdr:to>
    <xdr:sp>
      <xdr:nvSpPr>
        <xdr:cNvPr id="5" name="AutoShape 3"/>
        <xdr:cNvSpPr>
          <a:spLocks/>
        </xdr:cNvSpPr>
      </xdr:nvSpPr>
      <xdr:spPr>
        <a:xfrm>
          <a:off x="2190750" y="8839200"/>
          <a:ext cx="2886075" cy="885825"/>
        </a:xfrm>
        <a:prstGeom prst="borderCallout2">
          <a:avLst>
            <a:gd name="adj1" fmla="val -88750"/>
            <a:gd name="adj2" fmla="val -304537"/>
            <a:gd name="adj3" fmla="val -77097"/>
            <a:gd name="adj4" fmla="val 2736"/>
            <a:gd name="adj5" fmla="val -51731"/>
            <a:gd name="adj6" fmla="val 1537"/>
          </a:avLst>
        </a:prstGeom>
        <a:solidFill>
          <a:srgbClr val="FFFFFF"/>
        </a:solidFill>
        <a:ln w="9525" cmpd="sng">
          <a:solidFill>
            <a:srgbClr val="000000"/>
          </a:solidFill>
          <a:headEnd type="arrow"/>
          <a:tailEnd type="none"/>
        </a:ln>
      </xdr:spPr>
      <xdr:txBody>
        <a:bodyPr vertOverflow="clip" wrap="square" lIns="72000" tIns="72000" rIns="72000" bIns="72000"/>
        <a:p>
          <a:pPr algn="l">
            <a:defRPr/>
          </a:pPr>
          <a:r>
            <a:rPr lang="en-US" cap="none" sz="1200" b="0" i="0" u="none" baseline="0">
              <a:solidFill>
                <a:srgbClr val="000000"/>
              </a:solidFill>
            </a:rPr>
            <a:t>前年度からの施越の例。</a:t>
          </a:r>
          <a:r>
            <a:rPr lang="en-US" cap="none" sz="1200" b="0" i="0" u="none" baseline="0">
              <a:solidFill>
                <a:srgbClr val="000000"/>
              </a:solidFill>
            </a:rPr>
            <a:t>
</a:t>
          </a:r>
          <a:r>
            <a:rPr lang="en-US" cap="none" sz="1200" b="0" i="0" u="none" baseline="0">
              <a:solidFill>
                <a:srgbClr val="000000"/>
              </a:solidFill>
            </a:rPr>
            <a:t>実際には</a:t>
          </a:r>
          <a:r>
            <a:rPr lang="en-US" cap="none" sz="1200" b="0" i="0" u="none" baseline="0">
              <a:solidFill>
                <a:srgbClr val="000000"/>
              </a:solidFill>
            </a:rPr>
            <a:t>23</a:t>
          </a:r>
          <a:r>
            <a:rPr lang="en-US" cap="none" sz="1200" b="0" i="0" u="none" baseline="0">
              <a:solidFill>
                <a:srgbClr val="000000"/>
              </a:solidFill>
            </a:rPr>
            <a:t>年災と</a:t>
          </a:r>
          <a:r>
            <a:rPr lang="en-US" cap="none" sz="1200" b="0" i="0" u="none" baseline="0">
              <a:solidFill>
                <a:srgbClr val="000000"/>
              </a:solidFill>
            </a:rPr>
            <a:t>24</a:t>
          </a:r>
          <a:r>
            <a:rPr lang="en-US" cap="none" sz="1200" b="0" i="0" u="none" baseline="0">
              <a:solidFill>
                <a:srgbClr val="000000"/>
              </a:solidFill>
            </a:rPr>
            <a:t>年災は別葉の申請書で提出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35</xdr:row>
      <xdr:rowOff>257175</xdr:rowOff>
    </xdr:from>
    <xdr:to>
      <xdr:col>6</xdr:col>
      <xdr:colOff>1400175</xdr:colOff>
      <xdr:row>37</xdr:row>
      <xdr:rowOff>257175</xdr:rowOff>
    </xdr:to>
    <xdr:sp>
      <xdr:nvSpPr>
        <xdr:cNvPr id="1" name="AutoShape 4"/>
        <xdr:cNvSpPr>
          <a:spLocks/>
        </xdr:cNvSpPr>
      </xdr:nvSpPr>
      <xdr:spPr>
        <a:xfrm>
          <a:off x="857250" y="8829675"/>
          <a:ext cx="4210050" cy="609600"/>
        </a:xfrm>
        <a:prstGeom prst="borderCallout2">
          <a:avLst>
            <a:gd name="adj1" fmla="val 64402"/>
            <a:gd name="adj2" fmla="val -248148"/>
            <a:gd name="adj3" fmla="val 62995"/>
            <a:gd name="adj4" fmla="val -27777"/>
            <a:gd name="adj5" fmla="val 52259"/>
            <a:gd name="adj6" fmla="val -27777"/>
          </a:avLst>
        </a:prstGeom>
        <a:solidFill>
          <a:srgbClr val="FFFFFF"/>
        </a:solidFill>
        <a:ln w="9525" cmpd="sng">
          <a:solidFill>
            <a:srgbClr val="000000"/>
          </a:solidFill>
          <a:headEnd type="arrow"/>
          <a:tailEnd type="none"/>
        </a:ln>
      </xdr:spPr>
      <xdr:txBody>
        <a:bodyPr vertOverflow="clip" wrap="square" lIns="72000" tIns="72000" rIns="72000" bIns="72000"/>
        <a:p>
          <a:pPr algn="l">
            <a:defRPr/>
          </a:pPr>
          <a:r>
            <a:rPr lang="en-US" cap="none" sz="1200" b="0" i="0" u="none" baseline="0">
              <a:solidFill>
                <a:srgbClr val="000000"/>
              </a:solidFill>
            </a:rPr>
            <a:t>国庫負担額の計は１枚目の交付申請額及び</a:t>
          </a:r>
          <a:r>
            <a:rPr lang="en-US" cap="none" sz="1200" b="0" i="0" u="none" baseline="0">
              <a:solidFill>
                <a:srgbClr val="000000"/>
              </a:solidFill>
            </a:rPr>
            <a:t>
</a:t>
          </a:r>
          <a:r>
            <a:rPr lang="en-US" cap="none" sz="1200" b="0" i="0" u="none" baseline="0">
              <a:solidFill>
                <a:srgbClr val="000000"/>
              </a:solidFill>
            </a:rPr>
            <a:t>２枚目の国庫負担額の計と一致</a:t>
          </a:r>
        </a:p>
      </xdr:txBody>
    </xdr:sp>
    <xdr:clientData/>
  </xdr:twoCellAnchor>
  <xdr:twoCellAnchor>
    <xdr:from>
      <xdr:col>8</xdr:col>
      <xdr:colOff>152400</xdr:colOff>
      <xdr:row>10</xdr:row>
      <xdr:rowOff>123825</xdr:rowOff>
    </xdr:from>
    <xdr:to>
      <xdr:col>9</xdr:col>
      <xdr:colOff>381000</xdr:colOff>
      <xdr:row>13</xdr:row>
      <xdr:rowOff>76200</xdr:rowOff>
    </xdr:to>
    <xdr:sp>
      <xdr:nvSpPr>
        <xdr:cNvPr id="2" name="Text Box 5"/>
        <xdr:cNvSpPr txBox="1">
          <a:spLocks noChangeArrowheads="1"/>
        </xdr:cNvSpPr>
      </xdr:nvSpPr>
      <xdr:spPr>
        <a:xfrm>
          <a:off x="5457825" y="2733675"/>
          <a:ext cx="1905000" cy="6953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0" i="0" u="none" baseline="0">
              <a:solidFill>
                <a:srgbClr val="000000"/>
              </a:solidFill>
              <a:latin typeface="ＭＳ ゴシック"/>
              <a:ea typeface="ＭＳ ゴシック"/>
              <a:cs typeface="ＭＳ ゴシック"/>
            </a:rPr>
            <a:t>小計、合計は必ず</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検算すること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view="pageBreakPreview" zoomScaleSheetLayoutView="100" zoomScalePageLayoutView="0" workbookViewId="0" topLeftCell="A10">
      <selection activeCell="A10" sqref="A10"/>
    </sheetView>
  </sheetViews>
  <sheetFormatPr defaultColWidth="8.796875" defaultRowHeight="24.75" customHeight="1"/>
  <cols>
    <col min="1" max="2" width="3.59765625" style="1" customWidth="1"/>
    <col min="3" max="3" width="15.59765625" style="1" customWidth="1"/>
    <col min="4" max="4" width="3.59765625" style="1" customWidth="1"/>
    <col min="5" max="5" width="44.59765625" style="1" customWidth="1"/>
    <col min="6" max="6" width="10.59765625" style="1" customWidth="1"/>
    <col min="7" max="7" width="2.59765625" style="1" customWidth="1"/>
    <col min="8" max="16384" width="9" style="1" customWidth="1"/>
  </cols>
  <sheetData>
    <row r="1" ht="24.75" customHeight="1">
      <c r="A1" s="1" t="s">
        <v>35</v>
      </c>
    </row>
    <row r="2" spans="1:6" ht="24.75" customHeight="1">
      <c r="A2" s="2"/>
      <c r="B2" s="2"/>
      <c r="C2" s="2"/>
      <c r="D2" s="2"/>
      <c r="E2" s="2"/>
      <c r="F2" s="3" t="s">
        <v>203</v>
      </c>
    </row>
    <row r="3" spans="1:6" ht="24.75" customHeight="1">
      <c r="A3" s="2"/>
      <c r="B3" s="2"/>
      <c r="C3" s="2"/>
      <c r="D3" s="2"/>
      <c r="E3" s="2"/>
      <c r="F3" s="95" t="s">
        <v>204</v>
      </c>
    </row>
    <row r="4" spans="1:7" ht="24.75" customHeight="1">
      <c r="A4" s="2"/>
      <c r="B4" s="2"/>
      <c r="C4" s="2"/>
      <c r="D4" s="2"/>
      <c r="E4" s="2"/>
      <c r="F4" s="2"/>
      <c r="G4" s="2"/>
    </row>
    <row r="5" spans="2:7" ht="24.75" customHeight="1">
      <c r="B5" s="4" t="s">
        <v>195</v>
      </c>
      <c r="C5" s="4"/>
      <c r="D5" s="4"/>
      <c r="E5" s="2"/>
      <c r="F5" s="2"/>
      <c r="G5" s="2"/>
    </row>
    <row r="6" spans="1:7" ht="24.75" customHeight="1">
      <c r="A6" s="2"/>
      <c r="B6" s="2"/>
      <c r="C6" s="2"/>
      <c r="D6" s="2"/>
      <c r="E6" s="2"/>
      <c r="F6" s="2"/>
      <c r="G6" s="2"/>
    </row>
    <row r="7" spans="1:7" ht="24.75" customHeight="1">
      <c r="A7" s="2"/>
      <c r="B7" s="2"/>
      <c r="C7" s="2"/>
      <c r="D7" s="2"/>
      <c r="E7" s="3"/>
      <c r="F7" s="2"/>
      <c r="G7" s="2"/>
    </row>
    <row r="8" spans="1:7" ht="24.75" customHeight="1">
      <c r="A8" s="2"/>
      <c r="B8" s="2"/>
      <c r="C8" s="2"/>
      <c r="D8" s="2"/>
      <c r="E8" s="3"/>
      <c r="F8" s="2"/>
      <c r="G8" s="2"/>
    </row>
    <row r="9" spans="1:7" ht="24.75" customHeight="1">
      <c r="A9" s="5" t="s">
        <v>214</v>
      </c>
      <c r="B9" s="6"/>
      <c r="C9" s="6"/>
      <c r="D9" s="6"/>
      <c r="E9" s="5"/>
      <c r="F9" s="5"/>
      <c r="G9" s="2"/>
    </row>
    <row r="10" spans="1:7" ht="24.75" customHeight="1">
      <c r="A10" s="2"/>
      <c r="B10" s="2"/>
      <c r="C10" s="2"/>
      <c r="D10" s="2"/>
      <c r="E10" s="2"/>
      <c r="F10" s="2"/>
      <c r="G10" s="2"/>
    </row>
    <row r="11" spans="1:7" ht="24.75" customHeight="1">
      <c r="A11" s="130" t="s">
        <v>205</v>
      </c>
      <c r="B11" s="130"/>
      <c r="C11" s="130"/>
      <c r="D11" s="130"/>
      <c r="E11" s="130"/>
      <c r="F11" s="130"/>
      <c r="G11" s="2"/>
    </row>
    <row r="12" spans="1:7" ht="24.75" customHeight="1">
      <c r="A12" s="130"/>
      <c r="B12" s="130"/>
      <c r="C12" s="130"/>
      <c r="D12" s="130"/>
      <c r="E12" s="130"/>
      <c r="F12" s="130"/>
      <c r="G12" s="2"/>
    </row>
    <row r="13" spans="1:7" ht="24.75" customHeight="1">
      <c r="A13" s="130"/>
      <c r="B13" s="130"/>
      <c r="C13" s="130"/>
      <c r="D13" s="130"/>
      <c r="E13" s="130"/>
      <c r="F13" s="130"/>
      <c r="G13" s="2"/>
    </row>
    <row r="14" spans="1:7" ht="24.75" customHeight="1">
      <c r="A14" s="2"/>
      <c r="B14" s="2"/>
      <c r="C14" s="2"/>
      <c r="D14" s="2"/>
      <c r="E14" s="2"/>
      <c r="F14" s="2"/>
      <c r="G14" s="2"/>
    </row>
    <row r="15" spans="1:7" ht="24.75" customHeight="1">
      <c r="A15" s="5" t="s">
        <v>0</v>
      </c>
      <c r="B15" s="5"/>
      <c r="C15" s="5"/>
      <c r="D15" s="5"/>
      <c r="E15" s="6"/>
      <c r="F15" s="5"/>
      <c r="G15" s="2"/>
    </row>
    <row r="16" spans="1:7" ht="24.75" customHeight="1">
      <c r="A16" s="2"/>
      <c r="B16" s="2"/>
      <c r="C16" s="2"/>
      <c r="D16" s="2"/>
      <c r="E16" s="2"/>
      <c r="F16" s="2"/>
      <c r="G16" s="2"/>
    </row>
    <row r="17" spans="1:7" ht="24.75" customHeight="1">
      <c r="A17" s="2" t="s">
        <v>1</v>
      </c>
      <c r="B17" s="2"/>
      <c r="C17" s="2"/>
      <c r="D17" s="2"/>
      <c r="E17" s="2"/>
      <c r="F17" s="2"/>
      <c r="G17" s="2"/>
    </row>
    <row r="18" spans="1:7" ht="24.75" customHeight="1">
      <c r="A18" s="2"/>
      <c r="B18" s="7"/>
      <c r="C18" s="14"/>
      <c r="D18" s="23"/>
      <c r="E18" s="24"/>
      <c r="F18" s="8"/>
      <c r="G18" s="2"/>
    </row>
    <row r="19" spans="1:7" ht="24.75" customHeight="1">
      <c r="A19" s="2"/>
      <c r="B19" s="9"/>
      <c r="C19" s="16" t="s">
        <v>23</v>
      </c>
      <c r="D19" s="25"/>
      <c r="E19" s="26" t="s">
        <v>2</v>
      </c>
      <c r="F19" s="10"/>
      <c r="G19" s="2"/>
    </row>
    <row r="20" spans="1:7" ht="24.75" customHeight="1">
      <c r="A20" s="2"/>
      <c r="B20" s="17"/>
      <c r="C20" s="18"/>
      <c r="D20" s="27"/>
      <c r="E20" s="28"/>
      <c r="F20" s="19"/>
      <c r="G20" s="2"/>
    </row>
    <row r="21" spans="1:7" ht="24.75" customHeight="1">
      <c r="A21" s="2"/>
      <c r="B21" s="20"/>
      <c r="C21" s="21"/>
      <c r="D21" s="29"/>
      <c r="E21" s="30"/>
      <c r="F21" s="22"/>
      <c r="G21" s="2"/>
    </row>
    <row r="22" spans="1:7" ht="24.75" customHeight="1">
      <c r="A22" s="2"/>
      <c r="B22" s="9"/>
      <c r="C22" s="123" t="s">
        <v>206</v>
      </c>
      <c r="D22" s="25"/>
      <c r="E22" s="96" t="s">
        <v>200</v>
      </c>
      <c r="F22" s="13" t="s">
        <v>33</v>
      </c>
      <c r="G22" s="2"/>
    </row>
    <row r="23" spans="1:7" ht="24.75" customHeight="1">
      <c r="A23" s="2"/>
      <c r="B23" s="11"/>
      <c r="C23" s="15"/>
      <c r="D23" s="31"/>
      <c r="E23" s="32"/>
      <c r="F23" s="12"/>
      <c r="G23" s="2"/>
    </row>
  </sheetData>
  <sheetProtection/>
  <mergeCells count="1">
    <mergeCell ref="A11:F13"/>
  </mergeCells>
  <printOptions horizontalCentered="1"/>
  <pageMargins left="1.1811023622047245" right="1.1811023622047245" top="1.3779527559055118" bottom="1.1811023622047245" header="0.5905511811023623" footer="0.3937007874015748"/>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Q31"/>
  <sheetViews>
    <sheetView tabSelected="1" view="pageBreakPreview" zoomScale="85" zoomScaleSheetLayoutView="85" zoomScalePageLayoutView="0" workbookViewId="0" topLeftCell="A1">
      <selection activeCell="A7" sqref="A7"/>
    </sheetView>
  </sheetViews>
  <sheetFormatPr defaultColWidth="8.796875" defaultRowHeight="19.5" customHeight="1"/>
  <cols>
    <col min="1" max="1" width="12.8984375" style="36" customWidth="1"/>
    <col min="2" max="2" width="16.59765625" style="36" customWidth="1"/>
    <col min="3" max="3" width="12.69921875" style="36" customWidth="1"/>
    <col min="4" max="4" width="16.59765625" style="36" customWidth="1"/>
    <col min="5" max="5" width="25.59765625" style="36" customWidth="1"/>
    <col min="6" max="6" width="12.8984375" style="36" customWidth="1"/>
    <col min="7" max="7" width="16.59765625" style="36" customWidth="1"/>
    <col min="8" max="11" width="10.8984375" style="36" customWidth="1"/>
    <col min="12" max="12" width="11.3984375" style="36" customWidth="1"/>
    <col min="13" max="17" width="15.59765625" style="36" customWidth="1"/>
    <col min="18" max="16384" width="9" style="36" customWidth="1"/>
  </cols>
  <sheetData>
    <row r="1" spans="1:5" ht="19.5" customHeight="1">
      <c r="A1" s="35" t="s">
        <v>4</v>
      </c>
      <c r="D1" s="37" t="s">
        <v>52</v>
      </c>
      <c r="E1" s="37" t="s">
        <v>53</v>
      </c>
    </row>
    <row r="2" ht="19.5" customHeight="1">
      <c r="E2" s="37" t="s">
        <v>24</v>
      </c>
    </row>
    <row r="3" spans="1:5" ht="49.5" customHeight="1">
      <c r="A3" s="38" t="s">
        <v>5</v>
      </c>
      <c r="B3" s="39" t="s">
        <v>6</v>
      </c>
      <c r="C3" s="39" t="s">
        <v>7</v>
      </c>
      <c r="D3" s="39" t="s">
        <v>8</v>
      </c>
      <c r="E3" s="40" t="s">
        <v>9</v>
      </c>
    </row>
    <row r="4" spans="1:5" ht="49.5" customHeight="1">
      <c r="A4" s="41" t="s">
        <v>199</v>
      </c>
      <c r="B4" s="42">
        <f>+'申請書４'!G10</f>
        <v>1000000</v>
      </c>
      <c r="C4" s="34">
        <f>'申請書４'!J10</f>
        <v>0.667</v>
      </c>
      <c r="D4" s="42">
        <f>'申請書４'!I10</f>
        <v>667000</v>
      </c>
      <c r="E4" s="102" t="str">
        <f>L19</f>
        <v>一般
施越</v>
      </c>
    </row>
    <row r="5" spans="1:5" ht="49.5" customHeight="1">
      <c r="A5" s="41" t="s">
        <v>202</v>
      </c>
      <c r="B5" s="42">
        <f>+'申請書４'!G17</f>
        <v>126392000</v>
      </c>
      <c r="C5" s="34">
        <f>'申請書４'!J17</f>
        <v>0.667</v>
      </c>
      <c r="D5" s="42">
        <f>'申請書４'!I17</f>
        <v>84303464</v>
      </c>
      <c r="E5" s="102" t="s">
        <v>36</v>
      </c>
    </row>
    <row r="6" spans="1:5" ht="49.5" customHeight="1">
      <c r="A6" s="41" t="s">
        <v>215</v>
      </c>
      <c r="B6" s="42">
        <f>+'申請書４'!G24</f>
        <v>67999000</v>
      </c>
      <c r="C6" s="34">
        <f>'申請書４'!J24</f>
        <v>0.888</v>
      </c>
      <c r="D6" s="42">
        <f>'申請書４'!I24</f>
        <v>60383112</v>
      </c>
      <c r="E6" s="43" t="s">
        <v>37</v>
      </c>
    </row>
    <row r="7" spans="1:8" ht="49.5" customHeight="1">
      <c r="A7" s="44" t="s">
        <v>10</v>
      </c>
      <c r="B7" s="45">
        <f>SUM(B4:B6)</f>
        <v>195391000</v>
      </c>
      <c r="C7" s="46"/>
      <c r="D7" s="45">
        <f>SUM(D4:D6)</f>
        <v>145353576</v>
      </c>
      <c r="E7" s="47"/>
      <c r="H7" s="125"/>
    </row>
    <row r="8" spans="1:8" ht="15" customHeight="1">
      <c r="A8" s="36" t="s">
        <v>46</v>
      </c>
      <c r="H8" s="125"/>
    </row>
    <row r="9" spans="1:8" ht="15" customHeight="1">
      <c r="A9" s="36" t="s">
        <v>47</v>
      </c>
      <c r="H9" s="125"/>
    </row>
    <row r="10" ht="15" customHeight="1">
      <c r="A10" s="36" t="s">
        <v>39</v>
      </c>
    </row>
    <row r="11" ht="15" customHeight="1">
      <c r="A11" s="36" t="s">
        <v>43</v>
      </c>
    </row>
    <row r="12" ht="19.5" customHeight="1">
      <c r="A12" s="103"/>
    </row>
    <row r="14" spans="1:6" ht="19.5" customHeight="1">
      <c r="A14" s="35" t="s">
        <v>11</v>
      </c>
      <c r="F14" s="35" t="s">
        <v>11</v>
      </c>
    </row>
    <row r="15" spans="4:12" ht="19.5" customHeight="1">
      <c r="D15" s="37" t="s">
        <v>52</v>
      </c>
      <c r="E15" s="37" t="s">
        <v>53</v>
      </c>
      <c r="F15" s="37"/>
      <c r="G15" s="131"/>
      <c r="H15" s="131"/>
      <c r="I15" s="131"/>
      <c r="J15" s="131"/>
      <c r="K15" s="131"/>
      <c r="L15" s="131"/>
    </row>
    <row r="16" spans="6:12" ht="19.5" customHeight="1">
      <c r="F16" s="141" t="s">
        <v>5</v>
      </c>
      <c r="G16" s="48" t="s">
        <v>12</v>
      </c>
      <c r="H16" s="49" t="s">
        <v>13</v>
      </c>
      <c r="I16" s="50"/>
      <c r="J16" s="50"/>
      <c r="K16" s="50"/>
      <c r="L16" s="134" t="s">
        <v>14</v>
      </c>
    </row>
    <row r="17" spans="6:16" ht="19.5" customHeight="1">
      <c r="F17" s="142"/>
      <c r="G17" s="51" t="s">
        <v>15</v>
      </c>
      <c r="H17" s="52" t="s">
        <v>16</v>
      </c>
      <c r="I17" s="52" t="s">
        <v>17</v>
      </c>
      <c r="J17" s="52" t="s">
        <v>18</v>
      </c>
      <c r="K17" s="53" t="s">
        <v>19</v>
      </c>
      <c r="L17" s="135"/>
      <c r="M17" s="33" t="s">
        <v>16</v>
      </c>
      <c r="N17" s="54" t="s">
        <v>17</v>
      </c>
      <c r="O17" s="54" t="s">
        <v>18</v>
      </c>
      <c r="P17" s="54" t="s">
        <v>19</v>
      </c>
    </row>
    <row r="18" spans="6:12" ht="19.5" customHeight="1">
      <c r="F18" s="55"/>
      <c r="G18" s="56"/>
      <c r="H18" s="57" t="s">
        <v>20</v>
      </c>
      <c r="I18" s="57" t="s">
        <v>20</v>
      </c>
      <c r="J18" s="57" t="s">
        <v>20</v>
      </c>
      <c r="K18" s="57" t="s">
        <v>20</v>
      </c>
      <c r="L18" s="58"/>
    </row>
    <row r="19" spans="6:16" ht="24.75" customHeight="1">
      <c r="F19" s="147" t="s">
        <v>199</v>
      </c>
      <c r="G19" s="106" t="s">
        <v>209</v>
      </c>
      <c r="H19" s="138"/>
      <c r="I19" s="138"/>
      <c r="J19" s="138"/>
      <c r="K19" s="138"/>
      <c r="L19" s="139" t="s">
        <v>44</v>
      </c>
      <c r="M19" s="59"/>
      <c r="N19" s="59"/>
      <c r="O19" s="59"/>
      <c r="P19" s="59"/>
    </row>
    <row r="20" spans="6:16" ht="24.75" customHeight="1">
      <c r="F20" s="142"/>
      <c r="G20" s="107" t="s">
        <v>210</v>
      </c>
      <c r="H20" s="137"/>
      <c r="I20" s="137"/>
      <c r="J20" s="137"/>
      <c r="K20" s="137"/>
      <c r="L20" s="140"/>
      <c r="M20" s="59">
        <f>$B4*H19/100</f>
        <v>0</v>
      </c>
      <c r="N20" s="59">
        <f>$B4*I19/100</f>
        <v>0</v>
      </c>
      <c r="O20" s="59">
        <f>$B4*J19/100</f>
        <v>0</v>
      </c>
      <c r="P20" s="59">
        <f>$B4*K19/100</f>
        <v>0</v>
      </c>
    </row>
    <row r="21" spans="6:16" ht="24.75" customHeight="1">
      <c r="F21" s="143" t="str">
        <f>A5</f>
        <v>平成24年災害</v>
      </c>
      <c r="G21" s="104" t="s">
        <v>211</v>
      </c>
      <c r="H21" s="136">
        <v>10</v>
      </c>
      <c r="I21" s="136">
        <v>40</v>
      </c>
      <c r="J21" s="136">
        <v>70</v>
      </c>
      <c r="K21" s="136">
        <v>100</v>
      </c>
      <c r="L21" s="132" t="s">
        <v>36</v>
      </c>
      <c r="M21" s="59"/>
      <c r="N21" s="59"/>
      <c r="O21" s="59"/>
      <c r="P21" s="59"/>
    </row>
    <row r="22" spans="6:16" ht="24.75" customHeight="1">
      <c r="F22" s="142"/>
      <c r="G22" s="105" t="s">
        <v>213</v>
      </c>
      <c r="H22" s="137"/>
      <c r="I22" s="137"/>
      <c r="J22" s="137"/>
      <c r="K22" s="137"/>
      <c r="L22" s="133"/>
      <c r="M22" s="59">
        <f>$B5*H21/100</f>
        <v>12639200</v>
      </c>
      <c r="N22" s="59">
        <f>$B5*I21/100</f>
        <v>50556800</v>
      </c>
      <c r="O22" s="59">
        <f>$B5*J21/100</f>
        <v>88474400</v>
      </c>
      <c r="P22" s="59">
        <f>$B5*K21/100</f>
        <v>126392000</v>
      </c>
    </row>
    <row r="23" spans="6:16" ht="24.75" customHeight="1">
      <c r="F23" s="147" t="str">
        <f>A6</f>
        <v>平成25年災害</v>
      </c>
      <c r="G23" s="104" t="s">
        <v>212</v>
      </c>
      <c r="H23" s="136">
        <v>0</v>
      </c>
      <c r="I23" s="136">
        <v>40</v>
      </c>
      <c r="J23" s="136">
        <v>75</v>
      </c>
      <c r="K23" s="136">
        <v>100</v>
      </c>
      <c r="L23" s="132" t="s">
        <v>37</v>
      </c>
      <c r="M23" s="59"/>
      <c r="N23" s="59"/>
      <c r="O23" s="59"/>
      <c r="P23" s="59"/>
    </row>
    <row r="24" spans="6:16" ht="24.75" customHeight="1">
      <c r="F24" s="142"/>
      <c r="G24" s="105" t="s">
        <v>213</v>
      </c>
      <c r="H24" s="137"/>
      <c r="I24" s="137"/>
      <c r="J24" s="137"/>
      <c r="K24" s="137"/>
      <c r="L24" s="133"/>
      <c r="M24" s="59">
        <f>$B6*H23/100</f>
        <v>0</v>
      </c>
      <c r="N24" s="59">
        <f>$B6*I23/100</f>
        <v>27199600</v>
      </c>
      <c r="O24" s="59">
        <f>$B6*J23/100</f>
        <v>50999250</v>
      </c>
      <c r="P24" s="59">
        <f>$B6*K23/100</f>
        <v>67999000</v>
      </c>
    </row>
    <row r="25" spans="6:12" ht="24.75" customHeight="1">
      <c r="F25" s="143" t="s">
        <v>3</v>
      </c>
      <c r="G25" s="60"/>
      <c r="H25" s="145">
        <f>IF(M26=0,"",ROUND(M26/$P26*100,))</f>
        <v>7</v>
      </c>
      <c r="I25" s="145">
        <f>IF(N26=0,"",ROUND(N26/$P26*100,))</f>
        <v>40</v>
      </c>
      <c r="J25" s="145">
        <f>IF(O26=0,"",ROUND(O26/$P26*100,))</f>
        <v>72</v>
      </c>
      <c r="K25" s="145">
        <f>IF(P26=0,"",ROUND(P26/$P26*100,))</f>
        <v>100</v>
      </c>
      <c r="L25" s="58"/>
    </row>
    <row r="26" spans="6:17" ht="24.75" customHeight="1">
      <c r="F26" s="144"/>
      <c r="G26" s="61"/>
      <c r="H26" s="146"/>
      <c r="I26" s="146"/>
      <c r="J26" s="146"/>
      <c r="K26" s="146"/>
      <c r="L26" s="62"/>
      <c r="M26" s="59">
        <f>SUM(M20,M22,M24)</f>
        <v>12639200</v>
      </c>
      <c r="N26" s="59">
        <f>SUM(N20,N22,N24)</f>
        <v>77756400</v>
      </c>
      <c r="O26" s="59">
        <f>SUM(O20,O22,O24)</f>
        <v>139473650</v>
      </c>
      <c r="P26" s="59">
        <f>SUM(P20,P22,P24)</f>
        <v>194391000</v>
      </c>
      <c r="Q26" s="59"/>
    </row>
    <row r="27" ht="15" customHeight="1">
      <c r="A27" s="36" t="s">
        <v>48</v>
      </c>
    </row>
    <row r="28" ht="15" customHeight="1">
      <c r="A28" s="36" t="s">
        <v>47</v>
      </c>
    </row>
    <row r="29" ht="15" customHeight="1">
      <c r="A29" s="36" t="s">
        <v>40</v>
      </c>
    </row>
    <row r="30" ht="15" customHeight="1">
      <c r="A30" s="36" t="s">
        <v>41</v>
      </c>
    </row>
    <row r="31" ht="15" customHeight="1">
      <c r="A31" s="36" t="s">
        <v>42</v>
      </c>
    </row>
  </sheetData>
  <sheetProtection/>
  <mergeCells count="27">
    <mergeCell ref="K25:K26"/>
    <mergeCell ref="J23:J24"/>
    <mergeCell ref="J25:J26"/>
    <mergeCell ref="H21:H22"/>
    <mergeCell ref="I21:I22"/>
    <mergeCell ref="J21:J22"/>
    <mergeCell ref="I25:I26"/>
    <mergeCell ref="F16:F17"/>
    <mergeCell ref="F25:F26"/>
    <mergeCell ref="H19:H20"/>
    <mergeCell ref="H25:H26"/>
    <mergeCell ref="F19:F20"/>
    <mergeCell ref="I19:I20"/>
    <mergeCell ref="F21:F22"/>
    <mergeCell ref="H23:H24"/>
    <mergeCell ref="I23:I24"/>
    <mergeCell ref="F23:F24"/>
    <mergeCell ref="G15:I15"/>
    <mergeCell ref="L21:L22"/>
    <mergeCell ref="L23:L24"/>
    <mergeCell ref="L16:L17"/>
    <mergeCell ref="K23:K24"/>
    <mergeCell ref="K21:K22"/>
    <mergeCell ref="K19:K20"/>
    <mergeCell ref="J19:J20"/>
    <mergeCell ref="L19:L20"/>
    <mergeCell ref="J15:L15"/>
  </mergeCells>
  <printOptions horizontalCentered="1"/>
  <pageMargins left="1.1811023622047245" right="1.1811023622047245" top="1.3779527559055118" bottom="1.1811023622047245" header="0.5905511811023623" footer="0.3937007874015748"/>
  <pageSetup horizontalDpi="300" verticalDpi="300" orientation="portrait" paperSize="9" scale="91" r:id="rId3"/>
  <drawing r:id="rId2"/>
  <legacyDrawing r:id="rId1"/>
</worksheet>
</file>

<file path=xl/worksheets/sheet3.xml><?xml version="1.0" encoding="utf-8"?>
<worksheet xmlns="http://schemas.openxmlformats.org/spreadsheetml/2006/main" xmlns:r="http://schemas.openxmlformats.org/officeDocument/2006/relationships">
  <dimension ref="A1:J35"/>
  <sheetViews>
    <sheetView showZeros="0" view="pageBreakPreview" zoomScale="85" zoomScaleSheetLayoutView="85" zoomScalePageLayoutView="0" workbookViewId="0" topLeftCell="A1">
      <selection activeCell="O12" sqref="N12:O12"/>
    </sheetView>
  </sheetViews>
  <sheetFormatPr defaultColWidth="8.796875" defaultRowHeight="24" customHeight="1"/>
  <cols>
    <col min="1" max="1" width="12.59765625" style="36" customWidth="1"/>
    <col min="2" max="2" width="0.8984375" style="36" customWidth="1"/>
    <col min="3" max="3" width="12.59765625" style="36" customWidth="1"/>
    <col min="4" max="4" width="0.8984375" style="36" customWidth="1"/>
    <col min="5" max="5" width="9.8984375" style="36" customWidth="1"/>
    <col min="6" max="6" width="1.59765625" style="36" customWidth="1"/>
    <col min="7" max="7" width="15.59765625" style="63" customWidth="1"/>
    <col min="8" max="8" width="1.59765625" style="36" customWidth="1"/>
    <col min="9" max="9" width="17.59765625" style="36" customWidth="1"/>
    <col min="10" max="10" width="10.59765625" style="36" customWidth="1"/>
    <col min="11" max="16384" width="9" style="36" customWidth="1"/>
  </cols>
  <sheetData>
    <row r="1" spans="1:10" ht="19.5" customHeight="1">
      <c r="A1" s="35" t="s">
        <v>21</v>
      </c>
      <c r="B1" s="35"/>
      <c r="G1" s="37" t="s">
        <v>52</v>
      </c>
      <c r="H1" s="151" t="s">
        <v>53</v>
      </c>
      <c r="I1" s="151"/>
      <c r="J1" s="151"/>
    </row>
    <row r="2" spans="9:10" ht="19.5" customHeight="1">
      <c r="I2" s="37"/>
      <c r="J2" s="37" t="s">
        <v>24</v>
      </c>
    </row>
    <row r="3" spans="1:10" ht="30" customHeight="1">
      <c r="A3" s="38" t="s">
        <v>5</v>
      </c>
      <c r="B3" s="39"/>
      <c r="C3" s="64" t="s">
        <v>28</v>
      </c>
      <c r="D3" s="65"/>
      <c r="E3" s="39" t="s">
        <v>22</v>
      </c>
      <c r="F3" s="39"/>
      <c r="G3" s="66" t="s">
        <v>6</v>
      </c>
      <c r="H3" s="64"/>
      <c r="I3" s="40" t="s">
        <v>25</v>
      </c>
      <c r="J3" s="40" t="s">
        <v>34</v>
      </c>
    </row>
    <row r="4" spans="1:10" ht="19.5" customHeight="1">
      <c r="A4" s="55"/>
      <c r="B4" s="67"/>
      <c r="C4" s="68" t="s">
        <v>26</v>
      </c>
      <c r="D4" s="69"/>
      <c r="E4" s="99">
        <v>1</v>
      </c>
      <c r="F4" s="67"/>
      <c r="G4" s="98">
        <v>1000000</v>
      </c>
      <c r="H4" s="72"/>
      <c r="I4" s="152"/>
      <c r="J4" s="73"/>
    </row>
    <row r="5" spans="1:10" ht="19.5" customHeight="1">
      <c r="A5" s="55"/>
      <c r="B5" s="52"/>
      <c r="C5" s="74" t="s">
        <v>27</v>
      </c>
      <c r="D5" s="69"/>
      <c r="E5" s="99"/>
      <c r="F5" s="67"/>
      <c r="G5" s="98"/>
      <c r="H5" s="72"/>
      <c r="I5" s="153"/>
      <c r="J5" s="75"/>
    </row>
    <row r="6" spans="1:10" ht="19.5" customHeight="1">
      <c r="A6" s="55"/>
      <c r="B6" s="76"/>
      <c r="C6" s="74" t="s">
        <v>29</v>
      </c>
      <c r="D6" s="69"/>
      <c r="E6" s="99"/>
      <c r="F6" s="67"/>
      <c r="G6" s="98"/>
      <c r="H6" s="72"/>
      <c r="I6" s="153"/>
      <c r="J6" s="75"/>
    </row>
    <row r="7" spans="1:10" ht="19.5" customHeight="1">
      <c r="A7" s="33" t="str">
        <f>'申請書２･３'!A4</f>
        <v>平成23年災害</v>
      </c>
      <c r="B7" s="77"/>
      <c r="C7" s="78"/>
      <c r="D7" s="79"/>
      <c r="E7" s="80"/>
      <c r="F7" s="60"/>
      <c r="G7" s="100"/>
      <c r="H7" s="82"/>
      <c r="I7" s="153"/>
      <c r="J7" s="75"/>
    </row>
    <row r="8" spans="1:10" ht="19.5" customHeight="1">
      <c r="A8" s="55"/>
      <c r="B8" s="67"/>
      <c r="C8" s="68" t="s">
        <v>30</v>
      </c>
      <c r="D8" s="69"/>
      <c r="E8" s="70">
        <f>SUM(E4:E6)</f>
        <v>1</v>
      </c>
      <c r="F8" s="67"/>
      <c r="G8" s="71">
        <f>SUM(G4:G6)</f>
        <v>1000000</v>
      </c>
      <c r="H8" s="72"/>
      <c r="I8" s="153"/>
      <c r="J8" s="75" t="s">
        <v>38</v>
      </c>
    </row>
    <row r="9" spans="1:10" ht="19.5" customHeight="1">
      <c r="A9" s="55"/>
      <c r="B9" s="76"/>
      <c r="C9" s="74" t="s">
        <v>31</v>
      </c>
      <c r="D9" s="69"/>
      <c r="E9" s="70"/>
      <c r="F9" s="67"/>
      <c r="G9" s="124"/>
      <c r="H9" s="72"/>
      <c r="I9" s="154"/>
      <c r="J9" s="101" t="s">
        <v>36</v>
      </c>
    </row>
    <row r="10" spans="1:10" ht="19.5" customHeight="1">
      <c r="A10" s="83"/>
      <c r="B10" s="84"/>
      <c r="C10" s="85" t="s">
        <v>32</v>
      </c>
      <c r="D10" s="86"/>
      <c r="E10" s="87">
        <f>SUM(E8:E9)</f>
        <v>1</v>
      </c>
      <c r="F10" s="61"/>
      <c r="G10" s="88">
        <f>SUM(G8:G9)</f>
        <v>1000000</v>
      </c>
      <c r="H10" s="89"/>
      <c r="I10" s="90">
        <f>INT(G10*J10)</f>
        <v>667000</v>
      </c>
      <c r="J10" s="97">
        <v>0.667</v>
      </c>
    </row>
    <row r="11" spans="1:10" ht="19.5" customHeight="1">
      <c r="A11" s="55"/>
      <c r="B11" s="67"/>
      <c r="C11" s="68" t="s">
        <v>26</v>
      </c>
      <c r="D11" s="69"/>
      <c r="E11" s="99">
        <v>16</v>
      </c>
      <c r="F11" s="67"/>
      <c r="G11" s="98">
        <v>90612000</v>
      </c>
      <c r="H11" s="72"/>
      <c r="I11" s="152"/>
      <c r="J11" s="73"/>
    </row>
    <row r="12" spans="1:10" ht="19.5" customHeight="1">
      <c r="A12" s="55"/>
      <c r="B12" s="52"/>
      <c r="C12" s="74" t="s">
        <v>27</v>
      </c>
      <c r="D12" s="69"/>
      <c r="E12" s="99">
        <v>6</v>
      </c>
      <c r="F12" s="67"/>
      <c r="G12" s="98">
        <v>30995000</v>
      </c>
      <c r="H12" s="72"/>
      <c r="I12" s="153"/>
      <c r="J12" s="75"/>
    </row>
    <row r="13" spans="1:10" ht="19.5" customHeight="1">
      <c r="A13" s="55"/>
      <c r="B13" s="76"/>
      <c r="C13" s="74" t="s">
        <v>29</v>
      </c>
      <c r="D13" s="69"/>
      <c r="E13" s="99">
        <v>1</v>
      </c>
      <c r="F13" s="67"/>
      <c r="G13" s="98">
        <v>4785000</v>
      </c>
      <c r="H13" s="72"/>
      <c r="I13" s="153"/>
      <c r="J13" s="75"/>
    </row>
    <row r="14" spans="1:10" ht="19.5" customHeight="1">
      <c r="A14" s="33" t="str">
        <f>'申請書２･３'!A5</f>
        <v>平成24年災害</v>
      </c>
      <c r="B14" s="77"/>
      <c r="C14" s="78"/>
      <c r="D14" s="79"/>
      <c r="E14" s="80"/>
      <c r="F14" s="60"/>
      <c r="G14" s="100"/>
      <c r="H14" s="82"/>
      <c r="I14" s="153"/>
      <c r="J14" s="75"/>
    </row>
    <row r="15" spans="1:10" ht="19.5" customHeight="1">
      <c r="A15" s="55"/>
      <c r="B15" s="67"/>
      <c r="C15" s="68" t="s">
        <v>30</v>
      </c>
      <c r="D15" s="69"/>
      <c r="E15" s="70">
        <f>SUM(E11:E13)</f>
        <v>23</v>
      </c>
      <c r="F15" s="67"/>
      <c r="G15" s="71">
        <f>SUM(G11:G13)</f>
        <v>126392000</v>
      </c>
      <c r="H15" s="72"/>
      <c r="I15" s="153"/>
      <c r="J15" s="75"/>
    </row>
    <row r="16" spans="1:10" ht="19.5" customHeight="1">
      <c r="A16" s="55"/>
      <c r="B16" s="76"/>
      <c r="C16" s="74" t="s">
        <v>31</v>
      </c>
      <c r="D16" s="69"/>
      <c r="E16" s="70"/>
      <c r="F16" s="67"/>
      <c r="G16" s="98"/>
      <c r="H16" s="72"/>
      <c r="I16" s="154"/>
      <c r="J16" s="101" t="s">
        <v>36</v>
      </c>
    </row>
    <row r="17" spans="1:10" ht="19.5" customHeight="1">
      <c r="A17" s="83"/>
      <c r="B17" s="84"/>
      <c r="C17" s="85" t="s">
        <v>32</v>
      </c>
      <c r="D17" s="86"/>
      <c r="E17" s="87">
        <f>SUM(E15:E16)</f>
        <v>23</v>
      </c>
      <c r="F17" s="61"/>
      <c r="G17" s="88">
        <f>SUM(G15:G16)</f>
        <v>126392000</v>
      </c>
      <c r="H17" s="89"/>
      <c r="I17" s="90">
        <f>INT(G17*J17)</f>
        <v>84303464</v>
      </c>
      <c r="J17" s="97">
        <v>0.667</v>
      </c>
    </row>
    <row r="18" spans="1:10" ht="19.5" customHeight="1">
      <c r="A18" s="55"/>
      <c r="B18" s="67"/>
      <c r="C18" s="68" t="s">
        <v>26</v>
      </c>
      <c r="D18" s="69"/>
      <c r="E18" s="99">
        <v>5</v>
      </c>
      <c r="F18" s="67"/>
      <c r="G18" s="98">
        <v>34548000</v>
      </c>
      <c r="H18" s="72"/>
      <c r="I18" s="152"/>
      <c r="J18" s="73"/>
    </row>
    <row r="19" spans="1:10" ht="19.5" customHeight="1">
      <c r="A19" s="55"/>
      <c r="B19" s="52"/>
      <c r="C19" s="74" t="s">
        <v>27</v>
      </c>
      <c r="D19" s="69"/>
      <c r="E19" s="99">
        <v>6</v>
      </c>
      <c r="F19" s="67"/>
      <c r="G19" s="98">
        <v>30813000</v>
      </c>
      <c r="H19" s="72"/>
      <c r="I19" s="153"/>
      <c r="J19" s="75"/>
    </row>
    <row r="20" spans="1:10" ht="19.5" customHeight="1">
      <c r="A20" s="55"/>
      <c r="B20" s="76"/>
      <c r="C20" s="74" t="s">
        <v>29</v>
      </c>
      <c r="D20" s="69"/>
      <c r="E20" s="99">
        <v>2</v>
      </c>
      <c r="F20" s="67"/>
      <c r="G20" s="98">
        <v>2638000</v>
      </c>
      <c r="H20" s="72"/>
      <c r="I20" s="153"/>
      <c r="J20" s="75"/>
    </row>
    <row r="21" spans="1:10" ht="19.5" customHeight="1">
      <c r="A21" s="33" t="str">
        <f>'申請書２･３'!A6</f>
        <v>平成25年災害</v>
      </c>
      <c r="B21" s="77"/>
      <c r="C21" s="78"/>
      <c r="D21" s="79"/>
      <c r="E21" s="80"/>
      <c r="F21" s="60"/>
      <c r="G21" s="100"/>
      <c r="H21" s="82"/>
      <c r="I21" s="153"/>
      <c r="J21" s="75"/>
    </row>
    <row r="22" spans="1:10" ht="19.5" customHeight="1">
      <c r="A22" s="55"/>
      <c r="B22" s="67"/>
      <c r="C22" s="68" t="s">
        <v>30</v>
      </c>
      <c r="D22" s="69"/>
      <c r="E22" s="70">
        <f>SUM(E18:E20)</f>
        <v>13</v>
      </c>
      <c r="F22" s="67"/>
      <c r="G22" s="71">
        <f>SUM(G18:G20)</f>
        <v>67999000</v>
      </c>
      <c r="H22" s="72"/>
      <c r="I22" s="153"/>
      <c r="J22" s="75"/>
    </row>
    <row r="23" spans="1:10" ht="19.5" customHeight="1">
      <c r="A23" s="55"/>
      <c r="B23" s="76"/>
      <c r="C23" s="74" t="s">
        <v>31</v>
      </c>
      <c r="D23" s="69"/>
      <c r="E23" s="70"/>
      <c r="F23" s="67"/>
      <c r="G23" s="98"/>
      <c r="H23" s="72"/>
      <c r="I23" s="154"/>
      <c r="J23" s="101" t="s">
        <v>45</v>
      </c>
    </row>
    <row r="24" spans="1:10" ht="19.5" customHeight="1">
      <c r="A24" s="83"/>
      <c r="B24" s="84"/>
      <c r="C24" s="85" t="s">
        <v>32</v>
      </c>
      <c r="D24" s="86"/>
      <c r="E24" s="87">
        <f>SUM(E22:E23)</f>
        <v>13</v>
      </c>
      <c r="F24" s="61"/>
      <c r="G24" s="88">
        <f>SUM(G22:G23)</f>
        <v>67999000</v>
      </c>
      <c r="H24" s="89"/>
      <c r="I24" s="90">
        <f>INT(G24*J24)</f>
        <v>60383112</v>
      </c>
      <c r="J24" s="97">
        <v>0.888</v>
      </c>
    </row>
    <row r="25" spans="1:10" ht="19.5" customHeight="1">
      <c r="A25" s="55"/>
      <c r="B25" s="67"/>
      <c r="C25" s="68" t="s">
        <v>26</v>
      </c>
      <c r="D25" s="69"/>
      <c r="E25" s="92">
        <f>SUM(E4,E11,E18)</f>
        <v>22</v>
      </c>
      <c r="F25" s="67"/>
      <c r="G25" s="71">
        <f>SUM(G4,G11,G18)</f>
        <v>126160000</v>
      </c>
      <c r="H25" s="72"/>
      <c r="I25" s="148"/>
      <c r="J25" s="73"/>
    </row>
    <row r="26" spans="1:10" ht="19.5" customHeight="1">
      <c r="A26" s="33"/>
      <c r="B26" s="52"/>
      <c r="C26" s="74" t="s">
        <v>27</v>
      </c>
      <c r="D26" s="69"/>
      <c r="E26" s="92">
        <f>SUM(E5,E12,E19)</f>
        <v>12</v>
      </c>
      <c r="F26" s="67"/>
      <c r="G26" s="71">
        <f>SUM(G5,G12,G19)</f>
        <v>61808000</v>
      </c>
      <c r="H26" s="72"/>
      <c r="I26" s="149"/>
      <c r="J26" s="75"/>
    </row>
    <row r="27" spans="1:10" ht="19.5" customHeight="1">
      <c r="A27" s="55"/>
      <c r="B27" s="76"/>
      <c r="C27" s="74" t="s">
        <v>29</v>
      </c>
      <c r="D27" s="69"/>
      <c r="E27" s="92">
        <f>SUM(E6,E13,E20)</f>
        <v>3</v>
      </c>
      <c r="F27" s="67"/>
      <c r="G27" s="71">
        <f>SUM(G6,G13,G20)</f>
        <v>7423000</v>
      </c>
      <c r="H27" s="72"/>
      <c r="I27" s="149"/>
      <c r="J27" s="75"/>
    </row>
    <row r="28" spans="1:10" ht="19.5" customHeight="1">
      <c r="A28" s="33" t="s">
        <v>3</v>
      </c>
      <c r="B28" s="77"/>
      <c r="C28" s="78"/>
      <c r="D28" s="79"/>
      <c r="E28" s="93"/>
      <c r="F28" s="60"/>
      <c r="G28" s="81"/>
      <c r="H28" s="82"/>
      <c r="I28" s="149"/>
      <c r="J28" s="75"/>
    </row>
    <row r="29" spans="1:10" ht="19.5" customHeight="1">
      <c r="A29" s="55"/>
      <c r="B29" s="67"/>
      <c r="C29" s="68" t="s">
        <v>30</v>
      </c>
      <c r="D29" s="69"/>
      <c r="E29" s="92">
        <f>SUM(E25:E27)</f>
        <v>37</v>
      </c>
      <c r="F29" s="67"/>
      <c r="G29" s="71">
        <f>SUM(G25:G27)</f>
        <v>195391000</v>
      </c>
      <c r="H29" s="72"/>
      <c r="I29" s="149"/>
      <c r="J29" s="75"/>
    </row>
    <row r="30" spans="1:10" ht="19.5" customHeight="1">
      <c r="A30" s="55"/>
      <c r="B30" s="76"/>
      <c r="C30" s="74" t="s">
        <v>31</v>
      </c>
      <c r="D30" s="69"/>
      <c r="E30" s="92">
        <f>SUM(E9,E16,E23)</f>
        <v>0</v>
      </c>
      <c r="F30" s="67"/>
      <c r="G30" s="71">
        <f>SUM(G9,G16,G23)</f>
        <v>0</v>
      </c>
      <c r="H30" s="72"/>
      <c r="I30" s="150"/>
      <c r="J30" s="75"/>
    </row>
    <row r="31" spans="1:10" ht="19.5" customHeight="1">
      <c r="A31" s="83"/>
      <c r="B31" s="84"/>
      <c r="C31" s="85" t="s">
        <v>32</v>
      </c>
      <c r="D31" s="86"/>
      <c r="E31" s="94">
        <f>SUM(E29:E30)</f>
        <v>37</v>
      </c>
      <c r="F31" s="61"/>
      <c r="G31" s="88">
        <f>SUM(G29:G30)</f>
        <v>195391000</v>
      </c>
      <c r="H31" s="89"/>
      <c r="I31" s="90">
        <f>SUM(I10,I17,I24)</f>
        <v>145353576</v>
      </c>
      <c r="J31" s="91"/>
    </row>
    <row r="32" ht="15" customHeight="1">
      <c r="A32" s="36" t="s">
        <v>49</v>
      </c>
    </row>
    <row r="33" ht="15" customHeight="1">
      <c r="A33" s="36" t="s">
        <v>51</v>
      </c>
    </row>
    <row r="34" ht="15" customHeight="1">
      <c r="A34" s="36" t="s">
        <v>50</v>
      </c>
    </row>
    <row r="35" ht="15" customHeight="1">
      <c r="A35" s="36" t="s">
        <v>197</v>
      </c>
    </row>
  </sheetData>
  <sheetProtection/>
  <mergeCells count="5">
    <mergeCell ref="I25:I30"/>
    <mergeCell ref="H1:J1"/>
    <mergeCell ref="I4:I9"/>
    <mergeCell ref="I11:I16"/>
    <mergeCell ref="I18:I23"/>
  </mergeCells>
  <dataValidations count="1">
    <dataValidation type="list" allowBlank="1" showInputMessage="1" showErrorMessage="1" sqref="J9 J16 J23">
      <formula1>"一般,特例"</formula1>
    </dataValidation>
  </dataValidations>
  <printOptions horizontalCentered="1"/>
  <pageMargins left="1.1811023622047245" right="1.1811023622047245" top="1.3779527559055118" bottom="1.1811023622047245" header="0.5905511811023623" footer="0.3937007874015748"/>
  <pageSetup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3:F18"/>
  <sheetViews>
    <sheetView view="pageBreakPreview" zoomScale="85" zoomScaleSheetLayoutView="85" zoomScalePageLayoutView="0" workbookViewId="0" topLeftCell="A1">
      <selection activeCell="G9" sqref="G9"/>
    </sheetView>
  </sheetViews>
  <sheetFormatPr defaultColWidth="8.796875" defaultRowHeight="14.25"/>
  <cols>
    <col min="1" max="1" width="2.5" style="110" customWidth="1"/>
    <col min="2" max="2" width="11.59765625" style="110" customWidth="1"/>
    <col min="3" max="3" width="22.8984375" style="110" customWidth="1"/>
    <col min="4" max="4" width="48.09765625" style="110" customWidth="1"/>
    <col min="5" max="5" width="4" style="110" customWidth="1"/>
    <col min="6" max="16384" width="9" style="110" customWidth="1"/>
  </cols>
  <sheetData>
    <row r="3" spans="1:5" ht="18.75">
      <c r="A3" s="108" t="s">
        <v>54</v>
      </c>
      <c r="B3" s="109"/>
      <c r="C3" s="109"/>
      <c r="D3" s="109"/>
      <c r="E3" s="109"/>
    </row>
    <row r="5" spans="1:5" s="113" customFormat="1" ht="34.5" customHeight="1">
      <c r="A5" s="111" t="s">
        <v>55</v>
      </c>
      <c r="B5" s="111" t="s">
        <v>56</v>
      </c>
      <c r="C5" s="111" t="s">
        <v>57</v>
      </c>
      <c r="D5" s="111" t="s">
        <v>58</v>
      </c>
      <c r="E5" s="112" t="s">
        <v>102</v>
      </c>
    </row>
    <row r="6" spans="1:5" ht="49.5" customHeight="1">
      <c r="A6" s="114">
        <v>1</v>
      </c>
      <c r="B6" s="114" t="s">
        <v>59</v>
      </c>
      <c r="C6" s="114" t="s">
        <v>60</v>
      </c>
      <c r="D6" s="114" t="s">
        <v>61</v>
      </c>
      <c r="E6" s="115" t="s">
        <v>103</v>
      </c>
    </row>
    <row r="7" spans="1:5" ht="49.5" customHeight="1">
      <c r="A7" s="114">
        <f>A6+1</f>
        <v>2</v>
      </c>
      <c r="B7" s="114" t="s">
        <v>62</v>
      </c>
      <c r="C7" s="114" t="s">
        <v>196</v>
      </c>
      <c r="D7" s="116" t="s">
        <v>194</v>
      </c>
      <c r="E7" s="115" t="s">
        <v>104</v>
      </c>
    </row>
    <row r="8" spans="1:5" ht="49.5" customHeight="1">
      <c r="A8" s="114">
        <f aca="true" t="shared" si="0" ref="A8:A18">A7+1</f>
        <v>3</v>
      </c>
      <c r="B8" s="114" t="s">
        <v>105</v>
      </c>
      <c r="C8" s="114" t="s">
        <v>63</v>
      </c>
      <c r="D8" s="114" t="s">
        <v>201</v>
      </c>
      <c r="E8" s="115" t="s">
        <v>104</v>
      </c>
    </row>
    <row r="9" spans="1:5" ht="49.5" customHeight="1">
      <c r="A9" s="114">
        <f t="shared" si="0"/>
        <v>4</v>
      </c>
      <c r="B9" s="114" t="s">
        <v>64</v>
      </c>
      <c r="C9" s="114" t="s">
        <v>65</v>
      </c>
      <c r="D9" s="114" t="s">
        <v>66</v>
      </c>
      <c r="E9" s="115" t="s">
        <v>106</v>
      </c>
    </row>
    <row r="10" spans="1:5" ht="49.5" customHeight="1">
      <c r="A10" s="114">
        <f t="shared" si="0"/>
        <v>5</v>
      </c>
      <c r="B10" s="114" t="s">
        <v>64</v>
      </c>
      <c r="C10" s="114" t="s">
        <v>67</v>
      </c>
      <c r="D10" s="114" t="s">
        <v>208</v>
      </c>
      <c r="E10" s="115" t="s">
        <v>107</v>
      </c>
    </row>
    <row r="11" spans="1:5" ht="49.5" customHeight="1">
      <c r="A11" s="114">
        <f t="shared" si="0"/>
        <v>6</v>
      </c>
      <c r="B11" s="114" t="s">
        <v>64</v>
      </c>
      <c r="C11" s="116" t="s">
        <v>68</v>
      </c>
      <c r="D11" s="129" t="s">
        <v>207</v>
      </c>
      <c r="E11" s="115" t="s">
        <v>108</v>
      </c>
    </row>
    <row r="12" spans="1:5" ht="49.5" customHeight="1">
      <c r="A12" s="114">
        <f t="shared" si="0"/>
        <v>7</v>
      </c>
      <c r="B12" s="114" t="s">
        <v>64</v>
      </c>
      <c r="C12" s="114" t="s">
        <v>69</v>
      </c>
      <c r="D12" s="114" t="s">
        <v>70</v>
      </c>
      <c r="E12" s="115" t="s">
        <v>109</v>
      </c>
    </row>
    <row r="13" spans="1:5" ht="44.25" customHeight="1">
      <c r="A13" s="114">
        <f t="shared" si="0"/>
        <v>8</v>
      </c>
      <c r="B13" s="114" t="s">
        <v>64</v>
      </c>
      <c r="C13" s="114" t="s">
        <v>71</v>
      </c>
      <c r="D13" s="116" t="s">
        <v>72</v>
      </c>
      <c r="E13" s="115" t="s">
        <v>110</v>
      </c>
    </row>
    <row r="14" spans="1:5" ht="66" customHeight="1">
      <c r="A14" s="114">
        <f t="shared" si="0"/>
        <v>9</v>
      </c>
      <c r="B14" s="114" t="s">
        <v>64</v>
      </c>
      <c r="C14" s="116" t="s">
        <v>73</v>
      </c>
      <c r="D14" s="116" t="s">
        <v>191</v>
      </c>
      <c r="E14" s="115" t="s">
        <v>110</v>
      </c>
    </row>
    <row r="15" spans="1:5" ht="44.25" customHeight="1">
      <c r="A15" s="114">
        <f t="shared" si="0"/>
        <v>10</v>
      </c>
      <c r="B15" s="114" t="s">
        <v>64</v>
      </c>
      <c r="C15" s="114" t="s">
        <v>74</v>
      </c>
      <c r="D15" s="116" t="s">
        <v>75</v>
      </c>
      <c r="E15" s="115" t="s">
        <v>111</v>
      </c>
    </row>
    <row r="16" spans="1:6" ht="49.5" customHeight="1">
      <c r="A16" s="126">
        <f t="shared" si="0"/>
        <v>11</v>
      </c>
      <c r="B16" s="126" t="s">
        <v>64</v>
      </c>
      <c r="C16" s="126" t="s">
        <v>76</v>
      </c>
      <c r="D16" s="127" t="s">
        <v>188</v>
      </c>
      <c r="E16" s="128" t="s">
        <v>112</v>
      </c>
      <c r="F16" s="110" t="s">
        <v>198</v>
      </c>
    </row>
    <row r="17" spans="1:6" ht="49.5" customHeight="1">
      <c r="A17" s="126">
        <f t="shared" si="0"/>
        <v>12</v>
      </c>
      <c r="B17" s="126" t="s">
        <v>64</v>
      </c>
      <c r="C17" s="127" t="s">
        <v>189</v>
      </c>
      <c r="D17" s="127" t="s">
        <v>193</v>
      </c>
      <c r="E17" s="128" t="s">
        <v>108</v>
      </c>
      <c r="F17" s="110" t="s">
        <v>198</v>
      </c>
    </row>
    <row r="18" spans="1:5" ht="49.5" customHeight="1">
      <c r="A18" s="114">
        <f t="shared" si="0"/>
        <v>13</v>
      </c>
      <c r="B18" s="155" t="s">
        <v>192</v>
      </c>
      <c r="C18" s="156"/>
      <c r="D18" s="116" t="s">
        <v>190</v>
      </c>
      <c r="E18" s="115" t="s">
        <v>107</v>
      </c>
    </row>
  </sheetData>
  <sheetProtection/>
  <mergeCells count="1">
    <mergeCell ref="B18:C18"/>
  </mergeCells>
  <printOptions horizontalCentered="1"/>
  <pageMargins left="1.1811023622047245" right="1.1811023622047245" top="1.3779527559055118" bottom="1.1811023622047245" header="0.5118110236220472" footer="0.2362204724409449"/>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E24"/>
  <sheetViews>
    <sheetView zoomScalePageLayoutView="0" workbookViewId="0" topLeftCell="A1">
      <selection activeCell="D15" sqref="D15"/>
    </sheetView>
  </sheetViews>
  <sheetFormatPr defaultColWidth="8.796875" defaultRowHeight="14.25"/>
  <cols>
    <col min="1" max="1" width="6.5" style="110" customWidth="1"/>
    <col min="2" max="4" width="18" style="110" customWidth="1"/>
    <col min="5" max="16384" width="9" style="110" customWidth="1"/>
  </cols>
  <sheetData>
    <row r="1" spans="1:5" ht="17.25">
      <c r="A1" s="117" t="s">
        <v>77</v>
      </c>
      <c r="B1" s="109"/>
      <c r="C1" s="109"/>
      <c r="D1" s="109"/>
      <c r="E1" s="109"/>
    </row>
    <row r="3" ht="11.25">
      <c r="E3" s="118" t="s">
        <v>78</v>
      </c>
    </row>
    <row r="4" spans="1:5" ht="19.5" customHeight="1">
      <c r="A4" s="119" t="s">
        <v>113</v>
      </c>
      <c r="B4" s="119" t="s">
        <v>114</v>
      </c>
      <c r="C4" s="120" t="s">
        <v>115</v>
      </c>
      <c r="D4" s="119" t="s">
        <v>116</v>
      </c>
      <c r="E4" s="119" t="s">
        <v>79</v>
      </c>
    </row>
    <row r="5" spans="1:5" ht="19.5" customHeight="1">
      <c r="A5" s="121">
        <v>14</v>
      </c>
      <c r="B5" s="121" t="s">
        <v>80</v>
      </c>
      <c r="C5" s="122">
        <v>37000</v>
      </c>
      <c r="D5" s="121"/>
      <c r="E5" s="121" t="s">
        <v>81</v>
      </c>
    </row>
    <row r="6" spans="1:5" ht="19.5" customHeight="1">
      <c r="A6" s="121">
        <v>14</v>
      </c>
      <c r="B6" s="121" t="s">
        <v>82</v>
      </c>
      <c r="C6" s="122">
        <v>945000</v>
      </c>
      <c r="D6" s="121"/>
      <c r="E6" s="121" t="s">
        <v>83</v>
      </c>
    </row>
    <row r="7" spans="1:5" ht="19.5" customHeight="1">
      <c r="A7" s="121">
        <v>15</v>
      </c>
      <c r="B7" s="121" t="s">
        <v>84</v>
      </c>
      <c r="C7" s="122">
        <v>130732</v>
      </c>
      <c r="D7" s="121"/>
      <c r="E7" s="121" t="s">
        <v>85</v>
      </c>
    </row>
    <row r="8" spans="1:5" ht="19.5" customHeight="1">
      <c r="A8" s="121">
        <v>15</v>
      </c>
      <c r="B8" s="121" t="s">
        <v>86</v>
      </c>
      <c r="C8" s="122">
        <v>3555777</v>
      </c>
      <c r="D8" s="121"/>
      <c r="E8" s="121" t="s">
        <v>81</v>
      </c>
    </row>
    <row r="9" spans="1:5" ht="19.5" customHeight="1">
      <c r="A9" s="121">
        <v>15</v>
      </c>
      <c r="B9" s="121" t="s">
        <v>87</v>
      </c>
      <c r="C9" s="122">
        <v>6442553</v>
      </c>
      <c r="D9" s="121"/>
      <c r="E9" s="121" t="s">
        <v>81</v>
      </c>
    </row>
    <row r="10" spans="1:5" ht="19.5" customHeight="1">
      <c r="A10" s="121">
        <v>15</v>
      </c>
      <c r="B10" s="121" t="s">
        <v>88</v>
      </c>
      <c r="C10" s="122">
        <v>25909800</v>
      </c>
      <c r="D10" s="121"/>
      <c r="E10" s="121" t="s">
        <v>81</v>
      </c>
    </row>
    <row r="11" spans="1:5" ht="19.5" customHeight="1">
      <c r="A11" s="121">
        <v>15</v>
      </c>
      <c r="B11" s="121" t="s">
        <v>89</v>
      </c>
      <c r="C11" s="122">
        <v>635651</v>
      </c>
      <c r="D11" s="121"/>
      <c r="E11" s="121" t="s">
        <v>81</v>
      </c>
    </row>
    <row r="12" spans="1:5" ht="19.5" customHeight="1">
      <c r="A12" s="121">
        <v>15</v>
      </c>
      <c r="B12" s="121" t="s">
        <v>90</v>
      </c>
      <c r="C12" s="122">
        <v>1544772</v>
      </c>
      <c r="D12" s="121"/>
      <c r="E12" s="121" t="s">
        <v>81</v>
      </c>
    </row>
    <row r="13" spans="1:5" ht="19.5" customHeight="1">
      <c r="A13" s="121">
        <v>15</v>
      </c>
      <c r="B13" s="121" t="s">
        <v>91</v>
      </c>
      <c r="C13" s="122">
        <v>304152</v>
      </c>
      <c r="D13" s="121"/>
      <c r="E13" s="121" t="s">
        <v>81</v>
      </c>
    </row>
    <row r="14" spans="1:5" ht="19.5" customHeight="1">
      <c r="A14" s="121">
        <v>15</v>
      </c>
      <c r="B14" s="121" t="s">
        <v>92</v>
      </c>
      <c r="C14" s="122">
        <v>4697014</v>
      </c>
      <c r="D14" s="121"/>
      <c r="E14" s="121" t="s">
        <v>81</v>
      </c>
    </row>
    <row r="15" spans="1:5" ht="19.5" customHeight="1">
      <c r="A15" s="121">
        <v>15</v>
      </c>
      <c r="B15" s="121" t="s">
        <v>93</v>
      </c>
      <c r="C15" s="122">
        <v>4880439</v>
      </c>
      <c r="D15" s="121"/>
      <c r="E15" s="121" t="s">
        <v>81</v>
      </c>
    </row>
    <row r="16" spans="1:5" ht="19.5" customHeight="1">
      <c r="A16" s="121">
        <v>15</v>
      </c>
      <c r="B16" s="121" t="s">
        <v>94</v>
      </c>
      <c r="C16" s="122">
        <v>7192928</v>
      </c>
      <c r="D16" s="121"/>
      <c r="E16" s="121" t="s">
        <v>81</v>
      </c>
    </row>
    <row r="17" spans="1:5" ht="19.5" customHeight="1">
      <c r="A17" s="121">
        <v>15</v>
      </c>
      <c r="B17" s="121" t="s">
        <v>80</v>
      </c>
      <c r="C17" s="122">
        <v>7910946</v>
      </c>
      <c r="D17" s="121"/>
      <c r="E17" s="121" t="s">
        <v>81</v>
      </c>
    </row>
    <row r="18" spans="1:5" ht="19.5" customHeight="1">
      <c r="A18" s="121">
        <v>15</v>
      </c>
      <c r="B18" s="121" t="s">
        <v>95</v>
      </c>
      <c r="C18" s="122">
        <v>1490745</v>
      </c>
      <c r="D18" s="121"/>
      <c r="E18" s="121" t="s">
        <v>81</v>
      </c>
    </row>
    <row r="19" spans="1:5" ht="19.5" customHeight="1">
      <c r="A19" s="121">
        <v>15</v>
      </c>
      <c r="B19" s="121" t="s">
        <v>96</v>
      </c>
      <c r="C19" s="122">
        <v>134734</v>
      </c>
      <c r="D19" s="121"/>
      <c r="E19" s="121" t="s">
        <v>81</v>
      </c>
    </row>
    <row r="20" spans="1:5" ht="19.5" customHeight="1">
      <c r="A20" s="121">
        <v>15</v>
      </c>
      <c r="B20" s="121" t="s">
        <v>97</v>
      </c>
      <c r="C20" s="122">
        <v>1154859</v>
      </c>
      <c r="D20" s="121"/>
      <c r="E20" s="121" t="s">
        <v>83</v>
      </c>
    </row>
    <row r="21" spans="1:5" ht="19.5" customHeight="1">
      <c r="A21" s="121">
        <v>15</v>
      </c>
      <c r="B21" s="121" t="s">
        <v>98</v>
      </c>
      <c r="C21" s="122">
        <v>5445348</v>
      </c>
      <c r="D21" s="121"/>
      <c r="E21" s="121" t="s">
        <v>83</v>
      </c>
    </row>
    <row r="22" spans="1:5" ht="19.5" customHeight="1">
      <c r="A22" s="121">
        <v>15</v>
      </c>
      <c r="B22" s="121" t="s">
        <v>99</v>
      </c>
      <c r="C22" s="122">
        <v>2960550</v>
      </c>
      <c r="D22" s="121"/>
      <c r="E22" s="121" t="s">
        <v>83</v>
      </c>
    </row>
    <row r="24" spans="1:2" ht="11.25">
      <c r="A24" s="118" t="s">
        <v>100</v>
      </c>
      <c r="B24" s="110" t="s">
        <v>101</v>
      </c>
    </row>
  </sheetData>
  <sheetProtection/>
  <printOptions/>
  <pageMargins left="1.14" right="0.2755905511811024" top="0.984251968503937" bottom="0.98425196850393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E80"/>
  <sheetViews>
    <sheetView zoomScalePageLayoutView="0" workbookViewId="0" topLeftCell="A1">
      <pane ySplit="4" topLeftCell="A5" activePane="bottomLeft" state="frozen"/>
      <selection pane="topLeft" activeCell="D15" sqref="D15"/>
      <selection pane="bottomLeft" activeCell="D15" sqref="D15"/>
    </sheetView>
  </sheetViews>
  <sheetFormatPr defaultColWidth="8.796875" defaultRowHeight="14.25"/>
  <cols>
    <col min="1" max="1" width="6.5" style="110" customWidth="1"/>
    <col min="2" max="4" width="18" style="110" customWidth="1"/>
    <col min="5" max="16384" width="9" style="110" customWidth="1"/>
  </cols>
  <sheetData>
    <row r="1" spans="1:5" ht="17.25">
      <c r="A1" s="117" t="s">
        <v>77</v>
      </c>
      <c r="B1" s="109"/>
      <c r="C1" s="109"/>
      <c r="D1" s="109"/>
      <c r="E1" s="109"/>
    </row>
    <row r="3" ht="11.25">
      <c r="E3" s="118" t="s">
        <v>78</v>
      </c>
    </row>
    <row r="4" spans="1:5" ht="19.5" customHeight="1">
      <c r="A4" s="119" t="s">
        <v>113</v>
      </c>
      <c r="B4" s="119" t="s">
        <v>114</v>
      </c>
      <c r="C4" s="120" t="s">
        <v>115</v>
      </c>
      <c r="D4" s="119" t="s">
        <v>116</v>
      </c>
      <c r="E4" s="119" t="s">
        <v>79</v>
      </c>
    </row>
    <row r="5" spans="1:5" ht="19.5" customHeight="1">
      <c r="A5" s="121">
        <v>16</v>
      </c>
      <c r="B5" s="121" t="s">
        <v>117</v>
      </c>
      <c r="C5" s="122"/>
      <c r="D5" s="121"/>
      <c r="E5" s="121" t="s">
        <v>177</v>
      </c>
    </row>
    <row r="6" spans="1:5" ht="19.5" customHeight="1">
      <c r="A6" s="121">
        <v>16</v>
      </c>
      <c r="B6" s="121" t="s">
        <v>118</v>
      </c>
      <c r="C6" s="122"/>
      <c r="D6" s="121"/>
      <c r="E6" s="121" t="s">
        <v>178</v>
      </c>
    </row>
    <row r="7" spans="1:5" ht="19.5" customHeight="1">
      <c r="A7" s="121">
        <v>16</v>
      </c>
      <c r="B7" s="121" t="s">
        <v>119</v>
      </c>
      <c r="C7" s="122"/>
      <c r="D7" s="121"/>
      <c r="E7" s="121" t="s">
        <v>179</v>
      </c>
    </row>
    <row r="8" spans="1:5" ht="19.5" customHeight="1">
      <c r="A8" s="121">
        <v>16</v>
      </c>
      <c r="B8" s="121" t="s">
        <v>86</v>
      </c>
      <c r="C8" s="122"/>
      <c r="D8" s="121"/>
      <c r="E8" s="121" t="s">
        <v>81</v>
      </c>
    </row>
    <row r="9" spans="1:5" ht="19.5" customHeight="1">
      <c r="A9" s="121">
        <v>16</v>
      </c>
      <c r="B9" s="121" t="s">
        <v>120</v>
      </c>
      <c r="C9" s="122"/>
      <c r="D9" s="121"/>
      <c r="E9" s="121" t="s">
        <v>180</v>
      </c>
    </row>
    <row r="10" spans="1:5" ht="19.5" customHeight="1">
      <c r="A10" s="121">
        <v>16</v>
      </c>
      <c r="B10" s="121" t="s">
        <v>121</v>
      </c>
      <c r="C10" s="122"/>
      <c r="D10" s="121"/>
      <c r="E10" s="121" t="s">
        <v>85</v>
      </c>
    </row>
    <row r="11" spans="1:5" ht="19.5" customHeight="1">
      <c r="A11" s="121">
        <v>16</v>
      </c>
      <c r="B11" s="121" t="s">
        <v>122</v>
      </c>
      <c r="C11" s="122"/>
      <c r="D11" s="121"/>
      <c r="E11" s="121" t="s">
        <v>85</v>
      </c>
    </row>
    <row r="12" spans="1:5" ht="19.5" customHeight="1">
      <c r="A12" s="121">
        <v>16</v>
      </c>
      <c r="B12" s="121" t="s">
        <v>123</v>
      </c>
      <c r="C12" s="122"/>
      <c r="D12" s="121"/>
      <c r="E12" s="121" t="s">
        <v>181</v>
      </c>
    </row>
    <row r="13" spans="1:5" ht="19.5" customHeight="1">
      <c r="A13" s="121">
        <v>16</v>
      </c>
      <c r="B13" s="121" t="s">
        <v>124</v>
      </c>
      <c r="C13" s="122"/>
      <c r="D13" s="121"/>
      <c r="E13" s="121" t="s">
        <v>83</v>
      </c>
    </row>
    <row r="14" spans="1:5" ht="19.5" customHeight="1">
      <c r="A14" s="121">
        <v>16</v>
      </c>
      <c r="B14" s="121" t="s">
        <v>125</v>
      </c>
      <c r="C14" s="122"/>
      <c r="D14" s="121"/>
      <c r="E14" s="121" t="s">
        <v>182</v>
      </c>
    </row>
    <row r="15" spans="1:5" ht="19.5" customHeight="1">
      <c r="A15" s="121">
        <v>16</v>
      </c>
      <c r="B15" s="121" t="s">
        <v>126</v>
      </c>
      <c r="C15" s="122"/>
      <c r="D15" s="121"/>
      <c r="E15" s="121" t="s">
        <v>178</v>
      </c>
    </row>
    <row r="16" spans="1:5" ht="19.5" customHeight="1">
      <c r="A16" s="121">
        <v>16</v>
      </c>
      <c r="B16" s="121" t="s">
        <v>127</v>
      </c>
      <c r="C16" s="122"/>
      <c r="D16" s="121"/>
      <c r="E16" s="121" t="s">
        <v>183</v>
      </c>
    </row>
    <row r="17" spans="1:5" ht="19.5" customHeight="1">
      <c r="A17" s="121">
        <v>16</v>
      </c>
      <c r="B17" s="121" t="s">
        <v>128</v>
      </c>
      <c r="C17" s="122"/>
      <c r="D17" s="121"/>
      <c r="E17" s="121" t="s">
        <v>179</v>
      </c>
    </row>
    <row r="18" spans="1:5" ht="19.5" customHeight="1">
      <c r="A18" s="121">
        <v>16</v>
      </c>
      <c r="B18" s="121" t="s">
        <v>129</v>
      </c>
      <c r="C18" s="122"/>
      <c r="D18" s="121"/>
      <c r="E18" s="121" t="s">
        <v>184</v>
      </c>
    </row>
    <row r="19" spans="1:5" ht="19.5" customHeight="1">
      <c r="A19" s="121">
        <v>16</v>
      </c>
      <c r="B19" s="121" t="s">
        <v>130</v>
      </c>
      <c r="C19" s="122"/>
      <c r="D19" s="121"/>
      <c r="E19" s="121" t="s">
        <v>184</v>
      </c>
    </row>
    <row r="20" spans="1:5" ht="19.5" customHeight="1">
      <c r="A20" s="121">
        <v>16</v>
      </c>
      <c r="B20" s="121" t="s">
        <v>131</v>
      </c>
      <c r="C20" s="122"/>
      <c r="D20" s="121"/>
      <c r="E20" s="121" t="s">
        <v>184</v>
      </c>
    </row>
    <row r="21" spans="1:5" ht="19.5" customHeight="1">
      <c r="A21" s="121">
        <v>16</v>
      </c>
      <c r="B21" s="121" t="s">
        <v>132</v>
      </c>
      <c r="C21" s="122"/>
      <c r="D21" s="121"/>
      <c r="E21" s="121" t="s">
        <v>184</v>
      </c>
    </row>
    <row r="22" spans="1:5" ht="19.5" customHeight="1">
      <c r="A22" s="121">
        <v>16</v>
      </c>
      <c r="B22" s="121" t="s">
        <v>133</v>
      </c>
      <c r="C22" s="122"/>
      <c r="D22" s="121"/>
      <c r="E22" s="121" t="s">
        <v>184</v>
      </c>
    </row>
    <row r="23" spans="1:5" ht="19.5" customHeight="1">
      <c r="A23" s="121">
        <v>16</v>
      </c>
      <c r="B23" s="121" t="s">
        <v>134</v>
      </c>
      <c r="C23" s="122"/>
      <c r="D23" s="121"/>
      <c r="E23" s="121" t="s">
        <v>185</v>
      </c>
    </row>
    <row r="24" spans="1:5" ht="19.5" customHeight="1">
      <c r="A24" s="121">
        <v>16</v>
      </c>
      <c r="B24" s="121" t="s">
        <v>135</v>
      </c>
      <c r="C24" s="122"/>
      <c r="D24" s="121"/>
      <c r="E24" s="121" t="s">
        <v>179</v>
      </c>
    </row>
    <row r="25" spans="1:5" ht="19.5" customHeight="1">
      <c r="A25" s="121">
        <v>16</v>
      </c>
      <c r="B25" s="121" t="s">
        <v>136</v>
      </c>
      <c r="C25" s="122"/>
      <c r="D25" s="121"/>
      <c r="E25" s="121" t="s">
        <v>179</v>
      </c>
    </row>
    <row r="26" spans="1:5" ht="19.5" customHeight="1">
      <c r="A26" s="121">
        <v>16</v>
      </c>
      <c r="B26" s="121" t="s">
        <v>137</v>
      </c>
      <c r="C26" s="122"/>
      <c r="D26" s="121"/>
      <c r="E26" s="121" t="s">
        <v>179</v>
      </c>
    </row>
    <row r="27" spans="1:5" ht="19.5" customHeight="1">
      <c r="A27" s="121">
        <v>16</v>
      </c>
      <c r="B27" s="121" t="s">
        <v>138</v>
      </c>
      <c r="C27" s="122"/>
      <c r="D27" s="121"/>
      <c r="E27" s="121" t="s">
        <v>179</v>
      </c>
    </row>
    <row r="28" spans="1:5" ht="19.5" customHeight="1">
      <c r="A28" s="121">
        <v>16</v>
      </c>
      <c r="B28" s="121" t="s">
        <v>139</v>
      </c>
      <c r="C28" s="122"/>
      <c r="D28" s="121"/>
      <c r="E28" s="121" t="s">
        <v>85</v>
      </c>
    </row>
    <row r="29" spans="1:5" ht="19.5" customHeight="1">
      <c r="A29" s="121">
        <v>16</v>
      </c>
      <c r="B29" s="121" t="s">
        <v>140</v>
      </c>
      <c r="C29" s="122"/>
      <c r="D29" s="121"/>
      <c r="E29" s="121" t="s">
        <v>85</v>
      </c>
    </row>
    <row r="30" spans="1:5" ht="19.5" customHeight="1">
      <c r="A30" s="121">
        <v>16</v>
      </c>
      <c r="B30" s="121" t="s">
        <v>84</v>
      </c>
      <c r="C30" s="122"/>
      <c r="D30" s="121"/>
      <c r="E30" s="121" t="s">
        <v>85</v>
      </c>
    </row>
    <row r="31" spans="1:5" ht="19.5" customHeight="1">
      <c r="A31" s="121">
        <v>16</v>
      </c>
      <c r="B31" s="121" t="s">
        <v>141</v>
      </c>
      <c r="C31" s="122"/>
      <c r="D31" s="121"/>
      <c r="E31" s="121" t="s">
        <v>85</v>
      </c>
    </row>
    <row r="32" spans="1:5" ht="19.5" customHeight="1">
      <c r="A32" s="121">
        <v>16</v>
      </c>
      <c r="B32" s="121" t="s">
        <v>142</v>
      </c>
      <c r="C32" s="122"/>
      <c r="D32" s="121"/>
      <c r="E32" s="121" t="s">
        <v>81</v>
      </c>
    </row>
    <row r="33" spans="1:5" ht="19.5" customHeight="1">
      <c r="A33" s="121">
        <v>16</v>
      </c>
      <c r="B33" s="121" t="s">
        <v>88</v>
      </c>
      <c r="C33" s="122"/>
      <c r="D33" s="121"/>
      <c r="E33" s="121" t="s">
        <v>81</v>
      </c>
    </row>
    <row r="34" spans="1:5" ht="19.5" customHeight="1">
      <c r="A34" s="121">
        <v>16</v>
      </c>
      <c r="B34" s="121" t="s">
        <v>89</v>
      </c>
      <c r="C34" s="122"/>
      <c r="D34" s="121"/>
      <c r="E34" s="121" t="s">
        <v>81</v>
      </c>
    </row>
    <row r="35" spans="1:5" ht="19.5" customHeight="1">
      <c r="A35" s="121">
        <v>16</v>
      </c>
      <c r="B35" s="121" t="s">
        <v>143</v>
      </c>
      <c r="C35" s="122"/>
      <c r="D35" s="121"/>
      <c r="E35" s="121" t="s">
        <v>81</v>
      </c>
    </row>
    <row r="36" spans="1:5" ht="19.5" customHeight="1">
      <c r="A36" s="121">
        <v>16</v>
      </c>
      <c r="B36" s="121" t="s">
        <v>91</v>
      </c>
      <c r="C36" s="122"/>
      <c r="D36" s="121"/>
      <c r="E36" s="121" t="s">
        <v>81</v>
      </c>
    </row>
    <row r="37" spans="1:5" ht="19.5" customHeight="1">
      <c r="A37" s="121">
        <v>16</v>
      </c>
      <c r="B37" s="121" t="s">
        <v>144</v>
      </c>
      <c r="C37" s="122"/>
      <c r="D37" s="121"/>
      <c r="E37" s="121" t="s">
        <v>81</v>
      </c>
    </row>
    <row r="38" spans="1:5" ht="19.5" customHeight="1">
      <c r="A38" s="121">
        <v>16</v>
      </c>
      <c r="B38" s="121" t="s">
        <v>92</v>
      </c>
      <c r="C38" s="122"/>
      <c r="D38" s="121"/>
      <c r="E38" s="121" t="s">
        <v>81</v>
      </c>
    </row>
    <row r="39" spans="1:5" ht="19.5" customHeight="1">
      <c r="A39" s="121">
        <v>16</v>
      </c>
      <c r="B39" s="121" t="s">
        <v>145</v>
      </c>
      <c r="C39" s="122"/>
      <c r="D39" s="121"/>
      <c r="E39" s="121" t="s">
        <v>81</v>
      </c>
    </row>
    <row r="40" spans="1:5" ht="19.5" customHeight="1">
      <c r="A40" s="121">
        <v>16</v>
      </c>
      <c r="B40" s="121" t="s">
        <v>94</v>
      </c>
      <c r="C40" s="122"/>
      <c r="D40" s="121"/>
      <c r="E40" s="121" t="s">
        <v>81</v>
      </c>
    </row>
    <row r="41" spans="1:5" ht="19.5" customHeight="1">
      <c r="A41" s="121">
        <v>16</v>
      </c>
      <c r="B41" s="121" t="s">
        <v>80</v>
      </c>
      <c r="C41" s="122"/>
      <c r="D41" s="121"/>
      <c r="E41" s="121" t="s">
        <v>81</v>
      </c>
    </row>
    <row r="42" spans="1:5" ht="19.5" customHeight="1">
      <c r="A42" s="121">
        <v>16</v>
      </c>
      <c r="B42" s="121" t="s">
        <v>95</v>
      </c>
      <c r="C42" s="122"/>
      <c r="D42" s="121"/>
      <c r="E42" s="121" t="s">
        <v>81</v>
      </c>
    </row>
    <row r="43" spans="1:5" ht="19.5" customHeight="1">
      <c r="A43" s="121">
        <v>16</v>
      </c>
      <c r="B43" s="121" t="s">
        <v>96</v>
      </c>
      <c r="C43" s="122"/>
      <c r="D43" s="121"/>
      <c r="E43" s="121" t="s">
        <v>81</v>
      </c>
    </row>
    <row r="44" spans="1:5" ht="19.5" customHeight="1">
      <c r="A44" s="121">
        <v>16</v>
      </c>
      <c r="B44" s="121" t="s">
        <v>146</v>
      </c>
      <c r="C44" s="122"/>
      <c r="D44" s="121"/>
      <c r="E44" s="121" t="s">
        <v>186</v>
      </c>
    </row>
    <row r="45" spans="1:5" ht="19.5" customHeight="1">
      <c r="A45" s="121">
        <v>16</v>
      </c>
      <c r="B45" s="121" t="s">
        <v>147</v>
      </c>
      <c r="C45" s="122"/>
      <c r="D45" s="121"/>
      <c r="E45" s="121" t="s">
        <v>186</v>
      </c>
    </row>
    <row r="46" spans="1:5" ht="19.5" customHeight="1">
      <c r="A46" s="121">
        <v>16</v>
      </c>
      <c r="B46" s="121" t="s">
        <v>148</v>
      </c>
      <c r="C46" s="122"/>
      <c r="D46" s="121"/>
      <c r="E46" s="121" t="s">
        <v>186</v>
      </c>
    </row>
    <row r="47" spans="1:5" ht="19.5" customHeight="1">
      <c r="A47" s="121">
        <v>16</v>
      </c>
      <c r="B47" s="121" t="s">
        <v>149</v>
      </c>
      <c r="C47" s="122"/>
      <c r="D47" s="121"/>
      <c r="E47" s="121" t="s">
        <v>186</v>
      </c>
    </row>
    <row r="48" spans="1:5" ht="19.5" customHeight="1">
      <c r="A48" s="121">
        <v>16</v>
      </c>
      <c r="B48" s="121" t="s">
        <v>150</v>
      </c>
      <c r="C48" s="122"/>
      <c r="D48" s="121"/>
      <c r="E48" s="121" t="s">
        <v>186</v>
      </c>
    </row>
    <row r="49" spans="1:5" ht="19.5" customHeight="1">
      <c r="A49" s="121">
        <v>16</v>
      </c>
      <c r="B49" s="121" t="s">
        <v>151</v>
      </c>
      <c r="C49" s="122"/>
      <c r="D49" s="121"/>
      <c r="E49" s="121" t="s">
        <v>186</v>
      </c>
    </row>
    <row r="50" spans="1:5" ht="19.5" customHeight="1">
      <c r="A50" s="121">
        <v>16</v>
      </c>
      <c r="B50" s="121" t="s">
        <v>152</v>
      </c>
      <c r="C50" s="122"/>
      <c r="D50" s="121"/>
      <c r="E50" s="121" t="s">
        <v>186</v>
      </c>
    </row>
    <row r="51" spans="1:5" ht="19.5" customHeight="1">
      <c r="A51" s="121">
        <v>16</v>
      </c>
      <c r="B51" s="121" t="s">
        <v>153</v>
      </c>
      <c r="C51" s="122"/>
      <c r="D51" s="121"/>
      <c r="E51" s="121" t="s">
        <v>186</v>
      </c>
    </row>
    <row r="52" spans="1:5" ht="19.5" customHeight="1">
      <c r="A52" s="121">
        <v>16</v>
      </c>
      <c r="B52" s="121" t="s">
        <v>154</v>
      </c>
      <c r="C52" s="122"/>
      <c r="D52" s="121"/>
      <c r="E52" s="121" t="s">
        <v>178</v>
      </c>
    </row>
    <row r="53" spans="1:5" ht="19.5" customHeight="1">
      <c r="A53" s="121">
        <v>16</v>
      </c>
      <c r="B53" s="121" t="s">
        <v>155</v>
      </c>
      <c r="C53" s="122"/>
      <c r="D53" s="121"/>
      <c r="E53" s="121" t="s">
        <v>178</v>
      </c>
    </row>
    <row r="54" spans="1:5" ht="19.5" customHeight="1">
      <c r="A54" s="121">
        <v>16</v>
      </c>
      <c r="B54" s="121" t="s">
        <v>156</v>
      </c>
      <c r="C54" s="122"/>
      <c r="D54" s="121"/>
      <c r="E54" s="121" t="s">
        <v>178</v>
      </c>
    </row>
    <row r="55" spans="1:5" ht="19.5" customHeight="1">
      <c r="A55" s="121">
        <v>16</v>
      </c>
      <c r="B55" s="121" t="s">
        <v>157</v>
      </c>
      <c r="C55" s="122"/>
      <c r="D55" s="121"/>
      <c r="E55" s="121" t="s">
        <v>178</v>
      </c>
    </row>
    <row r="56" spans="1:5" ht="19.5" customHeight="1">
      <c r="A56" s="121">
        <v>16</v>
      </c>
      <c r="B56" s="121" t="s">
        <v>158</v>
      </c>
      <c r="C56" s="122"/>
      <c r="D56" s="121"/>
      <c r="E56" s="121" t="s">
        <v>178</v>
      </c>
    </row>
    <row r="57" spans="1:5" ht="19.5" customHeight="1">
      <c r="A57" s="121">
        <v>16</v>
      </c>
      <c r="B57" s="121" t="s">
        <v>159</v>
      </c>
      <c r="C57" s="122"/>
      <c r="D57" s="121"/>
      <c r="E57" s="121" t="s">
        <v>178</v>
      </c>
    </row>
    <row r="58" spans="1:5" ht="19.5" customHeight="1">
      <c r="A58" s="121">
        <v>16</v>
      </c>
      <c r="B58" s="121" t="s">
        <v>160</v>
      </c>
      <c r="C58" s="122"/>
      <c r="D58" s="121"/>
      <c r="E58" s="121" t="s">
        <v>178</v>
      </c>
    </row>
    <row r="59" spans="1:5" ht="19.5" customHeight="1">
      <c r="A59" s="121">
        <v>16</v>
      </c>
      <c r="B59" s="121" t="s">
        <v>161</v>
      </c>
      <c r="C59" s="122"/>
      <c r="D59" s="121"/>
      <c r="E59" s="121" t="s">
        <v>178</v>
      </c>
    </row>
    <row r="60" spans="1:5" ht="19.5" customHeight="1">
      <c r="A60" s="121">
        <v>16</v>
      </c>
      <c r="B60" s="121" t="s">
        <v>162</v>
      </c>
      <c r="C60" s="122"/>
      <c r="D60" s="121"/>
      <c r="E60" s="121" t="s">
        <v>178</v>
      </c>
    </row>
    <row r="61" spans="1:5" ht="19.5" customHeight="1">
      <c r="A61" s="121">
        <v>16</v>
      </c>
      <c r="B61" s="121" t="s">
        <v>163</v>
      </c>
      <c r="C61" s="122"/>
      <c r="D61" s="121"/>
      <c r="E61" s="121" t="s">
        <v>178</v>
      </c>
    </row>
    <row r="62" spans="1:5" ht="19.5" customHeight="1">
      <c r="A62" s="121">
        <v>16</v>
      </c>
      <c r="B62" s="121" t="s">
        <v>164</v>
      </c>
      <c r="C62" s="122"/>
      <c r="D62" s="121"/>
      <c r="E62" s="121" t="s">
        <v>178</v>
      </c>
    </row>
    <row r="63" spans="1:5" ht="19.5" customHeight="1">
      <c r="A63" s="121">
        <v>16</v>
      </c>
      <c r="B63" s="121" t="s">
        <v>165</v>
      </c>
      <c r="C63" s="122"/>
      <c r="D63" s="121"/>
      <c r="E63" s="121" t="s">
        <v>187</v>
      </c>
    </row>
    <row r="64" spans="1:5" ht="19.5" customHeight="1">
      <c r="A64" s="121">
        <v>16</v>
      </c>
      <c r="B64" s="121" t="s">
        <v>97</v>
      </c>
      <c r="C64" s="122"/>
      <c r="D64" s="121"/>
      <c r="E64" s="121" t="s">
        <v>83</v>
      </c>
    </row>
    <row r="65" spans="1:5" ht="19.5" customHeight="1">
      <c r="A65" s="121">
        <v>16</v>
      </c>
      <c r="B65" s="121" t="s">
        <v>98</v>
      </c>
      <c r="C65" s="122"/>
      <c r="D65" s="121"/>
      <c r="E65" s="121" t="s">
        <v>83</v>
      </c>
    </row>
    <row r="66" spans="1:5" ht="19.5" customHeight="1">
      <c r="A66" s="121">
        <v>16</v>
      </c>
      <c r="B66" s="121" t="s">
        <v>99</v>
      </c>
      <c r="C66" s="122"/>
      <c r="D66" s="121"/>
      <c r="E66" s="121" t="s">
        <v>83</v>
      </c>
    </row>
    <row r="67" spans="1:5" ht="19.5" customHeight="1">
      <c r="A67" s="121">
        <v>16</v>
      </c>
      <c r="B67" s="121" t="s">
        <v>166</v>
      </c>
      <c r="C67" s="122"/>
      <c r="D67" s="121"/>
      <c r="E67" s="121" t="s">
        <v>83</v>
      </c>
    </row>
    <row r="68" spans="1:5" ht="19.5" customHeight="1">
      <c r="A68" s="121">
        <v>16</v>
      </c>
      <c r="B68" s="121" t="s">
        <v>82</v>
      </c>
      <c r="C68" s="122"/>
      <c r="D68" s="121"/>
      <c r="E68" s="121" t="s">
        <v>83</v>
      </c>
    </row>
    <row r="69" spans="1:5" ht="19.5" customHeight="1">
      <c r="A69" s="121">
        <v>16</v>
      </c>
      <c r="B69" s="121" t="s">
        <v>167</v>
      </c>
      <c r="C69" s="122"/>
      <c r="D69" s="121"/>
      <c r="E69" s="121" t="s">
        <v>183</v>
      </c>
    </row>
    <row r="70" spans="1:5" ht="19.5" customHeight="1">
      <c r="A70" s="121">
        <v>16</v>
      </c>
      <c r="B70" s="121" t="s">
        <v>168</v>
      </c>
      <c r="C70" s="122"/>
      <c r="D70" s="121"/>
      <c r="E70" s="121" t="s">
        <v>180</v>
      </c>
    </row>
    <row r="71" spans="1:5" ht="19.5" customHeight="1">
      <c r="A71" s="121">
        <v>16</v>
      </c>
      <c r="B71" s="121" t="s">
        <v>169</v>
      </c>
      <c r="C71" s="122"/>
      <c r="D71" s="121"/>
      <c r="E71" s="121" t="s">
        <v>180</v>
      </c>
    </row>
    <row r="72" spans="1:5" ht="19.5" customHeight="1">
      <c r="A72" s="121">
        <v>16</v>
      </c>
      <c r="B72" s="121" t="s">
        <v>170</v>
      </c>
      <c r="C72" s="122"/>
      <c r="D72" s="121"/>
      <c r="E72" s="121" t="s">
        <v>177</v>
      </c>
    </row>
    <row r="73" spans="1:5" ht="19.5" customHeight="1">
      <c r="A73" s="121">
        <v>16</v>
      </c>
      <c r="B73" s="121" t="s">
        <v>171</v>
      </c>
      <c r="C73" s="122"/>
      <c r="D73" s="121"/>
      <c r="E73" s="121" t="s">
        <v>177</v>
      </c>
    </row>
    <row r="74" spans="1:5" ht="19.5" customHeight="1">
      <c r="A74" s="121">
        <v>16</v>
      </c>
      <c r="B74" s="121" t="s">
        <v>172</v>
      </c>
      <c r="C74" s="122"/>
      <c r="D74" s="121"/>
      <c r="E74" s="121" t="s">
        <v>177</v>
      </c>
    </row>
    <row r="75" spans="1:5" ht="19.5" customHeight="1">
      <c r="A75" s="121">
        <v>16</v>
      </c>
      <c r="B75" s="121" t="s">
        <v>173</v>
      </c>
      <c r="C75" s="122"/>
      <c r="D75" s="121"/>
      <c r="E75" s="121" t="s">
        <v>177</v>
      </c>
    </row>
    <row r="76" spans="1:5" ht="19.5" customHeight="1">
      <c r="A76" s="121">
        <v>16</v>
      </c>
      <c r="B76" s="121" t="s">
        <v>174</v>
      </c>
      <c r="C76" s="122"/>
      <c r="D76" s="121"/>
      <c r="E76" s="121" t="s">
        <v>177</v>
      </c>
    </row>
    <row r="77" spans="1:5" ht="19.5" customHeight="1">
      <c r="A77" s="121">
        <v>16</v>
      </c>
      <c r="B77" s="121" t="s">
        <v>175</v>
      </c>
      <c r="C77" s="122"/>
      <c r="D77" s="121"/>
      <c r="E77" s="121" t="s">
        <v>177</v>
      </c>
    </row>
    <row r="78" spans="1:5" ht="19.5" customHeight="1">
      <c r="A78" s="121">
        <v>16</v>
      </c>
      <c r="B78" s="121" t="s">
        <v>176</v>
      </c>
      <c r="C78" s="122"/>
      <c r="D78" s="121"/>
      <c r="E78" s="121" t="s">
        <v>182</v>
      </c>
    </row>
    <row r="80" spans="1:2" ht="11.25">
      <c r="A80" s="118" t="s">
        <v>100</v>
      </c>
      <c r="B80" s="110" t="s">
        <v>101</v>
      </c>
    </row>
  </sheetData>
  <sheetProtection/>
  <printOptions/>
  <pageMargins left="1.14" right="0.2755905511811024"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公共土木施設災害復旧事業費国庫負担金交付申請書</dc:title>
  <dc:subject/>
  <dc:creator>河川課</dc:creator>
  <cp:keywords/>
  <dc:description/>
  <cp:lastModifiedBy>建設部</cp:lastModifiedBy>
  <cp:lastPrinted>2014-11-11T01:56:50Z</cp:lastPrinted>
  <dcterms:created xsi:type="dcterms:W3CDTF">2003-04-14T06:21:05Z</dcterms:created>
  <dcterms:modified xsi:type="dcterms:W3CDTF">2015-03-12T09:53:13Z</dcterms:modified>
  <cp:category/>
  <cp:version/>
  <cp:contentType/>
  <cp:contentStatus/>
</cp:coreProperties>
</file>