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0950" windowHeight="8295" tabRatio="696" firstSheet="3" activeTab="8"/>
  </bookViews>
  <sheets>
    <sheet name="表1(2018年)" sheetId="1" r:id="rId1"/>
    <sheet name="表2 (2018年)" sheetId="2" r:id="rId2"/>
    <sheet name="表3 (2018年)" sheetId="3" r:id="rId3"/>
    <sheet name="表4(2018年)" sheetId="4" r:id="rId4"/>
    <sheet name="表5(2018年)" sheetId="5" r:id="rId5"/>
    <sheet name="表6(2018年)" sheetId="6" r:id="rId6"/>
    <sheet name="表7(2018年)" sheetId="7" r:id="rId7"/>
    <sheet name="表8(2018年)" sheetId="8" r:id="rId8"/>
    <sheet name="表9(2018年)" sheetId="9" r:id="rId9"/>
    <sheet name="表10(2018年)" sheetId="10" r:id="rId10"/>
  </sheets>
  <definedNames>
    <definedName name="_xlnm.Print_Area" localSheetId="9">'表10(2018年)'!$A$1:$K$52</definedName>
    <definedName name="_xlnm.Print_Area" localSheetId="1">'表2 (2018年)'!$A$1:$Y$60</definedName>
    <definedName name="_xlnm.Print_Area" localSheetId="2">'表3 (2018年)'!$A$1:$Y$60</definedName>
    <definedName name="_xlnm.Print_Area" localSheetId="3">'表4(2018年)'!$A$1:$N$53</definedName>
    <definedName name="_xlnm.Print_Area" localSheetId="4">'表5(2018年)'!$A$1:$O$35</definedName>
    <definedName name="_xlnm.Print_Area" localSheetId="6">'表7(2018年)'!$A$1:$I$51</definedName>
    <definedName name="_xlnm.Print_Area" localSheetId="7">'表8(2018年)'!$A$1:$I$61</definedName>
    <definedName name="_xlnm.Print_Area" localSheetId="8">'表9(2018年)'!$A$1:$K$46</definedName>
  </definedNames>
  <calcPr fullCalcOnLoad="1"/>
</workbook>
</file>

<file path=xl/sharedStrings.xml><?xml version="1.0" encoding="utf-8"?>
<sst xmlns="http://schemas.openxmlformats.org/spreadsheetml/2006/main" count="1003" uniqueCount="486">
  <si>
    <t>溶連菌</t>
  </si>
  <si>
    <t>結膜熱</t>
  </si>
  <si>
    <t>咽頭炎</t>
  </si>
  <si>
    <t>胃腸炎</t>
  </si>
  <si>
    <t>結膜炎</t>
  </si>
  <si>
    <t>炎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</si>
  <si>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</si>
  <si>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</si>
  <si>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</si>
  <si>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</si>
  <si>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</si>
  <si>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</si>
  <si>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</si>
  <si>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</si>
  <si>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</si>
  <si>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</si>
  <si>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</si>
  <si>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</si>
  <si>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</si>
  <si>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</si>
  <si>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</si>
  <si>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</si>
  <si>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</si>
  <si>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</si>
  <si>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</si>
  <si>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</si>
  <si>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</si>
  <si>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</si>
  <si>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</si>
  <si>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</si>
  <si>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</si>
  <si>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</si>
  <si>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</si>
  <si>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</si>
  <si>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</si>
  <si>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</si>
  <si>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</si>
  <si>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</si>
  <si>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</si>
  <si>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</si>
  <si>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</si>
  <si>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</si>
  <si>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</si>
  <si>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</si>
  <si>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</si>
  <si>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</si>
  <si>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</si>
  <si>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</si>
  <si>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</si>
  <si>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</si>
  <si>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</si>
  <si>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</si>
  <si>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</si>
  <si>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</si>
  <si>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ウイルス</t>
  </si>
  <si>
    <t>黄色ﾌﾞﾄﾞｳ球菌</t>
  </si>
  <si>
    <t>男女</t>
  </si>
  <si>
    <t>感染症</t>
  </si>
  <si>
    <t>1月</t>
  </si>
  <si>
    <t>10月</t>
  </si>
  <si>
    <t>11月</t>
  </si>
  <si>
    <t>12月</t>
  </si>
  <si>
    <t>4月</t>
  </si>
  <si>
    <t>5月</t>
  </si>
  <si>
    <t>6月</t>
  </si>
  <si>
    <t>7月</t>
  </si>
  <si>
    <t>8月</t>
  </si>
  <si>
    <t>9月</t>
  </si>
  <si>
    <t>１月</t>
  </si>
  <si>
    <t>３月</t>
  </si>
  <si>
    <t>男性</t>
  </si>
  <si>
    <t>女性</t>
  </si>
  <si>
    <t>類型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</si>
  <si>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</si>
  <si>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</si>
  <si>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</si>
  <si>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</si>
  <si>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</si>
  <si>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</si>
  <si>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</si>
  <si>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</si>
  <si>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</si>
  <si>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</si>
  <si>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</si>
  <si>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</si>
  <si>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</si>
  <si>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</si>
  <si>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</si>
  <si>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</si>
  <si>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</si>
  <si>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</si>
  <si>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</si>
  <si>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</si>
  <si>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</si>
  <si>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</si>
  <si>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</si>
  <si>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</si>
  <si>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</si>
  <si>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</si>
  <si>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</si>
  <si>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</si>
  <si>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</si>
  <si>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</si>
  <si>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</si>
  <si>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</si>
  <si>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</si>
  <si>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</si>
  <si>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</si>
  <si>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</si>
  <si>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</si>
  <si>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 xml:space="preserve"> 5週</t>
  </si>
  <si>
    <t>劇症型溶血性レンサ球菌感染症</t>
  </si>
  <si>
    <t>（２）ペニシリン耐性肺炎球菌感染症</t>
  </si>
  <si>
    <t>（３）薬剤耐性緑膿菌感染症</t>
  </si>
  <si>
    <t>尖　圭</t>
  </si>
  <si>
    <t>耳漏</t>
  </si>
  <si>
    <t>１１月</t>
  </si>
  <si>
    <t>髄液</t>
  </si>
  <si>
    <t>病</t>
  </si>
  <si>
    <t>五  類  感  染  症</t>
  </si>
  <si>
    <t>胸腹水</t>
  </si>
  <si>
    <t>破傷風</t>
  </si>
  <si>
    <t>デング熱</t>
  </si>
  <si>
    <t>麻しん</t>
  </si>
  <si>
    <t>ｲﾝﾌﾙｴﾝｻﾞ</t>
  </si>
  <si>
    <t>ｸﾗﾐｼﾞｱ</t>
  </si>
  <si>
    <t>（鳥・新型</t>
  </si>
  <si>
    <t>ｲﾝﾌﾙ除）</t>
  </si>
  <si>
    <t>小児科定点</t>
  </si>
  <si>
    <t>ｲﾝﾌﾙ定点</t>
  </si>
  <si>
    <t>眼科定点</t>
  </si>
  <si>
    <t>基幹定点</t>
  </si>
  <si>
    <t>ＳＴＤ定点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</si>
  <si>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</si>
  <si>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</si>
  <si>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</si>
  <si>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</si>
  <si>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</si>
  <si>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</si>
  <si>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肺炎球菌</t>
  </si>
  <si>
    <t>緑　膿　菌</t>
  </si>
  <si>
    <t>感染症</t>
  </si>
  <si>
    <t>感 染 症</t>
  </si>
  <si>
    <t>ローマ</t>
  </si>
  <si>
    <t>感　染　症</t>
  </si>
  <si>
    <t>胸腹水</t>
  </si>
  <si>
    <t>創部</t>
  </si>
  <si>
    <t>2月</t>
  </si>
  <si>
    <t>3月</t>
  </si>
  <si>
    <t>四　類　感　染　症</t>
  </si>
  <si>
    <t>Ａ型肝炎</t>
  </si>
  <si>
    <t>ウイルス性肝炎</t>
  </si>
  <si>
    <t>薬剤耐性</t>
  </si>
  <si>
    <t>緑　膿　菌</t>
  </si>
  <si>
    <t>感　染　症</t>
  </si>
  <si>
    <t>E型肝炎</t>
  </si>
  <si>
    <t>風しん</t>
  </si>
  <si>
    <t>表１　全数把握感染症（三類、四類、五類感染症）届出数（月別）</t>
  </si>
  <si>
    <t>侵襲性肺炎球菌感染症</t>
  </si>
  <si>
    <t>感染性</t>
  </si>
  <si>
    <t>胃腸炎</t>
  </si>
  <si>
    <t>8月</t>
  </si>
  <si>
    <t>9月</t>
  </si>
  <si>
    <t>10月</t>
  </si>
  <si>
    <t>11月</t>
  </si>
  <si>
    <t>侵襲性ｲﾝﾌﾙｴﾝｻﾞ菌感染症</t>
  </si>
  <si>
    <t>1月</t>
  </si>
  <si>
    <t>3月</t>
  </si>
  <si>
    <t>5月</t>
  </si>
  <si>
    <t>6月</t>
  </si>
  <si>
    <t>7月</t>
  </si>
  <si>
    <t>ｶﾙﾊﾞﾍﾟﾈﾑ耐性腸内細菌感染症</t>
  </si>
  <si>
    <r>
      <t>水痘
(</t>
    </r>
    <r>
      <rPr>
        <sz val="8"/>
        <rFont val="ＭＳ Ｐゴシック"/>
        <family val="3"/>
      </rPr>
      <t>入院例)</t>
    </r>
  </si>
  <si>
    <t>播種性ｸﾘﾌﾟﾄｺｯｸｽ症</t>
  </si>
  <si>
    <t>12月</t>
  </si>
  <si>
    <t>2月</t>
  </si>
  <si>
    <t>70歳以上</t>
  </si>
  <si>
    <t>40-44</t>
  </si>
  <si>
    <t>表４　定点把握　週報対象感染症患者届出数（年齢区分別）</t>
  </si>
  <si>
    <t>年齢階級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</si>
  <si>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</si>
  <si>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</si>
  <si>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</si>
  <si>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</si>
  <si>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</si>
  <si>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</si>
  <si>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</si>
  <si>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</si>
  <si>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ｳｲﾙｽ</t>
  </si>
  <si>
    <t>水　痘</t>
  </si>
  <si>
    <t>ｲﾝﾌﾙ・眼</t>
  </si>
  <si>
    <t>小児科</t>
  </si>
  <si>
    <t>基幹</t>
  </si>
  <si>
    <t>紅　斑</t>
  </si>
  <si>
    <t>発しん</t>
  </si>
  <si>
    <t>~ 5ｹ月</t>
  </si>
  <si>
    <t>~ 5ｹ月</t>
  </si>
  <si>
    <t>０歳</t>
  </si>
  <si>
    <t>~11ｹ月</t>
  </si>
  <si>
    <t>~11ｹ月</t>
  </si>
  <si>
    <t xml:space="preserve"> 1～ 4</t>
  </si>
  <si>
    <t xml:space="preserve">  1歳</t>
  </si>
  <si>
    <t xml:space="preserve"> 5～ 9</t>
  </si>
  <si>
    <t xml:space="preserve">  2歳</t>
  </si>
  <si>
    <t>10～14</t>
  </si>
  <si>
    <t xml:space="preserve">  3歳</t>
  </si>
  <si>
    <t>15～19</t>
  </si>
  <si>
    <t xml:space="preserve">  4歳</t>
  </si>
  <si>
    <t>20～24</t>
  </si>
  <si>
    <t xml:space="preserve">  5歳</t>
  </si>
  <si>
    <t>25～29</t>
  </si>
  <si>
    <t xml:space="preserve">  6歳</t>
  </si>
  <si>
    <t>30～34</t>
  </si>
  <si>
    <t xml:space="preserve">  7歳</t>
  </si>
  <si>
    <t>35～39</t>
  </si>
  <si>
    <t xml:space="preserve">  8歳</t>
  </si>
  <si>
    <t>40～44</t>
  </si>
  <si>
    <t xml:space="preserve">  9歳</t>
  </si>
  <si>
    <t>45～49</t>
  </si>
  <si>
    <t>50～54</t>
  </si>
  <si>
    <t xml:space="preserve">15～19  </t>
  </si>
  <si>
    <t>55～59</t>
  </si>
  <si>
    <t xml:space="preserve">20～29       </t>
  </si>
  <si>
    <t xml:space="preserve">20以上       </t>
  </si>
  <si>
    <t>60～64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</si>
  <si>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</si>
  <si>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</si>
  <si>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</si>
  <si>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</si>
  <si>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</si>
  <si>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</si>
  <si>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</si>
  <si>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</si>
  <si>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ヘルパ</t>
  </si>
  <si>
    <t>流行性</t>
  </si>
  <si>
    <t>急　性</t>
  </si>
  <si>
    <t>流行性</t>
  </si>
  <si>
    <t>細菌性</t>
  </si>
  <si>
    <t>無菌性</t>
  </si>
  <si>
    <t>マイコ</t>
  </si>
  <si>
    <t>ｸﾗﾐｼﾞｱ</t>
  </si>
  <si>
    <t>ンギー</t>
  </si>
  <si>
    <t>耳　下</t>
  </si>
  <si>
    <t>出血性</t>
  </si>
  <si>
    <t>角結膜</t>
  </si>
  <si>
    <t>髄膜炎</t>
  </si>
  <si>
    <t>プラズ</t>
  </si>
  <si>
    <t>肺　炎</t>
  </si>
  <si>
    <t>ナ</t>
  </si>
  <si>
    <t>腺　炎</t>
  </si>
  <si>
    <t>(真菌含む)</t>
  </si>
  <si>
    <t>(ｵｳﾑ病除く)</t>
  </si>
  <si>
    <t>(ﾛﾀｳｲﾙｽ)</t>
  </si>
  <si>
    <t>~ 5ｹ月</t>
  </si>
  <si>
    <t>~11ｹ月</t>
  </si>
  <si>
    <t xml:space="preserve"> 1～ 4</t>
  </si>
  <si>
    <t>10～14</t>
  </si>
  <si>
    <t>15～19</t>
  </si>
  <si>
    <t>20～24</t>
  </si>
  <si>
    <t>25～29</t>
  </si>
  <si>
    <t>30～34</t>
  </si>
  <si>
    <t>40～44</t>
  </si>
  <si>
    <t>45～49</t>
  </si>
  <si>
    <t>10～14</t>
  </si>
  <si>
    <t>50～54</t>
  </si>
  <si>
    <t xml:space="preserve">15～19  </t>
  </si>
  <si>
    <t>55～59</t>
  </si>
  <si>
    <t xml:space="preserve">20～29       </t>
  </si>
  <si>
    <t xml:space="preserve">30～39       </t>
  </si>
  <si>
    <t xml:space="preserve">40～49       </t>
  </si>
  <si>
    <t xml:space="preserve">50～59       </t>
  </si>
  <si>
    <t xml:space="preserve">60～69       </t>
  </si>
  <si>
    <t xml:space="preserve">70～79(70以上)      </t>
  </si>
  <si>
    <t>表５　定点把握　週報対象感染症患者届出数（保健所別）</t>
  </si>
  <si>
    <t>定点数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</si>
  <si>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</si>
  <si>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</si>
  <si>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</si>
  <si>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</si>
  <si>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</si>
  <si>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</si>
  <si>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</si>
  <si>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</si>
  <si>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保健所</t>
  </si>
  <si>
    <t>インフル</t>
  </si>
  <si>
    <t>小児</t>
  </si>
  <si>
    <t>眼科</t>
  </si>
  <si>
    <t>ｳｲﾙｽ</t>
  </si>
  <si>
    <t>水　痘</t>
  </si>
  <si>
    <t>紅　斑</t>
  </si>
  <si>
    <t>発しん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</si>
  <si>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</si>
  <si>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</si>
  <si>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</si>
  <si>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</si>
  <si>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</si>
  <si>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</si>
  <si>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</si>
  <si>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</si>
  <si>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</si>
  <si>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</si>
  <si>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</si>
  <si>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</si>
  <si>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</si>
  <si>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</si>
  <si>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</si>
  <si>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</si>
  <si>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</si>
  <si>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</si>
  <si>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インフル</t>
  </si>
  <si>
    <t>ンギー</t>
  </si>
  <si>
    <t>耳　下</t>
  </si>
  <si>
    <t>出血性</t>
  </si>
  <si>
    <t>角結膜</t>
  </si>
  <si>
    <t>髄膜炎</t>
  </si>
  <si>
    <t>肺　炎</t>
  </si>
  <si>
    <t>ナ</t>
  </si>
  <si>
    <t>腺　炎</t>
  </si>
  <si>
    <t>(真菌含む)</t>
  </si>
  <si>
    <t>(ｵｳﾑ病除く)</t>
  </si>
  <si>
    <t>表８　定点把握　月報対象感染症患者届出数（年齢区分別、男女別）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</si>
  <si>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</si>
  <si>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</si>
  <si>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</si>
  <si>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</si>
  <si>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</si>
  <si>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</si>
  <si>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ｸﾗﾐｼﾞｱ</t>
  </si>
  <si>
    <t>コンジ</t>
  </si>
  <si>
    <t>肺炎球菌</t>
  </si>
  <si>
    <t>緑　膿　菌</t>
  </si>
  <si>
    <t>感染症</t>
  </si>
  <si>
    <t>感 染 症</t>
  </si>
  <si>
    <t>ローマ</t>
  </si>
  <si>
    <t>感　染　症</t>
  </si>
  <si>
    <t>　0歳</t>
  </si>
  <si>
    <t xml:space="preserve"> １- 4</t>
  </si>
  <si>
    <t xml:space="preserve"> 5- 9</t>
  </si>
  <si>
    <t>10-14</t>
  </si>
  <si>
    <t>15-19</t>
  </si>
  <si>
    <t>20-24</t>
  </si>
  <si>
    <t>25-29</t>
  </si>
  <si>
    <t>30-34</t>
  </si>
  <si>
    <t>35-39</t>
  </si>
  <si>
    <t>45-49</t>
  </si>
  <si>
    <t>50-54</t>
  </si>
  <si>
    <t>55-59</t>
  </si>
  <si>
    <t>60-64</t>
  </si>
  <si>
    <t>65-69</t>
  </si>
  <si>
    <t>男性</t>
  </si>
  <si>
    <t xml:space="preserve"> １- 4</t>
  </si>
  <si>
    <t>10-14</t>
  </si>
  <si>
    <t>40-44</t>
  </si>
  <si>
    <t>女性</t>
  </si>
  <si>
    <t>20-24</t>
  </si>
  <si>
    <t>55-59</t>
  </si>
  <si>
    <t>60-64</t>
  </si>
  <si>
    <t>65-69</t>
  </si>
  <si>
    <t>表９　定点把握　月報対象感染症患者届出数(保健所別､男女別）</t>
  </si>
  <si>
    <t>性器ﾍﾙﾍﾟｽ</t>
  </si>
  <si>
    <t xml:space="preserve">淋菌 </t>
  </si>
  <si>
    <t>ﾒﾁｼﾘﾝ耐性</t>
  </si>
  <si>
    <t>ﾍﾟﾆｼﾘﾝ耐性</t>
  </si>
  <si>
    <t>薬剤耐性</t>
  </si>
  <si>
    <t>ＳＴＤ</t>
  </si>
  <si>
    <t>ｸﾗﾐｼﾞｱ</t>
  </si>
  <si>
    <t>緑　膿　菌</t>
  </si>
  <si>
    <t>感染症</t>
  </si>
  <si>
    <t>ローマ</t>
  </si>
  <si>
    <t>感　染　症</t>
  </si>
  <si>
    <t>感　染　症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</si>
  <si>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</si>
  <si>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</si>
  <si>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</si>
  <si>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</si>
  <si>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</si>
  <si>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</si>
  <si>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</si>
  <si>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</si>
  <si>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</si>
  <si>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</si>
  <si>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</si>
  <si>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表６　定点把握　月報対象感染症患者届出数（月別、男女別）</t>
  </si>
  <si>
    <t>表７　定点把握　月別対象感染症患者届出数(月別、定点当たり、男女別）</t>
  </si>
  <si>
    <t>(入院）</t>
  </si>
  <si>
    <t>表10　薬剤耐性菌感染症の検体採取部位</t>
  </si>
  <si>
    <t>日本紅斑熱</t>
  </si>
  <si>
    <t xml:space="preserve"> 0歳</t>
  </si>
  <si>
    <t xml:space="preserve"> 1- 4歳</t>
  </si>
  <si>
    <t xml:space="preserve"> 3週</t>
  </si>
  <si>
    <t xml:space="preserve"> 6週</t>
  </si>
  <si>
    <t xml:space="preserve"> 7週</t>
  </si>
  <si>
    <t xml:space="preserve"> 9週</t>
  </si>
  <si>
    <t>2018年(平成30年）</t>
  </si>
  <si>
    <t>動物</t>
  </si>
  <si>
    <t xml:space="preserve">細菌性赤痢 </t>
  </si>
  <si>
    <t>腸チフス</t>
  </si>
  <si>
    <t>つつが虫病</t>
  </si>
  <si>
    <t>急性弛緩性麻痺</t>
  </si>
  <si>
    <t>急性脳炎</t>
  </si>
  <si>
    <t>百日咳</t>
  </si>
  <si>
    <t>細菌性赤痢のサル</t>
  </si>
  <si>
    <t>…</t>
  </si>
  <si>
    <t>…</t>
  </si>
  <si>
    <t>…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</si>
  <si>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</si>
  <si>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</si>
  <si>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</si>
  <si>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</si>
  <si>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</si>
  <si>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</si>
  <si>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</si>
  <si>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</si>
  <si>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</si>
  <si>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</si>
  <si>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</si>
  <si>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</si>
  <si>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</si>
  <si>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注）急性弛緩性麻痺は、2018年（平成30年）５月１日から調査開始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</si>
  <si>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</si>
  <si>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</si>
  <si>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</si>
  <si>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</si>
  <si>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</si>
  <si>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</si>
  <si>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</si>
  <si>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</si>
  <si>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</si>
  <si>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</si>
  <si>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</si>
  <si>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</si>
  <si>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</si>
  <si>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</si>
  <si>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</si>
  <si>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</si>
  <si>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</si>
  <si>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</si>
  <si>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</si>
  <si>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</si>
  <si>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</si>
  <si>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</si>
  <si>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</si>
  <si>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</si>
  <si>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紅　斑</t>
  </si>
  <si>
    <t>発しん</t>
  </si>
  <si>
    <t>ナ</t>
  </si>
  <si>
    <t>腺　炎</t>
  </si>
  <si>
    <t>(真菌含む)</t>
  </si>
  <si>
    <t>(ｵｳﾑ病除く)</t>
  </si>
  <si>
    <t>（ロタウイルス)</t>
  </si>
  <si>
    <t xml:space="preserve"> 3週</t>
  </si>
  <si>
    <t xml:space="preserve"> 4週</t>
  </si>
  <si>
    <t xml:space="preserve"> 5週</t>
  </si>
  <si>
    <t xml:space="preserve"> 5週</t>
  </si>
  <si>
    <t xml:space="preserve"> 6週</t>
  </si>
  <si>
    <t xml:space="preserve"> 7週</t>
  </si>
  <si>
    <t xml:space="preserve"> 7週</t>
  </si>
  <si>
    <t xml:space="preserve"> 8週</t>
  </si>
  <si>
    <t xml:space="preserve"> 9週</t>
  </si>
  <si>
    <t>ｲﾝﾌﾙｴﾝｻﾞ</t>
  </si>
  <si>
    <t>ＲＳ</t>
  </si>
  <si>
    <t>咽　頭</t>
  </si>
  <si>
    <t>感染性</t>
  </si>
  <si>
    <t>ヘルパ</t>
  </si>
  <si>
    <t>流行性</t>
  </si>
  <si>
    <t>急　性</t>
  </si>
  <si>
    <t>流行性</t>
  </si>
  <si>
    <t>細菌性</t>
  </si>
  <si>
    <t>無菌性</t>
  </si>
  <si>
    <t>ｸﾗﾐｼﾞｱ</t>
  </si>
  <si>
    <t>ｳｲﾙｽ</t>
  </si>
  <si>
    <t>水　痘</t>
  </si>
  <si>
    <t>出血性</t>
  </si>
  <si>
    <t>角結膜</t>
  </si>
  <si>
    <t>プラズ</t>
  </si>
  <si>
    <t>肺　炎</t>
  </si>
  <si>
    <t>紅　斑</t>
  </si>
  <si>
    <t>発しん</t>
  </si>
  <si>
    <t>ナ</t>
  </si>
  <si>
    <t>(ｵｳﾑ病除く)</t>
  </si>
  <si>
    <t>(ﾛﾀｳｲﾙｽ）</t>
  </si>
  <si>
    <t xml:space="preserve"> 3週</t>
  </si>
  <si>
    <t xml:space="preserve"> 6週</t>
  </si>
  <si>
    <t xml:space="preserve"> 9週</t>
  </si>
  <si>
    <t>(2018年/平成30年）</t>
  </si>
  <si>
    <r>
      <t>(201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年/平成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</si>
</sst>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  <numFmt numFmtId="183" formatCode="m&quot;月&quot;d&quot;日&quot;&quot;～&quot;"/>
    <numFmt numFmtId="184" formatCode="mmm\-yyyy"/>
    <numFmt numFmtId="185" formatCode="_ * #,##0.000_ ;_ * \-#,##0.000_ ;_ * &quot;-&quot;??_ ;_ @_ "/>
    <numFmt numFmtId="186" formatCode="_ * #,##0.0000_ ;_ * \-#,##0.0000_ ;_ * &quot;-&quot;??_ ;_ @_ "/>
    <numFmt numFmtId="187" formatCode="_ * #,##0.0_ ;_ * \-#,##0.0_ ;_ * &quot;-&quot;_ ;_ @_ "/>
    <numFmt numFmtId="188" formatCode="_ * #,##0.00_ ;_ * \-#,##0.00_ ;_ * &quot;-&quot;_ ;_ @_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1" fontId="5" fillId="0" borderId="15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41" fontId="5" fillId="0" borderId="19" xfId="0" applyNumberFormat="1" applyFont="1" applyBorder="1" applyAlignment="1">
      <alignment horizontal="center"/>
    </xf>
    <xf numFmtId="41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9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2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9" fillId="0" borderId="13" xfId="0" applyFont="1" applyFill="1" applyBorder="1" applyAlignment="1">
      <alignment/>
    </xf>
    <xf numFmtId="0" fontId="9" fillId="0" borderId="21" xfId="0" applyFont="1" applyBorder="1" applyAlignment="1" quotePrefix="1">
      <alignment horizontal="right"/>
    </xf>
    <xf numFmtId="41" fontId="9" fillId="0" borderId="12" xfId="0" applyNumberFormat="1" applyFont="1" applyBorder="1" applyAlignment="1">
      <alignment/>
    </xf>
    <xf numFmtId="41" fontId="9" fillId="0" borderId="15" xfId="0" applyNumberFormat="1" applyFont="1" applyBorder="1" applyAlignment="1">
      <alignment horizontal="right"/>
    </xf>
    <xf numFmtId="41" fontId="9" fillId="0" borderId="15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1" xfId="0" applyFont="1" applyBorder="1" applyAlignment="1">
      <alignment/>
    </xf>
    <xf numFmtId="41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9" fillId="0" borderId="14" xfId="0" applyFont="1" applyFill="1" applyBorder="1" applyAlignment="1" quotePrefix="1">
      <alignment horizontal="right"/>
    </xf>
    <xf numFmtId="43" fontId="9" fillId="0" borderId="12" xfId="0" applyNumberFormat="1" applyFont="1" applyFill="1" applyBorder="1" applyAlignment="1">
      <alignment/>
    </xf>
    <xf numFmtId="43" fontId="9" fillId="0" borderId="12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43" fontId="9" fillId="0" borderId="15" xfId="0" applyNumberFormat="1" applyFont="1" applyBorder="1" applyAlignment="1">
      <alignment/>
    </xf>
    <xf numFmtId="43" fontId="9" fillId="0" borderId="15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180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1" fontId="7" fillId="0" borderId="18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41" fontId="7" fillId="0" borderId="12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3" fontId="7" fillId="0" borderId="15" xfId="0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43" fontId="7" fillId="0" borderId="18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7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41" fontId="6" fillId="0" borderId="0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/>
    </xf>
    <xf numFmtId="43" fontId="9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0" fillId="0" borderId="0" xfId="0" applyNumberFormat="1" applyFont="1" applyFill="1" applyAlignment="1">
      <alignment/>
    </xf>
    <xf numFmtId="41" fontId="51" fillId="0" borderId="15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41" fontId="5" fillId="0" borderId="27" xfId="0" applyNumberFormat="1" applyFont="1" applyBorder="1" applyAlignment="1">
      <alignment horizontal="center"/>
    </xf>
    <xf numFmtId="41" fontId="6" fillId="0" borderId="28" xfId="0" applyNumberFormat="1" applyFont="1" applyBorder="1" applyAlignment="1">
      <alignment/>
    </xf>
    <xf numFmtId="41" fontId="5" fillId="0" borderId="28" xfId="0" applyNumberFormat="1" applyFont="1" applyBorder="1" applyAlignment="1">
      <alignment horizontal="center"/>
    </xf>
    <xf numFmtId="41" fontId="6" fillId="0" borderId="15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0" fontId="5" fillId="0" borderId="12" xfId="0" applyNumberFormat="1" applyFont="1" applyBorder="1" applyAlignment="1" quotePrefix="1">
      <alignment horizontal="center"/>
    </xf>
    <xf numFmtId="41" fontId="5" fillId="0" borderId="12" xfId="0" applyNumberFormat="1" applyFont="1" applyBorder="1" applyAlignment="1" quotePrefix="1">
      <alignment horizontal="center"/>
    </xf>
    <xf numFmtId="56" fontId="5" fillId="0" borderId="15" xfId="0" applyNumberFormat="1" applyFont="1" applyFill="1" applyBorder="1" applyAlignment="1" quotePrefix="1">
      <alignment horizontal="center"/>
    </xf>
    <xf numFmtId="41" fontId="5" fillId="0" borderId="15" xfId="0" applyNumberFormat="1" applyFont="1" applyBorder="1" applyAlignment="1" quotePrefix="1">
      <alignment horizontal="center"/>
    </xf>
    <xf numFmtId="0" fontId="5" fillId="0" borderId="15" xfId="0" applyNumberFormat="1" applyFont="1" applyBorder="1" applyAlignment="1" quotePrefix="1">
      <alignment horizontal="center"/>
    </xf>
    <xf numFmtId="0" fontId="5" fillId="0" borderId="18" xfId="0" applyNumberFormat="1" applyFont="1" applyBorder="1" applyAlignment="1" quotePrefix="1">
      <alignment horizontal="center"/>
    </xf>
    <xf numFmtId="41" fontId="5" fillId="0" borderId="18" xfId="0" applyNumberFormat="1" applyFont="1" applyBorder="1" applyAlignment="1" quotePrefix="1">
      <alignment horizontal="center"/>
    </xf>
    <xf numFmtId="41" fontId="5" fillId="0" borderId="10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183" fontId="9" fillId="0" borderId="21" xfId="0" applyNumberFormat="1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9" fillId="0" borderId="12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29" xfId="0" applyNumberFormat="1" applyFont="1" applyBorder="1" applyAlignment="1">
      <alignment/>
    </xf>
    <xf numFmtId="0" fontId="5" fillId="0" borderId="14" xfId="0" applyFont="1" applyBorder="1" applyAlignment="1">
      <alignment/>
    </xf>
    <xf numFmtId="41" fontId="7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30" xfId="0" applyNumberFormat="1" applyFont="1" applyBorder="1" applyAlignment="1">
      <alignment/>
    </xf>
    <xf numFmtId="0" fontId="5" fillId="0" borderId="17" xfId="0" applyFont="1" applyBorder="1" applyAlignment="1">
      <alignment/>
    </xf>
    <xf numFmtId="41" fontId="7" fillId="0" borderId="15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41" fontId="7" fillId="0" borderId="18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41" fontId="7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1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1" fontId="7" fillId="0" borderId="12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0" fontId="7" fillId="0" borderId="0" xfId="0" applyFont="1" applyFill="1" applyAlignment="1">
      <alignment vertical="top"/>
    </xf>
    <xf numFmtId="0" fontId="7" fillId="0" borderId="18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 quotePrefix="1">
      <alignment horizontal="center"/>
    </xf>
    <xf numFmtId="56" fontId="7" fillId="0" borderId="15" xfId="0" applyNumberFormat="1" applyFont="1" applyFill="1" applyBorder="1" applyAlignment="1" quotePrefix="1">
      <alignment horizontal="center"/>
    </xf>
    <xf numFmtId="0" fontId="7" fillId="0" borderId="1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38" xfId="0" applyFont="1" applyFill="1" applyBorder="1" applyAlignment="1">
      <alignment horizontal="center"/>
    </xf>
    <xf numFmtId="41" fontId="7" fillId="0" borderId="21" xfId="0" applyNumberFormat="1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0" fontId="5" fillId="0" borderId="42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 wrapText="1"/>
    </xf>
    <xf numFmtId="41" fontId="6" fillId="0" borderId="12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right"/>
    </xf>
    <xf numFmtId="41" fontId="6" fillId="0" borderId="0" xfId="0" applyNumberFormat="1" applyFont="1" applyAlignment="1">
      <alignment/>
    </xf>
    <xf numFmtId="41" fontId="5" fillId="0" borderId="21" xfId="0" applyNumberFormat="1" applyFont="1" applyBorder="1" applyAlignment="1" quotePrefix="1">
      <alignment horizontal="center"/>
    </xf>
    <xf numFmtId="41" fontId="6" fillId="0" borderId="43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center"/>
    </xf>
    <xf numFmtId="0" fontId="9" fillId="0" borderId="18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188" fontId="9" fillId="0" borderId="12" xfId="0" applyNumberFormat="1" applyFont="1" applyBorder="1" applyAlignment="1">
      <alignment/>
    </xf>
    <xf numFmtId="188" fontId="9" fillId="0" borderId="15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41" fontId="7" fillId="0" borderId="16" xfId="0" applyNumberFormat="1" applyFont="1" applyBorder="1" applyAlignment="1">
      <alignment/>
    </xf>
    <xf numFmtId="0" fontId="0" fillId="0" borderId="0" xfId="0" applyFont="1" applyAlignment="1">
      <alignment horizontal="right"/>
    </xf>
    <xf numFmtId="41" fontId="7" fillId="0" borderId="18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19" xfId="0" applyFont="1" applyFill="1" applyBorder="1" applyAlignment="1">
      <alignment horizontal="center" vertical="center" textRotation="255"/>
    </xf>
    <xf numFmtId="0" fontId="14" fillId="0" borderId="50" xfId="0" applyFont="1" applyFill="1" applyBorder="1" applyAlignment="1">
      <alignment horizontal="center" vertical="center" textRotation="255"/>
    </xf>
    <xf numFmtId="0" fontId="14" fillId="0" borderId="40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/>
    </xf>
    <xf numFmtId="41" fontId="7" fillId="0" borderId="23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7"/>
  <sheetViews>
    <sheetView zoomScalePageLayoutView="0" workbookViewId="0" topLeftCell="A1">
      <pane xSplit="2" ySplit="4" topLeftCell="C5" activePane="bottomRight" state="frozen"/>
      <selection pane="topLeft" activeCell="Z4" sqref="Z4"/>
      <selection pane="topRight" activeCell="Z4" sqref="Z4"/>
      <selection pane="bottomLeft" activeCell="Z4" sqref="Z4"/>
      <selection pane="bottomRight" activeCell="E7" sqref="E7"/>
    </sheetView>
  </sheetViews>
  <sheetFormatPr defaultColWidth="9.00390625" defaultRowHeight="13.5"/>
  <cols>
    <col min="1" max="1" width="1.625" style="152" customWidth="1"/>
    <col min="2" max="2" width="6.625" style="152" customWidth="1"/>
    <col min="3" max="26" width="5.625" style="152" customWidth="1"/>
    <col min="27" max="27" width="5.75390625" style="152" customWidth="1"/>
    <col min="28" max="29" width="5.625" style="152" customWidth="1"/>
    <col min="30" max="16384" width="9.00390625" style="152" customWidth="1"/>
  </cols>
  <sheetData>
    <row r="1" spans="2:4" ht="18" customHeight="1">
      <c r="B1" s="1" t="s">
        <v>157</v>
      </c>
      <c r="C1" s="1"/>
      <c r="D1" s="1"/>
    </row>
    <row r="2" spans="18:28" s="2" customFormat="1" ht="11.25" customHeight="1">
      <c r="R2" s="88"/>
      <c r="S2" s="88"/>
      <c r="X2" s="171"/>
      <c r="AA2" s="153"/>
      <c r="AB2" s="153" t="s">
        <v>393</v>
      </c>
    </row>
    <row r="3" spans="2:29" s="2" customFormat="1" ht="11.25" customHeight="1">
      <c r="B3" s="3" t="s">
        <v>72</v>
      </c>
      <c r="C3" s="286"/>
      <c r="D3" s="286"/>
      <c r="E3" s="287"/>
      <c r="F3" s="288" t="s">
        <v>149</v>
      </c>
      <c r="G3" s="286"/>
      <c r="H3" s="286"/>
      <c r="I3" s="286"/>
      <c r="J3" s="286"/>
      <c r="K3" s="286"/>
      <c r="L3" s="263" t="s">
        <v>119</v>
      </c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5"/>
      <c r="AC3" s="266" t="s">
        <v>394</v>
      </c>
    </row>
    <row r="4" spans="2:29" s="2" customFormat="1" ht="56.25">
      <c r="B4" s="4" t="s">
        <v>73</v>
      </c>
      <c r="C4" s="5" t="s">
        <v>395</v>
      </c>
      <c r="D4" s="5" t="s">
        <v>74</v>
      </c>
      <c r="E4" s="155" t="s">
        <v>396</v>
      </c>
      <c r="F4" s="164" t="s">
        <v>155</v>
      </c>
      <c r="G4" s="6" t="s">
        <v>150</v>
      </c>
      <c r="H4" s="6" t="s">
        <v>397</v>
      </c>
      <c r="I4" s="5" t="s">
        <v>122</v>
      </c>
      <c r="J4" s="154" t="s">
        <v>386</v>
      </c>
      <c r="K4" s="5" t="s">
        <v>79</v>
      </c>
      <c r="L4" s="164" t="s">
        <v>75</v>
      </c>
      <c r="M4" s="6" t="s">
        <v>151</v>
      </c>
      <c r="N4" s="6" t="s">
        <v>171</v>
      </c>
      <c r="O4" s="5" t="s">
        <v>398</v>
      </c>
      <c r="P4" s="5" t="s">
        <v>399</v>
      </c>
      <c r="Q4" s="5" t="s">
        <v>76</v>
      </c>
      <c r="R4" s="5" t="s">
        <v>111</v>
      </c>
      <c r="S4" s="5" t="s">
        <v>77</v>
      </c>
      <c r="T4" s="5" t="s">
        <v>165</v>
      </c>
      <c r="U4" s="5" t="s">
        <v>158</v>
      </c>
      <c r="V4" s="5" t="s">
        <v>172</v>
      </c>
      <c r="W4" s="5" t="s">
        <v>78</v>
      </c>
      <c r="X4" s="5" t="s">
        <v>173</v>
      </c>
      <c r="Y4" s="5" t="s">
        <v>121</v>
      </c>
      <c r="Z4" s="5" t="s">
        <v>400</v>
      </c>
      <c r="AA4" s="5" t="s">
        <v>156</v>
      </c>
      <c r="AB4" s="5" t="s">
        <v>123</v>
      </c>
      <c r="AC4" s="267" t="s">
        <v>401</v>
      </c>
    </row>
    <row r="5" spans="2:29" s="2" customFormat="1" ht="11.25" customHeight="1">
      <c r="B5" s="7" t="s">
        <v>68</v>
      </c>
      <c r="C5" s="8">
        <v>0</v>
      </c>
      <c r="D5" s="9">
        <v>0</v>
      </c>
      <c r="E5" s="151">
        <v>0</v>
      </c>
      <c r="F5" s="165">
        <v>1</v>
      </c>
      <c r="G5" s="11">
        <v>0</v>
      </c>
      <c r="H5" s="9">
        <v>0</v>
      </c>
      <c r="I5" s="10">
        <v>0</v>
      </c>
      <c r="J5" s="10">
        <v>0</v>
      </c>
      <c r="K5" s="9">
        <v>3</v>
      </c>
      <c r="L5" s="165">
        <v>0</v>
      </c>
      <c r="M5" s="11">
        <v>0</v>
      </c>
      <c r="N5" s="11">
        <v>2</v>
      </c>
      <c r="O5" s="268" t="s">
        <v>402</v>
      </c>
      <c r="P5" s="9">
        <v>1</v>
      </c>
      <c r="Q5" s="9">
        <v>2</v>
      </c>
      <c r="R5" s="9">
        <v>0</v>
      </c>
      <c r="S5" s="9">
        <v>1</v>
      </c>
      <c r="T5" s="9">
        <v>0</v>
      </c>
      <c r="U5" s="9">
        <v>6</v>
      </c>
      <c r="V5" s="9">
        <v>0</v>
      </c>
      <c r="W5" s="9">
        <v>1</v>
      </c>
      <c r="X5" s="9">
        <v>0</v>
      </c>
      <c r="Y5" s="9">
        <v>0</v>
      </c>
      <c r="Z5" s="9">
        <v>2</v>
      </c>
      <c r="AA5" s="9">
        <v>0</v>
      </c>
      <c r="AB5" s="9">
        <v>0</v>
      </c>
      <c r="AC5" s="165">
        <v>0</v>
      </c>
    </row>
    <row r="6" spans="2:29" s="2" customFormat="1" ht="11.25" customHeight="1">
      <c r="B6" s="12" t="s">
        <v>80</v>
      </c>
      <c r="C6" s="13">
        <v>0</v>
      </c>
      <c r="D6" s="14">
        <v>1</v>
      </c>
      <c r="E6" s="150">
        <v>0</v>
      </c>
      <c r="F6" s="166">
        <v>1</v>
      </c>
      <c r="G6" s="16">
        <v>0</v>
      </c>
      <c r="H6" s="14">
        <v>0</v>
      </c>
      <c r="I6" s="15">
        <v>0</v>
      </c>
      <c r="J6" s="15">
        <v>1</v>
      </c>
      <c r="K6" s="14">
        <v>2</v>
      </c>
      <c r="L6" s="166">
        <v>2</v>
      </c>
      <c r="M6" s="16">
        <v>0</v>
      </c>
      <c r="N6" s="16">
        <v>0</v>
      </c>
      <c r="O6" s="269" t="s">
        <v>403</v>
      </c>
      <c r="P6" s="14">
        <v>2</v>
      </c>
      <c r="Q6" s="14">
        <v>0</v>
      </c>
      <c r="R6" s="14">
        <v>0</v>
      </c>
      <c r="S6" s="14">
        <v>1</v>
      </c>
      <c r="T6" s="14">
        <v>1</v>
      </c>
      <c r="U6" s="14">
        <v>5</v>
      </c>
      <c r="V6" s="14">
        <v>1</v>
      </c>
      <c r="W6" s="14">
        <v>4</v>
      </c>
      <c r="X6" s="14">
        <v>0</v>
      </c>
      <c r="Y6" s="14">
        <v>0</v>
      </c>
      <c r="Z6" s="14">
        <v>5</v>
      </c>
      <c r="AA6" s="14">
        <v>0</v>
      </c>
      <c r="AB6" s="14">
        <v>0</v>
      </c>
      <c r="AC6" s="166">
        <v>0</v>
      </c>
    </row>
    <row r="7" spans="2:29" s="2" customFormat="1" ht="11.25" customHeight="1">
      <c r="B7" s="12" t="s">
        <v>69</v>
      </c>
      <c r="C7" s="13">
        <v>0</v>
      </c>
      <c r="D7" s="14">
        <v>2</v>
      </c>
      <c r="E7" s="150">
        <v>0</v>
      </c>
      <c r="F7" s="166">
        <v>0</v>
      </c>
      <c r="G7" s="16">
        <v>0</v>
      </c>
      <c r="H7" s="14">
        <v>0</v>
      </c>
      <c r="I7" s="15">
        <v>0</v>
      </c>
      <c r="J7" s="15">
        <v>0</v>
      </c>
      <c r="K7" s="14">
        <v>2</v>
      </c>
      <c r="L7" s="166">
        <v>1</v>
      </c>
      <c r="M7" s="16">
        <v>0</v>
      </c>
      <c r="N7" s="16">
        <v>4</v>
      </c>
      <c r="O7" s="269" t="s">
        <v>404</v>
      </c>
      <c r="P7" s="14">
        <v>2</v>
      </c>
      <c r="Q7" s="14">
        <v>1</v>
      </c>
      <c r="R7" s="14">
        <v>0</v>
      </c>
      <c r="S7" s="14">
        <v>0</v>
      </c>
      <c r="T7" s="14">
        <v>0</v>
      </c>
      <c r="U7" s="14">
        <v>5</v>
      </c>
      <c r="V7" s="14">
        <v>1</v>
      </c>
      <c r="W7" s="14">
        <v>2</v>
      </c>
      <c r="X7" s="14">
        <v>0</v>
      </c>
      <c r="Y7" s="14">
        <v>0</v>
      </c>
      <c r="Z7" s="14">
        <v>4</v>
      </c>
      <c r="AA7" s="14">
        <v>0</v>
      </c>
      <c r="AB7" s="14">
        <v>0</v>
      </c>
      <c r="AC7" s="166">
        <v>0</v>
      </c>
    </row>
    <row r="8" spans="2:29" s="2" customFormat="1" ht="11.25" customHeight="1">
      <c r="B8" s="12" t="s">
        <v>81</v>
      </c>
      <c r="C8" s="13">
        <v>0</v>
      </c>
      <c r="D8" s="14">
        <v>0</v>
      </c>
      <c r="E8" s="150">
        <v>0</v>
      </c>
      <c r="F8" s="167">
        <v>0</v>
      </c>
      <c r="G8" s="16">
        <v>0</v>
      </c>
      <c r="H8" s="14">
        <v>0</v>
      </c>
      <c r="I8" s="15">
        <v>0</v>
      </c>
      <c r="J8" s="15">
        <v>0</v>
      </c>
      <c r="K8" s="14">
        <v>2</v>
      </c>
      <c r="L8" s="166">
        <v>3</v>
      </c>
      <c r="M8" s="16">
        <v>1</v>
      </c>
      <c r="N8" s="16">
        <v>3</v>
      </c>
      <c r="O8" s="269" t="s">
        <v>403</v>
      </c>
      <c r="P8" s="14">
        <v>3</v>
      </c>
      <c r="Q8" s="14">
        <v>0</v>
      </c>
      <c r="R8" s="14">
        <v>2</v>
      </c>
      <c r="S8" s="14">
        <v>2</v>
      </c>
      <c r="T8" s="14">
        <v>1</v>
      </c>
      <c r="U8" s="170">
        <v>10</v>
      </c>
      <c r="V8" s="14">
        <v>0</v>
      </c>
      <c r="W8" s="14">
        <v>2</v>
      </c>
      <c r="X8" s="14">
        <v>0</v>
      </c>
      <c r="Y8" s="14">
        <v>0</v>
      </c>
      <c r="Z8" s="14">
        <v>1</v>
      </c>
      <c r="AA8" s="14">
        <v>0</v>
      </c>
      <c r="AB8" s="14">
        <v>0</v>
      </c>
      <c r="AC8" s="166">
        <v>0</v>
      </c>
    </row>
    <row r="9" spans="2:29" s="2" customFormat="1" ht="11.25" customHeight="1">
      <c r="B9" s="12" t="s">
        <v>82</v>
      </c>
      <c r="C9" s="13">
        <v>1</v>
      </c>
      <c r="D9" s="14">
        <v>10</v>
      </c>
      <c r="E9" s="150">
        <v>1</v>
      </c>
      <c r="F9" s="166">
        <v>1</v>
      </c>
      <c r="G9" s="16">
        <v>1</v>
      </c>
      <c r="H9" s="14">
        <v>1</v>
      </c>
      <c r="I9" s="15">
        <v>0</v>
      </c>
      <c r="J9" s="15">
        <v>0</v>
      </c>
      <c r="K9" s="14">
        <v>2</v>
      </c>
      <c r="L9" s="166">
        <v>1</v>
      </c>
      <c r="M9" s="16">
        <v>0</v>
      </c>
      <c r="N9" s="16">
        <v>4</v>
      </c>
      <c r="O9" s="14">
        <v>0</v>
      </c>
      <c r="P9" s="14">
        <v>1</v>
      </c>
      <c r="Q9" s="14">
        <v>0</v>
      </c>
      <c r="R9" s="14">
        <v>2</v>
      </c>
      <c r="S9" s="14">
        <v>0</v>
      </c>
      <c r="T9" s="14">
        <v>1</v>
      </c>
      <c r="U9" s="14">
        <v>8</v>
      </c>
      <c r="V9" s="14">
        <v>0</v>
      </c>
      <c r="W9" s="14">
        <v>6</v>
      </c>
      <c r="X9" s="14">
        <v>1</v>
      </c>
      <c r="Y9" s="14">
        <v>1</v>
      </c>
      <c r="Z9" s="14">
        <v>8</v>
      </c>
      <c r="AA9" s="14">
        <v>0</v>
      </c>
      <c r="AB9" s="14">
        <v>0</v>
      </c>
      <c r="AC9" s="166">
        <v>0</v>
      </c>
    </row>
    <row r="10" spans="2:29" s="2" customFormat="1" ht="11.25" customHeight="1">
      <c r="B10" s="12" t="s">
        <v>83</v>
      </c>
      <c r="C10" s="13">
        <v>0</v>
      </c>
      <c r="D10" s="14">
        <v>11</v>
      </c>
      <c r="E10" s="150">
        <v>0</v>
      </c>
      <c r="F10" s="166">
        <v>0</v>
      </c>
      <c r="G10" s="16">
        <v>1</v>
      </c>
      <c r="H10" s="14">
        <v>1</v>
      </c>
      <c r="I10" s="15">
        <v>0</v>
      </c>
      <c r="J10" s="15">
        <v>0</v>
      </c>
      <c r="K10" s="14">
        <v>7</v>
      </c>
      <c r="L10" s="166">
        <v>2</v>
      </c>
      <c r="M10" s="16">
        <v>1</v>
      </c>
      <c r="N10" s="16">
        <v>4</v>
      </c>
      <c r="O10" s="14">
        <v>0</v>
      </c>
      <c r="P10" s="14">
        <v>0</v>
      </c>
      <c r="Q10" s="14">
        <v>0</v>
      </c>
      <c r="R10" s="14">
        <v>0</v>
      </c>
      <c r="S10" s="14">
        <v>2</v>
      </c>
      <c r="T10" s="14">
        <v>3</v>
      </c>
      <c r="U10" s="14">
        <v>4</v>
      </c>
      <c r="V10" s="14">
        <v>0</v>
      </c>
      <c r="W10" s="14">
        <v>2</v>
      </c>
      <c r="X10" s="14">
        <v>0</v>
      </c>
      <c r="Y10" s="14">
        <v>0</v>
      </c>
      <c r="Z10" s="14">
        <v>9</v>
      </c>
      <c r="AA10" s="14">
        <v>0</v>
      </c>
      <c r="AB10" s="14">
        <v>0</v>
      </c>
      <c r="AC10" s="166">
        <v>0</v>
      </c>
    </row>
    <row r="11" spans="2:29" s="2" customFormat="1" ht="11.25" customHeight="1">
      <c r="B11" s="12" t="s">
        <v>84</v>
      </c>
      <c r="C11" s="13">
        <v>0</v>
      </c>
      <c r="D11" s="14">
        <v>12</v>
      </c>
      <c r="E11" s="150">
        <v>0</v>
      </c>
      <c r="F11" s="166">
        <v>0</v>
      </c>
      <c r="G11" s="16">
        <v>3</v>
      </c>
      <c r="H11" s="14">
        <v>0</v>
      </c>
      <c r="I11" s="15">
        <v>1</v>
      </c>
      <c r="J11" s="15">
        <v>0</v>
      </c>
      <c r="K11" s="14">
        <v>10</v>
      </c>
      <c r="L11" s="166">
        <v>3</v>
      </c>
      <c r="M11" s="16">
        <v>0</v>
      </c>
      <c r="N11" s="16">
        <v>4</v>
      </c>
      <c r="O11" s="14">
        <v>0</v>
      </c>
      <c r="P11" s="14">
        <v>0</v>
      </c>
      <c r="Q11" s="14">
        <v>0</v>
      </c>
      <c r="R11" s="14">
        <v>0</v>
      </c>
      <c r="S11" s="14">
        <v>4</v>
      </c>
      <c r="T11" s="14">
        <v>0</v>
      </c>
      <c r="U11" s="14">
        <v>2</v>
      </c>
      <c r="V11" s="14">
        <v>1</v>
      </c>
      <c r="W11" s="14">
        <v>6</v>
      </c>
      <c r="X11" s="14">
        <v>1</v>
      </c>
      <c r="Y11" s="14">
        <v>0</v>
      </c>
      <c r="Z11" s="14">
        <v>6</v>
      </c>
      <c r="AA11" s="14">
        <v>0</v>
      </c>
      <c r="AB11" s="14">
        <v>1</v>
      </c>
      <c r="AC11" s="166">
        <v>0</v>
      </c>
    </row>
    <row r="12" spans="2:29" s="2" customFormat="1" ht="11.25" customHeight="1">
      <c r="B12" s="12" t="s">
        <v>85</v>
      </c>
      <c r="C12" s="13">
        <v>0</v>
      </c>
      <c r="D12" s="14">
        <v>50</v>
      </c>
      <c r="E12" s="150">
        <v>0</v>
      </c>
      <c r="F12" s="166">
        <v>1</v>
      </c>
      <c r="G12" s="16">
        <v>2</v>
      </c>
      <c r="H12" s="14">
        <v>0</v>
      </c>
      <c r="I12" s="15">
        <v>1</v>
      </c>
      <c r="J12" s="15">
        <v>0</v>
      </c>
      <c r="K12" s="14">
        <v>4</v>
      </c>
      <c r="L12" s="166">
        <v>0</v>
      </c>
      <c r="M12" s="16">
        <v>0</v>
      </c>
      <c r="N12" s="16">
        <v>3</v>
      </c>
      <c r="O12" s="14">
        <v>0</v>
      </c>
      <c r="P12" s="14">
        <v>0</v>
      </c>
      <c r="Q12" s="14">
        <v>0</v>
      </c>
      <c r="R12" s="14">
        <v>3</v>
      </c>
      <c r="S12" s="14">
        <v>0</v>
      </c>
      <c r="T12" s="14">
        <v>0</v>
      </c>
      <c r="U12" s="14">
        <v>1</v>
      </c>
      <c r="V12" s="14">
        <v>0</v>
      </c>
      <c r="W12" s="14">
        <v>5</v>
      </c>
      <c r="X12" s="14">
        <v>1</v>
      </c>
      <c r="Y12" s="14">
        <v>2</v>
      </c>
      <c r="Z12" s="14">
        <v>10</v>
      </c>
      <c r="AA12" s="14">
        <v>2</v>
      </c>
      <c r="AB12" s="14">
        <v>0</v>
      </c>
      <c r="AC12" s="166">
        <v>0</v>
      </c>
    </row>
    <row r="13" spans="2:29" s="2" customFormat="1" ht="11.25" customHeight="1">
      <c r="B13" s="12" t="s">
        <v>86</v>
      </c>
      <c r="C13" s="13">
        <v>0</v>
      </c>
      <c r="D13" s="14">
        <v>6</v>
      </c>
      <c r="E13" s="150">
        <v>0</v>
      </c>
      <c r="F13" s="166">
        <v>0</v>
      </c>
      <c r="G13" s="16">
        <v>0</v>
      </c>
      <c r="H13" s="14">
        <v>0</v>
      </c>
      <c r="I13" s="15">
        <v>1</v>
      </c>
      <c r="J13" s="15">
        <v>0</v>
      </c>
      <c r="K13" s="14">
        <v>8</v>
      </c>
      <c r="L13" s="166">
        <v>0</v>
      </c>
      <c r="M13" s="16">
        <v>0</v>
      </c>
      <c r="N13" s="16">
        <v>6</v>
      </c>
      <c r="O13" s="14">
        <v>0</v>
      </c>
      <c r="P13" s="14">
        <v>0</v>
      </c>
      <c r="Q13" s="14">
        <v>1</v>
      </c>
      <c r="R13" s="14">
        <v>0</v>
      </c>
      <c r="S13" s="14">
        <v>1</v>
      </c>
      <c r="T13" s="14">
        <v>0</v>
      </c>
      <c r="U13" s="14">
        <v>3</v>
      </c>
      <c r="V13" s="14">
        <v>0</v>
      </c>
      <c r="W13" s="14">
        <v>5</v>
      </c>
      <c r="X13" s="14">
        <v>0</v>
      </c>
      <c r="Y13" s="14">
        <v>0</v>
      </c>
      <c r="Z13" s="14">
        <v>17</v>
      </c>
      <c r="AA13" s="14">
        <v>7</v>
      </c>
      <c r="AB13" s="14">
        <v>0</v>
      </c>
      <c r="AC13" s="166">
        <v>0</v>
      </c>
    </row>
    <row r="14" spans="2:29" s="2" customFormat="1" ht="11.25" customHeight="1">
      <c r="B14" s="12" t="s">
        <v>87</v>
      </c>
      <c r="C14" s="13">
        <v>0</v>
      </c>
      <c r="D14" s="14">
        <v>9</v>
      </c>
      <c r="E14" s="150">
        <v>0</v>
      </c>
      <c r="F14" s="166">
        <v>0</v>
      </c>
      <c r="G14" s="16">
        <v>0</v>
      </c>
      <c r="H14" s="14">
        <v>0</v>
      </c>
      <c r="I14" s="15">
        <v>0</v>
      </c>
      <c r="J14" s="15">
        <v>0</v>
      </c>
      <c r="K14" s="14">
        <v>8</v>
      </c>
      <c r="L14" s="166">
        <v>3</v>
      </c>
      <c r="M14" s="16">
        <v>0</v>
      </c>
      <c r="N14" s="16">
        <v>3</v>
      </c>
      <c r="O14" s="14">
        <v>1</v>
      </c>
      <c r="P14" s="14">
        <v>0</v>
      </c>
      <c r="Q14" s="14">
        <v>1</v>
      </c>
      <c r="R14" s="14">
        <v>2</v>
      </c>
      <c r="S14" s="14">
        <v>1</v>
      </c>
      <c r="T14" s="14">
        <v>0</v>
      </c>
      <c r="U14" s="14">
        <v>2</v>
      </c>
      <c r="V14" s="14">
        <v>1</v>
      </c>
      <c r="W14" s="14">
        <v>2</v>
      </c>
      <c r="X14" s="14">
        <v>0</v>
      </c>
      <c r="Y14" s="14">
        <v>0</v>
      </c>
      <c r="Z14" s="14">
        <v>8</v>
      </c>
      <c r="AA14" s="14">
        <v>4</v>
      </c>
      <c r="AB14" s="14">
        <v>0</v>
      </c>
      <c r="AC14" s="166">
        <v>0</v>
      </c>
    </row>
    <row r="15" spans="2:29" s="2" customFormat="1" ht="11.25" customHeight="1">
      <c r="B15" s="12" t="s">
        <v>116</v>
      </c>
      <c r="C15" s="13">
        <v>0</v>
      </c>
      <c r="D15" s="14">
        <v>0</v>
      </c>
      <c r="E15" s="150">
        <v>0</v>
      </c>
      <c r="F15" s="166">
        <v>2</v>
      </c>
      <c r="G15" s="16">
        <v>0</v>
      </c>
      <c r="H15" s="14">
        <v>3</v>
      </c>
      <c r="I15" s="15">
        <v>0</v>
      </c>
      <c r="J15" s="15">
        <v>0</v>
      </c>
      <c r="K15" s="14">
        <v>2</v>
      </c>
      <c r="L15" s="166">
        <v>1</v>
      </c>
      <c r="M15" s="16">
        <v>0</v>
      </c>
      <c r="N15" s="16">
        <v>2</v>
      </c>
      <c r="O15" s="14">
        <v>0</v>
      </c>
      <c r="P15" s="14">
        <v>1</v>
      </c>
      <c r="Q15" s="14">
        <v>0</v>
      </c>
      <c r="R15" s="14">
        <v>0</v>
      </c>
      <c r="S15" s="14">
        <v>0</v>
      </c>
      <c r="T15" s="14">
        <v>0</v>
      </c>
      <c r="U15" s="14">
        <v>9</v>
      </c>
      <c r="V15" s="14">
        <v>0</v>
      </c>
      <c r="W15" s="14">
        <v>5</v>
      </c>
      <c r="X15" s="14">
        <v>0</v>
      </c>
      <c r="Y15" s="14">
        <v>0</v>
      </c>
      <c r="Z15" s="14">
        <v>7</v>
      </c>
      <c r="AA15" s="14">
        <v>4</v>
      </c>
      <c r="AB15" s="14">
        <v>0</v>
      </c>
      <c r="AC15" s="166">
        <v>0</v>
      </c>
    </row>
    <row r="16" spans="2:29" s="2" customFormat="1" ht="11.25" customHeight="1">
      <c r="B16" s="17" t="s">
        <v>88</v>
      </c>
      <c r="C16" s="18">
        <v>0</v>
      </c>
      <c r="D16" s="19">
        <v>2</v>
      </c>
      <c r="E16" s="150">
        <v>0</v>
      </c>
      <c r="F16" s="168">
        <v>0</v>
      </c>
      <c r="G16" s="21">
        <v>0</v>
      </c>
      <c r="H16" s="19">
        <v>0</v>
      </c>
      <c r="I16" s="20">
        <v>0</v>
      </c>
      <c r="J16" s="20">
        <v>0</v>
      </c>
      <c r="K16" s="19">
        <v>1</v>
      </c>
      <c r="L16" s="168">
        <v>1</v>
      </c>
      <c r="M16" s="21">
        <v>0</v>
      </c>
      <c r="N16" s="21">
        <v>1</v>
      </c>
      <c r="O16" s="19">
        <v>0</v>
      </c>
      <c r="P16" s="19">
        <v>2</v>
      </c>
      <c r="Q16" s="19">
        <v>0</v>
      </c>
      <c r="R16" s="19">
        <v>1</v>
      </c>
      <c r="S16" s="19">
        <v>0</v>
      </c>
      <c r="T16" s="19">
        <v>1</v>
      </c>
      <c r="U16" s="19">
        <v>6</v>
      </c>
      <c r="V16" s="19">
        <v>0</v>
      </c>
      <c r="W16" s="19">
        <v>1</v>
      </c>
      <c r="X16" s="19">
        <v>1</v>
      </c>
      <c r="Y16" s="19">
        <v>0</v>
      </c>
      <c r="Z16" s="19">
        <v>6</v>
      </c>
      <c r="AA16" s="19">
        <v>3</v>
      </c>
      <c r="AB16" s="19">
        <v>0</v>
      </c>
      <c r="AC16" s="168"/>
    </row>
    <row r="17" spans="2:29" s="2" customFormat="1" ht="11.25" customHeight="1">
      <c r="B17" s="17" t="s">
        <v>12</v>
      </c>
      <c r="C17" s="22">
        <f aca="true" t="shared" si="0" ref="C17:AC17">SUM(C5:C16)</f>
        <v>1</v>
      </c>
      <c r="D17" s="156">
        <f>SUM(D5:D16)</f>
        <v>103</v>
      </c>
      <c r="E17" s="156">
        <f t="shared" si="0"/>
        <v>1</v>
      </c>
      <c r="F17" s="169">
        <f t="shared" si="0"/>
        <v>6</v>
      </c>
      <c r="G17" s="23">
        <f>SUM(G5:G16)</f>
        <v>7</v>
      </c>
      <c r="H17" s="18">
        <f t="shared" si="0"/>
        <v>5</v>
      </c>
      <c r="I17" s="18">
        <f>SUM(I5:I16)</f>
        <v>3</v>
      </c>
      <c r="J17" s="18">
        <f>SUM(J5:J16)</f>
        <v>1</v>
      </c>
      <c r="K17" s="18">
        <f t="shared" si="0"/>
        <v>51</v>
      </c>
      <c r="L17" s="169">
        <f t="shared" si="0"/>
        <v>17</v>
      </c>
      <c r="M17" s="23">
        <f t="shared" si="0"/>
        <v>2</v>
      </c>
      <c r="N17" s="23">
        <f t="shared" si="0"/>
        <v>36</v>
      </c>
      <c r="O17" s="18">
        <f>SUM(O5:O16)</f>
        <v>1</v>
      </c>
      <c r="P17" s="18">
        <f t="shared" si="0"/>
        <v>12</v>
      </c>
      <c r="Q17" s="18">
        <f t="shared" si="0"/>
        <v>5</v>
      </c>
      <c r="R17" s="18">
        <f t="shared" si="0"/>
        <v>10</v>
      </c>
      <c r="S17" s="18">
        <f t="shared" si="0"/>
        <v>12</v>
      </c>
      <c r="T17" s="18">
        <f>SUM(T5:T16)</f>
        <v>7</v>
      </c>
      <c r="U17" s="18">
        <f t="shared" si="0"/>
        <v>61</v>
      </c>
      <c r="V17" s="18">
        <f t="shared" si="0"/>
        <v>4</v>
      </c>
      <c r="W17" s="18">
        <f t="shared" si="0"/>
        <v>41</v>
      </c>
      <c r="X17" s="18">
        <f t="shared" si="0"/>
        <v>4</v>
      </c>
      <c r="Y17" s="18">
        <f t="shared" si="0"/>
        <v>3</v>
      </c>
      <c r="Z17" s="18">
        <f t="shared" si="0"/>
        <v>83</v>
      </c>
      <c r="AA17" s="18">
        <f t="shared" si="0"/>
        <v>20</v>
      </c>
      <c r="AB17" s="18">
        <f t="shared" si="0"/>
        <v>1</v>
      </c>
      <c r="AC17" s="169">
        <f t="shared" si="0"/>
        <v>0</v>
      </c>
    </row>
    <row r="18" spans="2:24" s="2" customFormat="1" ht="7.5" customHeight="1">
      <c r="B18" s="24"/>
      <c r="C18" s="25"/>
      <c r="D18" s="25"/>
      <c r="E18" s="270"/>
      <c r="O18" s="91"/>
      <c r="P18" s="91"/>
      <c r="Q18" s="91"/>
      <c r="R18" s="91"/>
      <c r="S18" s="91"/>
      <c r="T18" s="150"/>
      <c r="U18" s="150"/>
      <c r="V18" s="150"/>
      <c r="W18" s="150"/>
      <c r="X18" s="151"/>
    </row>
    <row r="19" spans="2:30" s="2" customFormat="1" ht="11.25" customHeight="1">
      <c r="B19" s="172" t="s">
        <v>387</v>
      </c>
      <c r="C19" s="173">
        <v>0</v>
      </c>
      <c r="D19" s="173">
        <v>1</v>
      </c>
      <c r="E19" s="271">
        <v>0</v>
      </c>
      <c r="F19" s="165">
        <v>0</v>
      </c>
      <c r="G19" s="9">
        <v>0</v>
      </c>
      <c r="H19" s="10">
        <v>0</v>
      </c>
      <c r="I19" s="10">
        <v>0</v>
      </c>
      <c r="J19" s="10">
        <v>0</v>
      </c>
      <c r="K19" s="10">
        <v>0</v>
      </c>
      <c r="L19" s="165">
        <v>0</v>
      </c>
      <c r="M19" s="9">
        <v>1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1</v>
      </c>
      <c r="V19" s="9">
        <v>0</v>
      </c>
      <c r="W19" s="9">
        <v>1</v>
      </c>
      <c r="X19" s="9">
        <v>0</v>
      </c>
      <c r="Y19" s="9">
        <v>0</v>
      </c>
      <c r="Z19" s="9">
        <v>4</v>
      </c>
      <c r="AA19" s="9">
        <v>0</v>
      </c>
      <c r="AB19" s="10">
        <v>0</v>
      </c>
      <c r="AC19" s="272"/>
      <c r="AD19" s="91"/>
    </row>
    <row r="20" spans="2:30" s="2" customFormat="1" ht="11.25" customHeight="1">
      <c r="B20" s="176" t="s">
        <v>388</v>
      </c>
      <c r="C20" s="175">
        <v>0</v>
      </c>
      <c r="D20" s="175">
        <v>25</v>
      </c>
      <c r="E20" s="273">
        <v>0</v>
      </c>
      <c r="F20" s="166">
        <v>0</v>
      </c>
      <c r="G20" s="14">
        <v>0</v>
      </c>
      <c r="H20" s="15">
        <v>0</v>
      </c>
      <c r="I20" s="15">
        <v>0</v>
      </c>
      <c r="J20" s="15">
        <v>0</v>
      </c>
      <c r="K20" s="15">
        <v>0</v>
      </c>
      <c r="L20" s="166">
        <v>0</v>
      </c>
      <c r="M20" s="14">
        <v>0</v>
      </c>
      <c r="N20" s="14">
        <v>2</v>
      </c>
      <c r="O20" s="14">
        <v>1</v>
      </c>
      <c r="P20" s="14">
        <v>6</v>
      </c>
      <c r="Q20" s="14">
        <v>0</v>
      </c>
      <c r="R20" s="14">
        <v>0</v>
      </c>
      <c r="S20" s="14">
        <v>0</v>
      </c>
      <c r="T20" s="14">
        <v>0</v>
      </c>
      <c r="U20" s="14">
        <v>4</v>
      </c>
      <c r="V20" s="14">
        <v>0</v>
      </c>
      <c r="W20" s="14">
        <v>0</v>
      </c>
      <c r="X20" s="14">
        <v>0</v>
      </c>
      <c r="Y20" s="14">
        <v>0</v>
      </c>
      <c r="Z20" s="14">
        <v>3</v>
      </c>
      <c r="AA20" s="14">
        <v>0</v>
      </c>
      <c r="AB20" s="15">
        <v>0</v>
      </c>
      <c r="AC20" s="272"/>
      <c r="AD20" s="91"/>
    </row>
    <row r="21" spans="2:29" s="2" customFormat="1" ht="11.25" customHeight="1">
      <c r="B21" s="174" t="s">
        <v>405</v>
      </c>
      <c r="C21" s="175">
        <v>0</v>
      </c>
      <c r="D21" s="175">
        <v>11</v>
      </c>
      <c r="E21" s="273">
        <v>0</v>
      </c>
      <c r="F21" s="166">
        <v>0</v>
      </c>
      <c r="G21" s="14">
        <v>0</v>
      </c>
      <c r="H21" s="15">
        <v>0</v>
      </c>
      <c r="I21" s="15">
        <v>0</v>
      </c>
      <c r="J21" s="15">
        <v>0</v>
      </c>
      <c r="K21" s="15">
        <v>0</v>
      </c>
      <c r="L21" s="166">
        <v>0</v>
      </c>
      <c r="M21" s="14">
        <v>0</v>
      </c>
      <c r="N21" s="14">
        <v>0</v>
      </c>
      <c r="O21" s="14">
        <v>0</v>
      </c>
      <c r="P21" s="14">
        <v>1</v>
      </c>
      <c r="Q21" s="14">
        <v>0</v>
      </c>
      <c r="R21" s="170">
        <v>0</v>
      </c>
      <c r="S21" s="14">
        <v>0</v>
      </c>
      <c r="T21" s="14">
        <v>0</v>
      </c>
      <c r="U21" s="14">
        <v>1</v>
      </c>
      <c r="V21" s="14">
        <v>0</v>
      </c>
      <c r="W21" s="14">
        <v>0</v>
      </c>
      <c r="X21" s="14">
        <v>0</v>
      </c>
      <c r="Y21" s="14">
        <v>0</v>
      </c>
      <c r="Z21" s="14">
        <v>24</v>
      </c>
      <c r="AA21" s="14">
        <v>0</v>
      </c>
      <c r="AB21" s="15">
        <v>0</v>
      </c>
      <c r="AC21" s="272"/>
    </row>
    <row r="22" spans="2:29" s="2" customFormat="1" ht="11.25" customHeight="1">
      <c r="B22" s="176" t="s">
        <v>406</v>
      </c>
      <c r="C22" s="175">
        <v>0</v>
      </c>
      <c r="D22" s="175">
        <v>6</v>
      </c>
      <c r="E22" s="273">
        <v>0</v>
      </c>
      <c r="F22" s="166">
        <v>0</v>
      </c>
      <c r="G22" s="14">
        <v>0</v>
      </c>
      <c r="H22" s="15">
        <v>0</v>
      </c>
      <c r="I22" s="15">
        <v>0</v>
      </c>
      <c r="J22" s="15">
        <v>0</v>
      </c>
      <c r="K22" s="15">
        <v>0</v>
      </c>
      <c r="L22" s="166">
        <v>0</v>
      </c>
      <c r="M22" s="14">
        <v>0</v>
      </c>
      <c r="N22" s="14">
        <v>0</v>
      </c>
      <c r="O22" s="14">
        <v>0</v>
      </c>
      <c r="P22" s="14">
        <v>1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31</v>
      </c>
      <c r="AA22" s="14">
        <v>0</v>
      </c>
      <c r="AB22" s="15">
        <v>0</v>
      </c>
      <c r="AC22" s="272"/>
    </row>
    <row r="23" spans="2:29" s="2" customFormat="1" ht="11.25" customHeight="1">
      <c r="B23" s="176" t="s">
        <v>407</v>
      </c>
      <c r="C23" s="175">
        <v>0</v>
      </c>
      <c r="D23" s="175">
        <v>3</v>
      </c>
      <c r="E23" s="273">
        <v>0</v>
      </c>
      <c r="F23" s="166">
        <v>0</v>
      </c>
      <c r="G23" s="14">
        <v>0</v>
      </c>
      <c r="H23" s="15">
        <v>0</v>
      </c>
      <c r="I23" s="15">
        <v>0</v>
      </c>
      <c r="J23" s="15">
        <v>0</v>
      </c>
      <c r="K23" s="15">
        <v>0</v>
      </c>
      <c r="L23" s="166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2</v>
      </c>
      <c r="X23" s="14">
        <v>0</v>
      </c>
      <c r="Y23" s="14">
        <v>0</v>
      </c>
      <c r="Z23" s="14">
        <v>4</v>
      </c>
      <c r="AA23" s="14">
        <v>0</v>
      </c>
      <c r="AB23" s="15">
        <v>0</v>
      </c>
      <c r="AC23" s="272"/>
    </row>
    <row r="24" spans="2:29" s="2" customFormat="1" ht="11.25" customHeight="1">
      <c r="B24" s="176" t="s">
        <v>408</v>
      </c>
      <c r="C24" s="175">
        <v>0</v>
      </c>
      <c r="D24" s="175">
        <v>11</v>
      </c>
      <c r="E24" s="273">
        <v>1</v>
      </c>
      <c r="F24" s="166">
        <v>0</v>
      </c>
      <c r="G24" s="14">
        <v>1</v>
      </c>
      <c r="H24" s="15">
        <v>0</v>
      </c>
      <c r="I24" s="15">
        <v>0</v>
      </c>
      <c r="J24" s="15">
        <v>0</v>
      </c>
      <c r="K24" s="15">
        <v>0</v>
      </c>
      <c r="L24" s="166">
        <v>0</v>
      </c>
      <c r="M24" s="14">
        <v>0</v>
      </c>
      <c r="N24" s="14">
        <v>0</v>
      </c>
      <c r="O24" s="14">
        <v>0</v>
      </c>
      <c r="P24" s="14">
        <v>1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3</v>
      </c>
      <c r="W24" s="14">
        <v>8</v>
      </c>
      <c r="X24" s="14">
        <v>0</v>
      </c>
      <c r="Y24" s="14">
        <v>0</v>
      </c>
      <c r="Z24" s="14">
        <v>0</v>
      </c>
      <c r="AA24" s="14">
        <v>1</v>
      </c>
      <c r="AB24" s="15">
        <v>0</v>
      </c>
      <c r="AC24" s="272"/>
    </row>
    <row r="25" spans="2:29" s="2" customFormat="1" ht="11.25" customHeight="1">
      <c r="B25" s="176" t="s">
        <v>409</v>
      </c>
      <c r="C25" s="175">
        <v>0</v>
      </c>
      <c r="D25" s="175">
        <v>4</v>
      </c>
      <c r="E25" s="273">
        <v>0</v>
      </c>
      <c r="F25" s="166">
        <v>0</v>
      </c>
      <c r="G25" s="14">
        <v>0</v>
      </c>
      <c r="H25" s="15">
        <v>0</v>
      </c>
      <c r="I25" s="15">
        <v>0</v>
      </c>
      <c r="J25" s="15">
        <v>0</v>
      </c>
      <c r="K25" s="15">
        <v>0</v>
      </c>
      <c r="L25" s="166">
        <v>0</v>
      </c>
      <c r="M25" s="14">
        <v>1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2</v>
      </c>
      <c r="T25" s="14">
        <v>0</v>
      </c>
      <c r="U25" s="14">
        <v>0</v>
      </c>
      <c r="V25" s="14">
        <v>0</v>
      </c>
      <c r="W25" s="14">
        <v>4</v>
      </c>
      <c r="X25" s="14">
        <v>0</v>
      </c>
      <c r="Y25" s="14">
        <v>0</v>
      </c>
      <c r="Z25" s="14">
        <v>3</v>
      </c>
      <c r="AA25" s="14">
        <v>2</v>
      </c>
      <c r="AB25" s="15">
        <v>0</v>
      </c>
      <c r="AC25" s="272"/>
    </row>
    <row r="26" spans="2:29" s="2" customFormat="1" ht="11.25" customHeight="1">
      <c r="B26" s="176" t="s">
        <v>410</v>
      </c>
      <c r="C26" s="175">
        <v>0</v>
      </c>
      <c r="D26" s="175">
        <v>6</v>
      </c>
      <c r="E26" s="273">
        <v>0</v>
      </c>
      <c r="F26" s="166">
        <v>0</v>
      </c>
      <c r="G26" s="14">
        <v>1</v>
      </c>
      <c r="H26" s="15">
        <v>0</v>
      </c>
      <c r="I26" s="15">
        <v>0</v>
      </c>
      <c r="J26" s="15">
        <v>0</v>
      </c>
      <c r="K26" s="15">
        <v>0</v>
      </c>
      <c r="L26" s="166">
        <v>1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3</v>
      </c>
      <c r="T26" s="14">
        <v>0</v>
      </c>
      <c r="U26" s="14">
        <v>1</v>
      </c>
      <c r="V26" s="14">
        <v>0</v>
      </c>
      <c r="W26" s="14">
        <v>5</v>
      </c>
      <c r="X26" s="14">
        <v>0</v>
      </c>
      <c r="Y26" s="14">
        <v>0</v>
      </c>
      <c r="Z26" s="14">
        <v>1</v>
      </c>
      <c r="AA26" s="14">
        <v>3</v>
      </c>
      <c r="AB26" s="15">
        <v>0</v>
      </c>
      <c r="AC26" s="272"/>
    </row>
    <row r="27" spans="2:29" s="2" customFormat="1" ht="11.25" customHeight="1">
      <c r="B27" s="176" t="s">
        <v>411</v>
      </c>
      <c r="C27" s="175">
        <v>0</v>
      </c>
      <c r="D27" s="175">
        <v>3</v>
      </c>
      <c r="E27" s="273">
        <v>0</v>
      </c>
      <c r="F27" s="166">
        <v>1</v>
      </c>
      <c r="G27" s="14">
        <v>2</v>
      </c>
      <c r="H27" s="15">
        <v>0</v>
      </c>
      <c r="I27" s="15">
        <v>0</v>
      </c>
      <c r="J27" s="15">
        <v>0</v>
      </c>
      <c r="K27" s="15">
        <v>0</v>
      </c>
      <c r="L27" s="166">
        <v>0</v>
      </c>
      <c r="M27" s="14">
        <v>0</v>
      </c>
      <c r="N27" s="14">
        <v>1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1</v>
      </c>
      <c r="V27" s="14">
        <v>0</v>
      </c>
      <c r="W27" s="14">
        <v>1</v>
      </c>
      <c r="X27" s="14">
        <v>0</v>
      </c>
      <c r="Y27" s="14">
        <v>0</v>
      </c>
      <c r="Z27" s="14">
        <v>2</v>
      </c>
      <c r="AA27" s="14">
        <v>1</v>
      </c>
      <c r="AB27" s="15">
        <v>0</v>
      </c>
      <c r="AC27" s="272"/>
    </row>
    <row r="28" spans="2:29" s="2" customFormat="1" ht="11.25" customHeight="1">
      <c r="B28" s="176" t="s">
        <v>412</v>
      </c>
      <c r="C28" s="175">
        <v>0</v>
      </c>
      <c r="D28" s="175">
        <v>3</v>
      </c>
      <c r="E28" s="273">
        <v>0</v>
      </c>
      <c r="F28" s="166">
        <v>0</v>
      </c>
      <c r="G28" s="14">
        <v>0</v>
      </c>
      <c r="H28" s="15">
        <v>0</v>
      </c>
      <c r="I28" s="15">
        <v>0</v>
      </c>
      <c r="J28" s="15">
        <v>0</v>
      </c>
      <c r="K28" s="15">
        <v>0</v>
      </c>
      <c r="L28" s="166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2</v>
      </c>
      <c r="T28" s="14">
        <v>1</v>
      </c>
      <c r="U28" s="14">
        <v>4</v>
      </c>
      <c r="V28" s="14">
        <v>0</v>
      </c>
      <c r="W28" s="14">
        <v>5</v>
      </c>
      <c r="X28" s="14">
        <v>0</v>
      </c>
      <c r="Y28" s="14">
        <v>0</v>
      </c>
      <c r="Z28" s="14">
        <v>2</v>
      </c>
      <c r="AA28" s="14">
        <v>5</v>
      </c>
      <c r="AB28" s="15">
        <v>1</v>
      </c>
      <c r="AC28" s="272"/>
    </row>
    <row r="29" spans="2:29" s="2" customFormat="1" ht="11.25" customHeight="1">
      <c r="B29" s="176" t="s">
        <v>413</v>
      </c>
      <c r="C29" s="175">
        <v>0</v>
      </c>
      <c r="D29" s="175">
        <v>5</v>
      </c>
      <c r="E29" s="273">
        <v>0</v>
      </c>
      <c r="F29" s="166">
        <v>0</v>
      </c>
      <c r="G29" s="14">
        <v>1</v>
      </c>
      <c r="H29" s="15">
        <v>0</v>
      </c>
      <c r="I29" s="15">
        <v>3</v>
      </c>
      <c r="J29" s="15">
        <v>1</v>
      </c>
      <c r="K29" s="15">
        <v>4</v>
      </c>
      <c r="L29" s="166">
        <v>2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3</v>
      </c>
      <c r="T29" s="14">
        <v>1</v>
      </c>
      <c r="U29" s="14">
        <v>2</v>
      </c>
      <c r="V29" s="14">
        <v>0</v>
      </c>
      <c r="W29" s="14">
        <v>6</v>
      </c>
      <c r="X29" s="14">
        <v>0</v>
      </c>
      <c r="Y29" s="14">
        <v>0</v>
      </c>
      <c r="Z29" s="14">
        <v>2</v>
      </c>
      <c r="AA29" s="14">
        <v>4</v>
      </c>
      <c r="AB29" s="15">
        <v>0</v>
      </c>
      <c r="AC29" s="272"/>
    </row>
    <row r="30" spans="2:29" s="2" customFormat="1" ht="11.25" customHeight="1">
      <c r="B30" s="176" t="s">
        <v>414</v>
      </c>
      <c r="C30" s="175">
        <v>0</v>
      </c>
      <c r="D30" s="175">
        <v>3</v>
      </c>
      <c r="E30" s="273">
        <v>0</v>
      </c>
      <c r="F30" s="166">
        <v>0</v>
      </c>
      <c r="G30" s="14">
        <v>0</v>
      </c>
      <c r="H30" s="15">
        <v>0</v>
      </c>
      <c r="I30" s="15">
        <v>0</v>
      </c>
      <c r="J30" s="15">
        <v>0</v>
      </c>
      <c r="K30" s="15">
        <v>3</v>
      </c>
      <c r="L30" s="166">
        <v>5</v>
      </c>
      <c r="M30" s="14">
        <v>0</v>
      </c>
      <c r="N30" s="14">
        <v>1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1</v>
      </c>
      <c r="U30" s="14">
        <v>0</v>
      </c>
      <c r="V30" s="14">
        <v>0</v>
      </c>
      <c r="W30" s="14">
        <v>2</v>
      </c>
      <c r="X30" s="14">
        <v>0</v>
      </c>
      <c r="Y30" s="14">
        <v>0</v>
      </c>
      <c r="Z30" s="14">
        <v>2</v>
      </c>
      <c r="AA30" s="14">
        <v>2</v>
      </c>
      <c r="AB30" s="15">
        <v>0</v>
      </c>
      <c r="AC30" s="272"/>
    </row>
    <row r="31" spans="2:29" s="2" customFormat="1" ht="11.25" customHeight="1">
      <c r="B31" s="176" t="s">
        <v>415</v>
      </c>
      <c r="C31" s="175">
        <v>0</v>
      </c>
      <c r="D31" s="175">
        <v>3</v>
      </c>
      <c r="E31" s="273">
        <v>0</v>
      </c>
      <c r="F31" s="166">
        <v>0</v>
      </c>
      <c r="G31" s="14">
        <v>0</v>
      </c>
      <c r="H31" s="15">
        <v>1</v>
      </c>
      <c r="I31" s="15">
        <v>0</v>
      </c>
      <c r="J31" s="15">
        <v>0</v>
      </c>
      <c r="K31" s="15">
        <v>5</v>
      </c>
      <c r="L31" s="166">
        <v>2</v>
      </c>
      <c r="M31" s="14">
        <v>0</v>
      </c>
      <c r="N31" s="14">
        <v>1</v>
      </c>
      <c r="O31" s="14">
        <v>0</v>
      </c>
      <c r="P31" s="14">
        <v>0</v>
      </c>
      <c r="Q31" s="14">
        <v>0</v>
      </c>
      <c r="R31" s="14">
        <v>0</v>
      </c>
      <c r="S31" s="14">
        <v>1</v>
      </c>
      <c r="T31" s="14">
        <v>0</v>
      </c>
      <c r="U31" s="14">
        <v>1</v>
      </c>
      <c r="V31" s="14">
        <v>0</v>
      </c>
      <c r="W31" s="14">
        <v>0</v>
      </c>
      <c r="X31" s="14">
        <v>0</v>
      </c>
      <c r="Y31" s="14">
        <v>0</v>
      </c>
      <c r="Z31" s="14">
        <v>2</v>
      </c>
      <c r="AA31" s="14">
        <v>1</v>
      </c>
      <c r="AB31" s="15">
        <v>0</v>
      </c>
      <c r="AC31" s="272"/>
    </row>
    <row r="32" spans="2:29" s="2" customFormat="1" ht="11.25" customHeight="1">
      <c r="B32" s="176" t="s">
        <v>416</v>
      </c>
      <c r="C32" s="175">
        <v>0</v>
      </c>
      <c r="D32" s="175">
        <v>6</v>
      </c>
      <c r="E32" s="273">
        <v>0</v>
      </c>
      <c r="F32" s="166">
        <v>0</v>
      </c>
      <c r="G32" s="14">
        <v>1</v>
      </c>
      <c r="H32" s="15">
        <v>0</v>
      </c>
      <c r="I32" s="15">
        <v>0</v>
      </c>
      <c r="J32" s="15">
        <v>0</v>
      </c>
      <c r="K32" s="15">
        <v>6</v>
      </c>
      <c r="L32" s="166">
        <v>3</v>
      </c>
      <c r="M32" s="14">
        <v>0</v>
      </c>
      <c r="N32" s="14">
        <v>2</v>
      </c>
      <c r="O32" s="14">
        <v>0</v>
      </c>
      <c r="P32" s="14">
        <v>0</v>
      </c>
      <c r="Q32" s="14">
        <v>0</v>
      </c>
      <c r="R32" s="14">
        <v>2</v>
      </c>
      <c r="S32" s="14">
        <v>1</v>
      </c>
      <c r="T32" s="14">
        <v>0</v>
      </c>
      <c r="U32" s="14">
        <v>5</v>
      </c>
      <c r="V32" s="14">
        <v>1</v>
      </c>
      <c r="W32" s="14">
        <v>2</v>
      </c>
      <c r="X32" s="14">
        <v>0</v>
      </c>
      <c r="Y32" s="14">
        <v>0</v>
      </c>
      <c r="Z32" s="14">
        <v>0</v>
      </c>
      <c r="AA32" s="14">
        <v>0</v>
      </c>
      <c r="AB32" s="15">
        <v>0</v>
      </c>
      <c r="AC32" s="272"/>
    </row>
    <row r="33" spans="2:29" s="2" customFormat="1" ht="11.25" customHeight="1">
      <c r="B33" s="176" t="s">
        <v>417</v>
      </c>
      <c r="C33" s="175">
        <v>0</v>
      </c>
      <c r="D33" s="175">
        <v>5</v>
      </c>
      <c r="E33" s="273">
        <v>0</v>
      </c>
      <c r="F33" s="166">
        <v>0</v>
      </c>
      <c r="G33" s="14">
        <v>0</v>
      </c>
      <c r="H33" s="15">
        <v>0</v>
      </c>
      <c r="I33" s="15">
        <v>0</v>
      </c>
      <c r="J33" s="15">
        <v>0</v>
      </c>
      <c r="K33" s="15">
        <v>9</v>
      </c>
      <c r="L33" s="166">
        <v>3</v>
      </c>
      <c r="M33" s="14">
        <v>0</v>
      </c>
      <c r="N33" s="14">
        <v>2</v>
      </c>
      <c r="O33" s="14">
        <v>0</v>
      </c>
      <c r="P33" s="14">
        <v>2</v>
      </c>
      <c r="Q33" s="14">
        <v>1</v>
      </c>
      <c r="R33" s="14">
        <v>1</v>
      </c>
      <c r="S33" s="14">
        <v>0</v>
      </c>
      <c r="T33" s="14">
        <v>0</v>
      </c>
      <c r="U33" s="14">
        <v>8</v>
      </c>
      <c r="V33" s="14">
        <v>0</v>
      </c>
      <c r="W33" s="14">
        <v>3</v>
      </c>
      <c r="X33" s="14">
        <v>1</v>
      </c>
      <c r="Y33" s="14">
        <v>0</v>
      </c>
      <c r="Z33" s="14">
        <v>1</v>
      </c>
      <c r="AA33" s="14">
        <v>1</v>
      </c>
      <c r="AB33" s="15">
        <v>0</v>
      </c>
      <c r="AC33" s="272"/>
    </row>
    <row r="34" spans="2:29" s="2" customFormat="1" ht="11.25" customHeight="1">
      <c r="B34" s="177" t="s">
        <v>176</v>
      </c>
      <c r="C34" s="178">
        <v>1</v>
      </c>
      <c r="D34" s="178">
        <v>8</v>
      </c>
      <c r="E34" s="273">
        <v>0</v>
      </c>
      <c r="F34" s="168">
        <v>5</v>
      </c>
      <c r="G34" s="19">
        <v>1</v>
      </c>
      <c r="H34" s="20">
        <v>4</v>
      </c>
      <c r="I34" s="20">
        <v>0</v>
      </c>
      <c r="J34" s="20">
        <v>0</v>
      </c>
      <c r="K34" s="20">
        <v>24</v>
      </c>
      <c r="L34" s="168">
        <v>1</v>
      </c>
      <c r="M34" s="19">
        <v>0</v>
      </c>
      <c r="N34" s="19">
        <v>27</v>
      </c>
      <c r="O34" s="14">
        <v>0</v>
      </c>
      <c r="P34" s="19">
        <v>1</v>
      </c>
      <c r="Q34" s="19">
        <v>4</v>
      </c>
      <c r="R34" s="19">
        <v>7</v>
      </c>
      <c r="S34" s="19">
        <v>0</v>
      </c>
      <c r="T34" s="19">
        <v>4</v>
      </c>
      <c r="U34" s="19">
        <v>33</v>
      </c>
      <c r="V34" s="19">
        <v>0</v>
      </c>
      <c r="W34" s="19">
        <v>2</v>
      </c>
      <c r="X34" s="19">
        <v>3</v>
      </c>
      <c r="Y34" s="19">
        <v>3</v>
      </c>
      <c r="Z34" s="19">
        <v>2</v>
      </c>
      <c r="AA34" s="19">
        <v>0</v>
      </c>
      <c r="AB34" s="20">
        <v>0</v>
      </c>
      <c r="AC34" s="272"/>
    </row>
    <row r="35" spans="2:29" s="2" customFormat="1" ht="11.25" customHeight="1">
      <c r="B35" s="3" t="s">
        <v>12</v>
      </c>
      <c r="C35" s="179">
        <f>SUM(C19:C34)</f>
        <v>1</v>
      </c>
      <c r="D35" s="179">
        <f>SUM(D19:D34)</f>
        <v>103</v>
      </c>
      <c r="E35" s="156">
        <f aca="true" t="shared" si="1" ref="E35:V35">SUM(E19:E34)</f>
        <v>1</v>
      </c>
      <c r="F35" s="180">
        <f t="shared" si="1"/>
        <v>6</v>
      </c>
      <c r="G35" s="181">
        <f t="shared" si="1"/>
        <v>7</v>
      </c>
      <c r="H35" s="181">
        <f t="shared" si="1"/>
        <v>5</v>
      </c>
      <c r="I35" s="181">
        <f t="shared" si="1"/>
        <v>3</v>
      </c>
      <c r="J35" s="181">
        <f t="shared" si="1"/>
        <v>1</v>
      </c>
      <c r="K35" s="181">
        <f t="shared" si="1"/>
        <v>51</v>
      </c>
      <c r="L35" s="180">
        <f t="shared" si="1"/>
        <v>17</v>
      </c>
      <c r="M35" s="182">
        <f t="shared" si="1"/>
        <v>2</v>
      </c>
      <c r="N35" s="181">
        <f t="shared" si="1"/>
        <v>36</v>
      </c>
      <c r="O35" s="181">
        <f>SUM(O19:O34)</f>
        <v>1</v>
      </c>
      <c r="P35" s="181">
        <f t="shared" si="1"/>
        <v>12</v>
      </c>
      <c r="Q35" s="181">
        <f t="shared" si="1"/>
        <v>5</v>
      </c>
      <c r="R35" s="181">
        <f t="shared" si="1"/>
        <v>10</v>
      </c>
      <c r="S35" s="181">
        <f t="shared" si="1"/>
        <v>12</v>
      </c>
      <c r="T35" s="181">
        <f t="shared" si="1"/>
        <v>7</v>
      </c>
      <c r="U35" s="181">
        <f t="shared" si="1"/>
        <v>61</v>
      </c>
      <c r="V35" s="181">
        <f t="shared" si="1"/>
        <v>4</v>
      </c>
      <c r="W35" s="181">
        <f aca="true" t="shared" si="2" ref="W35:AB35">SUM(W19:W34)</f>
        <v>41</v>
      </c>
      <c r="X35" s="181">
        <f t="shared" si="2"/>
        <v>4</v>
      </c>
      <c r="Y35" s="181">
        <f t="shared" si="2"/>
        <v>3</v>
      </c>
      <c r="Z35" s="181">
        <f t="shared" si="2"/>
        <v>83</v>
      </c>
      <c r="AA35" s="181">
        <f t="shared" si="2"/>
        <v>20</v>
      </c>
      <c r="AB35" s="181">
        <f t="shared" si="2"/>
        <v>1</v>
      </c>
      <c r="AC35" s="272"/>
    </row>
    <row r="36" ht="12" customHeight="1"/>
    <row r="37" ht="12" customHeight="1">
      <c r="C37" s="2" t="s">
        <v>418</v>
      </c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sheetProtection/>
  <mergeCells count="2">
    <mergeCell ref="C3:E3"/>
    <mergeCell ref="F3:K3"/>
  </mergeCells>
  <printOptions/>
  <pageMargins left="0.54" right="0.41" top="0.7874015748031497" bottom="0.7086614173228347" header="0.5118110236220472" footer="0.5118110236220472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53"/>
  <sheetViews>
    <sheetView view="pageBreakPreview" zoomScaleSheetLayoutView="100" zoomScalePageLayoutView="0" workbookViewId="0" topLeftCell="A1">
      <selection activeCell="K16" sqref="K16"/>
    </sheetView>
  </sheetViews>
  <sheetFormatPr defaultColWidth="9.00390625" defaultRowHeight="13.5"/>
  <cols>
    <col min="1" max="1" width="1.625" style="95" customWidth="1"/>
    <col min="2" max="2" width="6.00390625" style="95" customWidth="1"/>
    <col min="3" max="13" width="7.75390625" style="95" customWidth="1"/>
    <col min="14" max="16384" width="9.00390625" style="95" customWidth="1"/>
  </cols>
  <sheetData>
    <row r="1" s="94" customFormat="1" ht="21" customHeight="1">
      <c r="B1" s="93" t="s">
        <v>385</v>
      </c>
    </row>
    <row r="2" spans="2:10" s="94" customFormat="1" ht="13.5" customHeight="1">
      <c r="B2" s="93"/>
      <c r="J2" s="119"/>
    </row>
    <row r="3" spans="2:11" s="94" customFormat="1" ht="12.75" customHeight="1">
      <c r="B3" s="94" t="s">
        <v>99</v>
      </c>
      <c r="G3" s="118"/>
      <c r="J3" s="119"/>
      <c r="K3" s="63" t="s">
        <v>484</v>
      </c>
    </row>
    <row r="4" spans="2:11" s="124" customFormat="1" ht="21.75" customHeight="1">
      <c r="B4" s="120"/>
      <c r="C4" s="121" t="s">
        <v>100</v>
      </c>
      <c r="D4" s="324" t="s">
        <v>101</v>
      </c>
      <c r="E4" s="326" t="s">
        <v>102</v>
      </c>
      <c r="F4" s="326" t="s">
        <v>117</v>
      </c>
      <c r="G4" s="326" t="s">
        <v>120</v>
      </c>
      <c r="H4" s="122" t="s">
        <v>106</v>
      </c>
      <c r="I4" s="123" t="s">
        <v>105</v>
      </c>
      <c r="J4" s="329" t="s">
        <v>103</v>
      </c>
      <c r="K4" s="329" t="s">
        <v>12</v>
      </c>
    </row>
    <row r="5" spans="2:11" s="128" customFormat="1" ht="29.25">
      <c r="B5" s="125"/>
      <c r="C5" s="102" t="s">
        <v>104</v>
      </c>
      <c r="D5" s="325"/>
      <c r="E5" s="327"/>
      <c r="F5" s="327"/>
      <c r="G5" s="327"/>
      <c r="H5" s="126" t="s">
        <v>107</v>
      </c>
      <c r="I5" s="127" t="s">
        <v>108</v>
      </c>
      <c r="J5" s="330"/>
      <c r="K5" s="330"/>
    </row>
    <row r="6" spans="2:11" ht="13.5" customHeight="1">
      <c r="B6" s="129" t="s">
        <v>166</v>
      </c>
      <c r="C6" s="130">
        <v>0</v>
      </c>
      <c r="D6" s="130">
        <v>0</v>
      </c>
      <c r="E6" s="130">
        <v>2</v>
      </c>
      <c r="F6" s="130">
        <v>1</v>
      </c>
      <c r="G6" s="130">
        <v>0</v>
      </c>
      <c r="H6" s="130">
        <v>0</v>
      </c>
      <c r="I6" s="130">
        <v>0</v>
      </c>
      <c r="J6" s="130">
        <v>11</v>
      </c>
      <c r="K6" s="114">
        <f aca="true" t="shared" si="0" ref="K6:K17">SUM(C6:J6)</f>
        <v>14</v>
      </c>
    </row>
    <row r="7" spans="2:11" ht="13.5" customHeight="1">
      <c r="B7" s="129" t="s">
        <v>175</v>
      </c>
      <c r="C7" s="131">
        <v>8</v>
      </c>
      <c r="D7" s="131">
        <v>0</v>
      </c>
      <c r="E7" s="131">
        <v>4</v>
      </c>
      <c r="F7" s="131">
        <v>0</v>
      </c>
      <c r="G7" s="131">
        <v>0</v>
      </c>
      <c r="H7" s="131">
        <v>1</v>
      </c>
      <c r="I7" s="131">
        <v>0</v>
      </c>
      <c r="J7" s="161">
        <v>2</v>
      </c>
      <c r="K7" s="104">
        <f t="shared" si="0"/>
        <v>15</v>
      </c>
    </row>
    <row r="8" spans="2:11" ht="13.5" customHeight="1">
      <c r="B8" s="129" t="s">
        <v>167</v>
      </c>
      <c r="C8" s="131">
        <v>2</v>
      </c>
      <c r="D8" s="131">
        <v>0</v>
      </c>
      <c r="E8" s="131">
        <v>2</v>
      </c>
      <c r="F8" s="131">
        <v>0</v>
      </c>
      <c r="G8" s="131">
        <v>0</v>
      </c>
      <c r="H8" s="131">
        <v>1</v>
      </c>
      <c r="I8" s="131">
        <v>1</v>
      </c>
      <c r="J8" s="161">
        <v>6</v>
      </c>
      <c r="K8" s="104">
        <f t="shared" si="0"/>
        <v>12</v>
      </c>
    </row>
    <row r="9" spans="2:11" ht="13.5" customHeight="1">
      <c r="B9" s="129" t="s">
        <v>62</v>
      </c>
      <c r="C9" s="104">
        <v>10</v>
      </c>
      <c r="D9" s="104">
        <v>0</v>
      </c>
      <c r="E9" s="104">
        <v>2</v>
      </c>
      <c r="F9" s="104">
        <v>0</v>
      </c>
      <c r="G9" s="104">
        <v>0</v>
      </c>
      <c r="H9" s="104">
        <v>1</v>
      </c>
      <c r="I9" s="104">
        <v>0</v>
      </c>
      <c r="J9" s="162">
        <v>5</v>
      </c>
      <c r="K9" s="104">
        <f t="shared" si="0"/>
        <v>18</v>
      </c>
    </row>
    <row r="10" spans="2:11" ht="13.5" customHeight="1">
      <c r="B10" s="129" t="s">
        <v>168</v>
      </c>
      <c r="C10" s="104">
        <v>6</v>
      </c>
      <c r="D10" s="104">
        <v>0</v>
      </c>
      <c r="E10" s="104">
        <v>6</v>
      </c>
      <c r="F10" s="104">
        <v>0</v>
      </c>
      <c r="G10" s="104">
        <v>0</v>
      </c>
      <c r="H10" s="104">
        <v>1</v>
      </c>
      <c r="I10" s="104">
        <v>0</v>
      </c>
      <c r="J10" s="162">
        <v>6</v>
      </c>
      <c r="K10" s="104">
        <f t="shared" si="0"/>
        <v>19</v>
      </c>
    </row>
    <row r="11" spans="2:11" ht="13.5" customHeight="1">
      <c r="B11" s="129" t="s">
        <v>169</v>
      </c>
      <c r="C11" s="104">
        <v>9</v>
      </c>
      <c r="D11" s="104">
        <v>0</v>
      </c>
      <c r="E11" s="104">
        <v>5</v>
      </c>
      <c r="F11" s="104">
        <v>0</v>
      </c>
      <c r="G11" s="104">
        <v>2</v>
      </c>
      <c r="H11" s="104">
        <v>0</v>
      </c>
      <c r="I11" s="104">
        <v>2</v>
      </c>
      <c r="J11" s="162">
        <v>4</v>
      </c>
      <c r="K11" s="104">
        <f t="shared" si="0"/>
        <v>22</v>
      </c>
    </row>
    <row r="12" spans="2:11" ht="13.5" customHeight="1">
      <c r="B12" s="129" t="s">
        <v>65</v>
      </c>
      <c r="C12" s="104">
        <v>6</v>
      </c>
      <c r="D12" s="104">
        <v>0</v>
      </c>
      <c r="E12" s="104">
        <v>1</v>
      </c>
      <c r="F12" s="104">
        <v>0</v>
      </c>
      <c r="G12" s="104">
        <v>1</v>
      </c>
      <c r="H12" s="104">
        <v>0</v>
      </c>
      <c r="I12" s="104">
        <v>0</v>
      </c>
      <c r="J12" s="162">
        <v>9</v>
      </c>
      <c r="K12" s="104">
        <f t="shared" si="0"/>
        <v>17</v>
      </c>
    </row>
    <row r="13" spans="2:11" ht="13.5" customHeight="1">
      <c r="B13" s="129" t="s">
        <v>161</v>
      </c>
      <c r="C13" s="104">
        <v>3</v>
      </c>
      <c r="D13" s="104">
        <v>0</v>
      </c>
      <c r="E13" s="104">
        <v>2</v>
      </c>
      <c r="F13" s="104">
        <v>0</v>
      </c>
      <c r="G13" s="104">
        <v>0</v>
      </c>
      <c r="H13" s="104">
        <v>1</v>
      </c>
      <c r="I13" s="104">
        <v>1</v>
      </c>
      <c r="J13" s="162">
        <v>4</v>
      </c>
      <c r="K13" s="104">
        <f t="shared" si="0"/>
        <v>11</v>
      </c>
    </row>
    <row r="14" spans="2:11" ht="13.5" customHeight="1">
      <c r="B14" s="129" t="s">
        <v>162</v>
      </c>
      <c r="C14" s="104">
        <v>3</v>
      </c>
      <c r="D14" s="104">
        <v>0</v>
      </c>
      <c r="E14" s="104">
        <v>7</v>
      </c>
      <c r="F14" s="104">
        <v>0</v>
      </c>
      <c r="G14" s="104">
        <v>0</v>
      </c>
      <c r="H14" s="104">
        <v>1</v>
      </c>
      <c r="I14" s="104">
        <v>0</v>
      </c>
      <c r="J14" s="162">
        <v>10</v>
      </c>
      <c r="K14" s="104">
        <f t="shared" si="0"/>
        <v>21</v>
      </c>
    </row>
    <row r="15" spans="2:11" ht="13.5" customHeight="1">
      <c r="B15" s="129" t="s">
        <v>163</v>
      </c>
      <c r="C15" s="104">
        <v>6</v>
      </c>
      <c r="D15" s="104">
        <v>0</v>
      </c>
      <c r="E15" s="104">
        <v>2</v>
      </c>
      <c r="F15" s="104">
        <v>0</v>
      </c>
      <c r="G15" s="104">
        <v>0</v>
      </c>
      <c r="H15" s="104">
        <v>3</v>
      </c>
      <c r="I15" s="104">
        <v>0</v>
      </c>
      <c r="J15" s="162">
        <v>7</v>
      </c>
      <c r="K15" s="104">
        <f t="shared" si="0"/>
        <v>18</v>
      </c>
    </row>
    <row r="16" spans="2:11" ht="13.5" customHeight="1">
      <c r="B16" s="129" t="s">
        <v>164</v>
      </c>
      <c r="C16" s="104">
        <v>6</v>
      </c>
      <c r="D16" s="104">
        <v>0</v>
      </c>
      <c r="E16" s="104">
        <v>3</v>
      </c>
      <c r="F16" s="104">
        <v>0</v>
      </c>
      <c r="G16" s="104">
        <v>0</v>
      </c>
      <c r="H16" s="104">
        <v>1</v>
      </c>
      <c r="I16" s="104">
        <v>2</v>
      </c>
      <c r="J16" s="162">
        <v>5</v>
      </c>
      <c r="K16" s="104">
        <f t="shared" si="0"/>
        <v>17</v>
      </c>
    </row>
    <row r="17" spans="2:12" ht="13.5" customHeight="1">
      <c r="B17" s="132" t="s">
        <v>174</v>
      </c>
      <c r="C17" s="107">
        <v>8</v>
      </c>
      <c r="D17" s="104">
        <v>0</v>
      </c>
      <c r="E17" s="107">
        <v>5</v>
      </c>
      <c r="F17" s="107">
        <v>0</v>
      </c>
      <c r="G17" s="104">
        <v>0</v>
      </c>
      <c r="H17" s="104">
        <v>0</v>
      </c>
      <c r="I17" s="104">
        <v>0</v>
      </c>
      <c r="J17" s="163">
        <v>4</v>
      </c>
      <c r="K17" s="107">
        <f t="shared" si="0"/>
        <v>17</v>
      </c>
      <c r="L17" s="159"/>
    </row>
    <row r="18" spans="2:11" ht="13.5" customHeight="1">
      <c r="B18" s="133" t="s">
        <v>12</v>
      </c>
      <c r="C18" s="109">
        <f aca="true" t="shared" si="1" ref="C18:J18">SUM(C6:C17)</f>
        <v>67</v>
      </c>
      <c r="D18" s="109">
        <f t="shared" si="1"/>
        <v>0</v>
      </c>
      <c r="E18" s="109">
        <f t="shared" si="1"/>
        <v>41</v>
      </c>
      <c r="F18" s="109">
        <f t="shared" si="1"/>
        <v>1</v>
      </c>
      <c r="G18" s="109">
        <f t="shared" si="1"/>
        <v>3</v>
      </c>
      <c r="H18" s="109">
        <f t="shared" si="1"/>
        <v>10</v>
      </c>
      <c r="I18" s="109">
        <f t="shared" si="1"/>
        <v>6</v>
      </c>
      <c r="J18" s="109">
        <f t="shared" si="1"/>
        <v>73</v>
      </c>
      <c r="K18" s="107">
        <f>SUM(C6:J17)</f>
        <v>201</v>
      </c>
    </row>
    <row r="19" spans="2:10" ht="15" customHeight="1">
      <c r="B19" s="112"/>
      <c r="C19" s="134"/>
      <c r="D19" s="134"/>
      <c r="E19" s="134"/>
      <c r="F19" s="134"/>
      <c r="G19" s="134"/>
      <c r="H19" s="134"/>
      <c r="I19" s="134"/>
      <c r="J19" s="134"/>
    </row>
    <row r="20" spans="2:12" ht="15" customHeight="1">
      <c r="B20" s="113" t="s">
        <v>112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</row>
    <row r="21" spans="2:14" ht="18.75" customHeight="1">
      <c r="B21" s="136"/>
      <c r="C21" s="122" t="s">
        <v>100</v>
      </c>
      <c r="D21" s="324" t="s">
        <v>101</v>
      </c>
      <c r="E21" s="326" t="s">
        <v>102</v>
      </c>
      <c r="F21" s="326" t="s">
        <v>117</v>
      </c>
      <c r="G21" s="326" t="s">
        <v>145</v>
      </c>
      <c r="H21" s="326" t="s">
        <v>146</v>
      </c>
      <c r="I21" s="326" t="s">
        <v>115</v>
      </c>
      <c r="J21" s="326" t="s">
        <v>103</v>
      </c>
      <c r="K21" s="328" t="s">
        <v>12</v>
      </c>
      <c r="L21" s="135"/>
      <c r="M21" s="135"/>
      <c r="N21" s="135"/>
    </row>
    <row r="22" spans="2:14" ht="17.25" customHeight="1">
      <c r="B22" s="137"/>
      <c r="C22" s="102" t="s">
        <v>104</v>
      </c>
      <c r="D22" s="325"/>
      <c r="E22" s="327"/>
      <c r="F22" s="327"/>
      <c r="G22" s="327"/>
      <c r="H22" s="327"/>
      <c r="I22" s="327"/>
      <c r="J22" s="327"/>
      <c r="K22" s="327"/>
      <c r="L22" s="135"/>
      <c r="M22" s="135"/>
      <c r="N22" s="135"/>
    </row>
    <row r="23" spans="2:14" ht="13.5" customHeight="1">
      <c r="B23" s="129" t="s">
        <v>166</v>
      </c>
      <c r="C23" s="114">
        <v>3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f aca="true" t="shared" si="2" ref="K23:K34">SUM(C23:J23)</f>
        <v>3</v>
      </c>
      <c r="L23" s="134"/>
      <c r="M23" s="134"/>
      <c r="N23" s="134"/>
    </row>
    <row r="24" spans="2:14" ht="13.5" customHeight="1">
      <c r="B24" s="129" t="s">
        <v>175</v>
      </c>
      <c r="C24" s="104">
        <v>5</v>
      </c>
      <c r="D24" s="104">
        <v>0</v>
      </c>
      <c r="E24" s="104">
        <v>2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f t="shared" si="2"/>
        <v>7</v>
      </c>
      <c r="L24" s="134"/>
      <c r="M24" s="134"/>
      <c r="N24" s="134"/>
    </row>
    <row r="25" spans="2:14" ht="13.5" customHeight="1">
      <c r="B25" s="129" t="s">
        <v>167</v>
      </c>
      <c r="C25" s="104">
        <v>3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f t="shared" si="2"/>
        <v>3</v>
      </c>
      <c r="L25" s="134"/>
      <c r="M25" s="134"/>
      <c r="N25" s="134"/>
    </row>
    <row r="26" spans="2:14" ht="13.5" customHeight="1">
      <c r="B26" s="129" t="s">
        <v>62</v>
      </c>
      <c r="C26" s="104">
        <v>3</v>
      </c>
      <c r="D26" s="104">
        <v>0</v>
      </c>
      <c r="E26" s="104">
        <v>2</v>
      </c>
      <c r="F26" s="104">
        <v>0</v>
      </c>
      <c r="G26" s="104">
        <v>0</v>
      </c>
      <c r="H26" s="104">
        <v>0</v>
      </c>
      <c r="I26" s="104">
        <v>0</v>
      </c>
      <c r="J26" s="104">
        <v>1</v>
      </c>
      <c r="K26" s="104">
        <f t="shared" si="2"/>
        <v>6</v>
      </c>
      <c r="L26" s="134"/>
      <c r="M26" s="134"/>
      <c r="N26" s="134"/>
    </row>
    <row r="27" spans="2:14" ht="13.5" customHeight="1">
      <c r="B27" s="129" t="s">
        <v>168</v>
      </c>
      <c r="C27" s="104">
        <v>3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f t="shared" si="2"/>
        <v>3</v>
      </c>
      <c r="L27" s="134"/>
      <c r="M27" s="134"/>
      <c r="N27" s="134"/>
    </row>
    <row r="28" spans="2:14" ht="13.5" customHeight="1">
      <c r="B28" s="129" t="s">
        <v>169</v>
      </c>
      <c r="C28" s="104">
        <v>0</v>
      </c>
      <c r="D28" s="104">
        <v>0</v>
      </c>
      <c r="E28" s="104">
        <v>1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f t="shared" si="2"/>
        <v>1</v>
      </c>
      <c r="L28" s="134"/>
      <c r="M28" s="134"/>
      <c r="N28" s="134"/>
    </row>
    <row r="29" spans="2:14" ht="13.5" customHeight="1">
      <c r="B29" s="129" t="s">
        <v>170</v>
      </c>
      <c r="C29" s="104">
        <v>4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f t="shared" si="2"/>
        <v>4</v>
      </c>
      <c r="L29" s="134"/>
      <c r="M29" s="134"/>
      <c r="N29" s="134"/>
    </row>
    <row r="30" spans="2:14" ht="13.5" customHeight="1">
      <c r="B30" s="129" t="s">
        <v>161</v>
      </c>
      <c r="C30" s="104">
        <v>5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f t="shared" si="2"/>
        <v>5</v>
      </c>
      <c r="L30" s="134"/>
      <c r="M30" s="134"/>
      <c r="N30" s="134"/>
    </row>
    <row r="31" spans="2:14" ht="13.5" customHeight="1">
      <c r="B31" s="129" t="s">
        <v>162</v>
      </c>
      <c r="C31" s="104">
        <v>2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1</v>
      </c>
      <c r="K31" s="104">
        <f t="shared" si="2"/>
        <v>3</v>
      </c>
      <c r="L31" s="134"/>
      <c r="M31" s="134"/>
      <c r="N31" s="134"/>
    </row>
    <row r="32" spans="2:14" ht="13.5" customHeight="1">
      <c r="B32" s="129" t="s">
        <v>163</v>
      </c>
      <c r="C32" s="104">
        <v>2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1</v>
      </c>
      <c r="K32" s="104">
        <f t="shared" si="2"/>
        <v>3</v>
      </c>
      <c r="L32" s="134"/>
      <c r="M32" s="134"/>
      <c r="N32" s="134"/>
    </row>
    <row r="33" spans="2:14" ht="13.5" customHeight="1">
      <c r="B33" s="129" t="s">
        <v>164</v>
      </c>
      <c r="C33" s="104">
        <v>2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2</v>
      </c>
      <c r="K33" s="104">
        <f t="shared" si="2"/>
        <v>4</v>
      </c>
      <c r="L33" s="134"/>
      <c r="M33" s="134"/>
      <c r="N33" s="134"/>
    </row>
    <row r="34" spans="2:14" ht="13.5" customHeight="1">
      <c r="B34" s="132" t="s">
        <v>174</v>
      </c>
      <c r="C34" s="107">
        <v>1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4">
        <f t="shared" si="2"/>
        <v>1</v>
      </c>
      <c r="L34" s="134"/>
      <c r="M34" s="134"/>
      <c r="N34" s="134"/>
    </row>
    <row r="35" spans="2:14" ht="13.5" customHeight="1">
      <c r="B35" s="133" t="s">
        <v>12</v>
      </c>
      <c r="C35" s="109">
        <f aca="true" t="shared" si="3" ref="C35:J35">SUM(C23:C34)</f>
        <v>33</v>
      </c>
      <c r="D35" s="109">
        <f t="shared" si="3"/>
        <v>0</v>
      </c>
      <c r="E35" s="109">
        <f t="shared" si="3"/>
        <v>5</v>
      </c>
      <c r="F35" s="109">
        <f t="shared" si="3"/>
        <v>0</v>
      </c>
      <c r="G35" s="109">
        <f>SUM(G23:G34)</f>
        <v>0</v>
      </c>
      <c r="H35" s="109">
        <f>SUM(H23:H34)</f>
        <v>0</v>
      </c>
      <c r="I35" s="109">
        <f>SUM(I23:I34)</f>
        <v>0</v>
      </c>
      <c r="J35" s="109">
        <f t="shared" si="3"/>
        <v>5</v>
      </c>
      <c r="K35" s="109">
        <f>SUM(C23:J34)</f>
        <v>43</v>
      </c>
      <c r="L35" s="134"/>
      <c r="M35" s="134"/>
      <c r="N35" s="134"/>
    </row>
    <row r="36" spans="2:12" ht="15" customHeight="1">
      <c r="B36" s="112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7" spans="2:12" ht="15" customHeight="1">
      <c r="B37" s="113" t="s">
        <v>113</v>
      </c>
      <c r="C37" s="135"/>
      <c r="D37" s="134"/>
      <c r="E37" s="134"/>
      <c r="F37" s="134"/>
      <c r="G37" s="134"/>
      <c r="H37" s="134"/>
      <c r="I37" s="134"/>
      <c r="J37" s="134"/>
      <c r="K37" s="134"/>
      <c r="L37" s="134"/>
    </row>
    <row r="38" spans="2:14" ht="21.75" customHeight="1">
      <c r="B38" s="136"/>
      <c r="C38" s="122" t="s">
        <v>100</v>
      </c>
      <c r="D38" s="324" t="s">
        <v>101</v>
      </c>
      <c r="E38" s="326" t="s">
        <v>102</v>
      </c>
      <c r="F38" s="326" t="s">
        <v>117</v>
      </c>
      <c r="G38" s="326" t="s">
        <v>145</v>
      </c>
      <c r="H38" s="122" t="s">
        <v>106</v>
      </c>
      <c r="I38" s="123" t="s">
        <v>105</v>
      </c>
      <c r="J38" s="326" t="s">
        <v>103</v>
      </c>
      <c r="K38" s="328" t="s">
        <v>12</v>
      </c>
      <c r="L38" s="135"/>
      <c r="M38" s="135"/>
      <c r="N38" s="135"/>
    </row>
    <row r="39" spans="2:14" ht="29.25">
      <c r="B39" s="137"/>
      <c r="C39" s="102" t="s">
        <v>104</v>
      </c>
      <c r="D39" s="325"/>
      <c r="E39" s="327"/>
      <c r="F39" s="327"/>
      <c r="G39" s="327"/>
      <c r="H39" s="126" t="s">
        <v>107</v>
      </c>
      <c r="I39" s="127" t="s">
        <v>108</v>
      </c>
      <c r="J39" s="327"/>
      <c r="K39" s="327"/>
      <c r="L39" s="135"/>
      <c r="M39" s="135"/>
      <c r="N39" s="135"/>
    </row>
    <row r="40" spans="2:14" ht="13.5" customHeight="1">
      <c r="B40" s="129" t="s">
        <v>166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04">
        <f aca="true" t="shared" si="4" ref="K40:K51">SUM(C40:J40)</f>
        <v>0</v>
      </c>
      <c r="L40" s="134"/>
      <c r="M40" s="134"/>
      <c r="N40" s="134"/>
    </row>
    <row r="41" spans="2:14" ht="13.5" customHeight="1">
      <c r="B41" s="129" t="s">
        <v>175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f t="shared" si="4"/>
        <v>0</v>
      </c>
      <c r="L41" s="134"/>
      <c r="M41" s="134"/>
      <c r="N41" s="134"/>
    </row>
    <row r="42" spans="2:14" ht="13.5" customHeight="1">
      <c r="B42" s="129" t="s">
        <v>167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f t="shared" si="4"/>
        <v>0</v>
      </c>
      <c r="L42" s="134"/>
      <c r="M42" s="134"/>
      <c r="N42" s="134"/>
    </row>
    <row r="43" spans="2:14" ht="13.5" customHeight="1">
      <c r="B43" s="129" t="s">
        <v>62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f t="shared" si="4"/>
        <v>0</v>
      </c>
      <c r="L43" s="134"/>
      <c r="M43" s="134"/>
      <c r="N43" s="134"/>
    </row>
    <row r="44" spans="2:14" ht="13.5" customHeight="1">
      <c r="B44" s="129" t="s">
        <v>168</v>
      </c>
      <c r="C44" s="104">
        <v>1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f t="shared" si="4"/>
        <v>1</v>
      </c>
      <c r="L44" s="134"/>
      <c r="M44" s="134"/>
      <c r="N44" s="134"/>
    </row>
    <row r="45" spans="2:14" ht="13.5" customHeight="1">
      <c r="B45" s="129" t="s">
        <v>169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f t="shared" si="4"/>
        <v>0</v>
      </c>
      <c r="L45" s="134"/>
      <c r="M45" s="134"/>
      <c r="N45" s="134"/>
    </row>
    <row r="46" spans="2:14" ht="13.5" customHeight="1">
      <c r="B46" s="129" t="s">
        <v>170</v>
      </c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f t="shared" si="4"/>
        <v>0</v>
      </c>
      <c r="L46" s="134"/>
      <c r="M46" s="134"/>
      <c r="N46" s="134"/>
    </row>
    <row r="47" spans="2:14" ht="13.5" customHeight="1">
      <c r="B47" s="129" t="s">
        <v>161</v>
      </c>
      <c r="C47" s="104">
        <v>0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f t="shared" si="4"/>
        <v>0</v>
      </c>
      <c r="L47" s="134"/>
      <c r="M47" s="134"/>
      <c r="N47" s="134"/>
    </row>
    <row r="48" spans="2:14" ht="13.5" customHeight="1">
      <c r="B48" s="129" t="s">
        <v>162</v>
      </c>
      <c r="C48" s="104">
        <v>0</v>
      </c>
      <c r="D48" s="104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f t="shared" si="4"/>
        <v>0</v>
      </c>
      <c r="L48" s="134"/>
      <c r="M48" s="134"/>
      <c r="N48" s="134"/>
    </row>
    <row r="49" spans="2:14" ht="13.5" customHeight="1">
      <c r="B49" s="129" t="s">
        <v>163</v>
      </c>
      <c r="C49" s="104">
        <v>0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f t="shared" si="4"/>
        <v>0</v>
      </c>
      <c r="L49" s="134"/>
      <c r="M49" s="134"/>
      <c r="N49" s="134"/>
    </row>
    <row r="50" spans="2:14" ht="13.5" customHeight="1">
      <c r="B50" s="129" t="s">
        <v>164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f t="shared" si="4"/>
        <v>0</v>
      </c>
      <c r="L50" s="134"/>
      <c r="M50" s="134"/>
      <c r="N50" s="134"/>
    </row>
    <row r="51" spans="2:14" ht="13.5" customHeight="1">
      <c r="B51" s="132" t="s">
        <v>174</v>
      </c>
      <c r="C51" s="107">
        <v>0</v>
      </c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4">
        <f t="shared" si="4"/>
        <v>0</v>
      </c>
      <c r="L51" s="134"/>
      <c r="M51" s="134"/>
      <c r="N51" s="134"/>
    </row>
    <row r="52" spans="2:14" ht="13.5" customHeight="1">
      <c r="B52" s="133" t="s">
        <v>12</v>
      </c>
      <c r="C52" s="109">
        <f aca="true" t="shared" si="5" ref="C52:K52">SUM(C40:C51)</f>
        <v>1</v>
      </c>
      <c r="D52" s="109">
        <f t="shared" si="5"/>
        <v>0</v>
      </c>
      <c r="E52" s="109">
        <f t="shared" si="5"/>
        <v>0</v>
      </c>
      <c r="F52" s="109">
        <f t="shared" si="5"/>
        <v>0</v>
      </c>
      <c r="G52" s="109">
        <f t="shared" si="5"/>
        <v>0</v>
      </c>
      <c r="H52" s="109">
        <f t="shared" si="5"/>
        <v>0</v>
      </c>
      <c r="I52" s="109">
        <f t="shared" si="5"/>
        <v>0</v>
      </c>
      <c r="J52" s="109">
        <f t="shared" si="5"/>
        <v>0</v>
      </c>
      <c r="K52" s="109">
        <f t="shared" si="5"/>
        <v>1</v>
      </c>
      <c r="L52" s="134"/>
      <c r="M52" s="134"/>
      <c r="N52" s="134"/>
    </row>
    <row r="53" spans="2:12" ht="15" customHeight="1">
      <c r="B53" s="112"/>
      <c r="C53" s="134"/>
      <c r="D53" s="134"/>
      <c r="E53" s="134"/>
      <c r="F53" s="134"/>
      <c r="G53" s="134"/>
      <c r="H53" s="134"/>
      <c r="I53" s="134"/>
      <c r="J53" s="134"/>
      <c r="K53" s="134"/>
      <c r="L53" s="134"/>
    </row>
  </sheetData>
  <sheetProtection/>
  <mergeCells count="20">
    <mergeCell ref="J4:J5"/>
    <mergeCell ref="K4:K5"/>
    <mergeCell ref="D38:D39"/>
    <mergeCell ref="E38:E39"/>
    <mergeCell ref="F38:F39"/>
    <mergeCell ref="G38:G39"/>
    <mergeCell ref="D4:D5"/>
    <mergeCell ref="E4:E5"/>
    <mergeCell ref="F4:F5"/>
    <mergeCell ref="G4:G5"/>
    <mergeCell ref="D21:D22"/>
    <mergeCell ref="E21:E22"/>
    <mergeCell ref="J38:J39"/>
    <mergeCell ref="K38:K39"/>
    <mergeCell ref="F21:F22"/>
    <mergeCell ref="G21:G22"/>
    <mergeCell ref="H21:H22"/>
    <mergeCell ref="I21:I22"/>
    <mergeCell ref="J21:J22"/>
    <mergeCell ref="K21:K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53" max="10" man="1"/>
  </rowBreaks>
  <ignoredErrors>
    <ignoredError sqref="C18:J18 C35:K35 C52:K5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3"/>
  <sheetViews>
    <sheetView view="pageBreakPreview" zoomScaleSheetLayoutView="100" workbookViewId="0" topLeftCell="R16">
      <selection activeCell="E7" sqref="E7"/>
    </sheetView>
  </sheetViews>
  <sheetFormatPr defaultColWidth="11.00390625" defaultRowHeight="14.25" customHeight="1"/>
  <cols>
    <col min="1" max="1" width="4.625" style="28" customWidth="1"/>
    <col min="2" max="2" width="10.125" style="28" customWidth="1"/>
    <col min="3" max="3" width="0.875" style="29" customWidth="1"/>
    <col min="4" max="12" width="7.375" style="28" customWidth="1"/>
    <col min="13" max="13" width="4.625" style="28" customWidth="1"/>
    <col min="14" max="14" width="10.125" style="28" customWidth="1"/>
    <col min="15" max="15" width="0.875" style="29" customWidth="1"/>
    <col min="16" max="25" width="7.375" style="28" customWidth="1"/>
    <col min="26" max="16384" width="11.00390625" style="28" customWidth="1"/>
  </cols>
  <sheetData>
    <row r="1" spans="1:22" ht="14.25">
      <c r="A1" s="27" t="s">
        <v>98</v>
      </c>
      <c r="D1" s="29"/>
      <c r="E1" s="29"/>
      <c r="F1" s="29"/>
      <c r="G1" s="29"/>
      <c r="H1" s="29"/>
      <c r="I1" s="29"/>
      <c r="J1" s="29"/>
      <c r="K1" s="29"/>
      <c r="L1" s="29"/>
      <c r="M1" s="27"/>
      <c r="N1" s="29"/>
      <c r="P1" s="29"/>
      <c r="Q1" s="29"/>
      <c r="R1" s="29"/>
      <c r="S1" s="29"/>
      <c r="T1" s="29"/>
      <c r="U1" s="29"/>
      <c r="V1" s="29"/>
    </row>
    <row r="2" spans="1:25" ht="12.75" customHeight="1">
      <c r="A2" s="27"/>
      <c r="D2" s="29"/>
      <c r="E2" s="158"/>
      <c r="F2" s="29"/>
      <c r="H2" s="158"/>
      <c r="I2" s="29"/>
      <c r="J2" s="29"/>
      <c r="K2" s="29"/>
      <c r="L2" s="63" t="s">
        <v>393</v>
      </c>
      <c r="M2" s="27"/>
      <c r="N2" s="29"/>
      <c r="P2" s="29"/>
      <c r="Q2" s="158"/>
      <c r="R2" s="29"/>
      <c r="T2" s="158"/>
      <c r="U2" s="29"/>
      <c r="V2" s="29"/>
      <c r="W2" s="29"/>
      <c r="Y2" s="63" t="s">
        <v>393</v>
      </c>
    </row>
    <row r="3" spans="1:25" ht="12.75" customHeight="1">
      <c r="A3" s="27"/>
      <c r="D3" s="90" t="s">
        <v>129</v>
      </c>
      <c r="E3" s="289" t="s">
        <v>128</v>
      </c>
      <c r="F3" s="289"/>
      <c r="G3" s="289"/>
      <c r="H3" s="289"/>
      <c r="I3" s="289"/>
      <c r="J3" s="289"/>
      <c r="K3" s="289"/>
      <c r="L3" s="289"/>
      <c r="M3" s="27"/>
      <c r="N3" s="29"/>
      <c r="P3" s="290" t="s">
        <v>128</v>
      </c>
      <c r="Q3" s="290"/>
      <c r="R3" s="290" t="s">
        <v>130</v>
      </c>
      <c r="S3" s="290"/>
      <c r="T3" s="291" t="s">
        <v>131</v>
      </c>
      <c r="U3" s="292"/>
      <c r="V3" s="292"/>
      <c r="W3" s="292"/>
      <c r="X3" s="292"/>
      <c r="Y3" s="293"/>
    </row>
    <row r="4" spans="1:27" ht="12.75" customHeight="1">
      <c r="A4" s="31"/>
      <c r="B4" s="32"/>
      <c r="C4" s="33"/>
      <c r="D4" s="34" t="s">
        <v>419</v>
      </c>
      <c r="E4" s="35" t="s">
        <v>420</v>
      </c>
      <c r="F4" s="35" t="s">
        <v>421</v>
      </c>
      <c r="G4" s="35" t="s">
        <v>422</v>
      </c>
      <c r="H4" s="35" t="s">
        <v>423</v>
      </c>
      <c r="I4" s="35"/>
      <c r="J4" s="35" t="s">
        <v>424</v>
      </c>
      <c r="K4" s="35" t="s">
        <v>425</v>
      </c>
      <c r="L4" s="35" t="s">
        <v>426</v>
      </c>
      <c r="M4" s="36"/>
      <c r="N4" s="37"/>
      <c r="O4" s="37"/>
      <c r="P4" s="35" t="s">
        <v>427</v>
      </c>
      <c r="Q4" s="35" t="s">
        <v>428</v>
      </c>
      <c r="R4" s="35" t="s">
        <v>429</v>
      </c>
      <c r="S4" s="35" t="s">
        <v>428</v>
      </c>
      <c r="T4" s="35" t="s">
        <v>430</v>
      </c>
      <c r="U4" s="35" t="s">
        <v>431</v>
      </c>
      <c r="V4" s="35" t="s">
        <v>432</v>
      </c>
      <c r="W4" s="35" t="s">
        <v>433</v>
      </c>
      <c r="X4" s="35" t="s">
        <v>159</v>
      </c>
      <c r="Y4" s="34" t="s">
        <v>124</v>
      </c>
      <c r="Z4" s="38"/>
      <c r="AA4" s="38"/>
    </row>
    <row r="5" spans="1:25" s="46" customFormat="1" ht="12.75" customHeight="1">
      <c r="A5" s="39"/>
      <c r="B5" s="40"/>
      <c r="C5" s="41"/>
      <c r="D5" s="42" t="s">
        <v>126</v>
      </c>
      <c r="E5" s="43" t="s">
        <v>434</v>
      </c>
      <c r="F5" s="43"/>
      <c r="G5" s="43" t="s">
        <v>0</v>
      </c>
      <c r="H5" s="43"/>
      <c r="I5" s="43" t="s">
        <v>435</v>
      </c>
      <c r="J5" s="43"/>
      <c r="K5" s="43"/>
      <c r="L5" s="43"/>
      <c r="M5" s="44"/>
      <c r="N5" s="45"/>
      <c r="O5" s="45"/>
      <c r="P5" s="43" t="s">
        <v>436</v>
      </c>
      <c r="Q5" s="43" t="s">
        <v>437</v>
      </c>
      <c r="R5" s="43" t="s">
        <v>438</v>
      </c>
      <c r="S5" s="43" t="s">
        <v>439</v>
      </c>
      <c r="T5" s="43" t="s">
        <v>440</v>
      </c>
      <c r="U5" s="43"/>
      <c r="V5" s="43" t="s">
        <v>441</v>
      </c>
      <c r="W5" s="43" t="s">
        <v>442</v>
      </c>
      <c r="X5" s="43" t="s">
        <v>160</v>
      </c>
      <c r="Y5" s="74" t="s">
        <v>384</v>
      </c>
    </row>
    <row r="6" spans="1:25" s="55" customFormat="1" ht="12.75" customHeight="1">
      <c r="A6" s="47"/>
      <c r="B6" s="48"/>
      <c r="C6" s="49"/>
      <c r="D6" s="50" t="s">
        <v>127</v>
      </c>
      <c r="E6" s="51" t="s">
        <v>57</v>
      </c>
      <c r="F6" s="51" t="s">
        <v>1</v>
      </c>
      <c r="G6" s="51" t="s">
        <v>2</v>
      </c>
      <c r="H6" s="51" t="s">
        <v>3</v>
      </c>
      <c r="I6" s="51"/>
      <c r="J6" s="51" t="s">
        <v>118</v>
      </c>
      <c r="K6" s="51" t="s">
        <v>443</v>
      </c>
      <c r="L6" s="51" t="s">
        <v>444</v>
      </c>
      <c r="M6" s="52"/>
      <c r="N6" s="53"/>
      <c r="O6" s="53"/>
      <c r="P6" s="51" t="s">
        <v>445</v>
      </c>
      <c r="Q6" s="51" t="s">
        <v>446</v>
      </c>
      <c r="R6" s="51" t="s">
        <v>4</v>
      </c>
      <c r="S6" s="51" t="s">
        <v>5</v>
      </c>
      <c r="T6" s="54" t="s">
        <v>447</v>
      </c>
      <c r="U6" s="51" t="s">
        <v>6</v>
      </c>
      <c r="V6" s="51" t="s">
        <v>7</v>
      </c>
      <c r="W6" s="54" t="s">
        <v>448</v>
      </c>
      <c r="X6" s="54" t="s">
        <v>449</v>
      </c>
      <c r="Y6" s="54"/>
    </row>
    <row r="7" spans="1:25" ht="12.75" customHeight="1">
      <c r="A7" s="56" t="s">
        <v>52</v>
      </c>
      <c r="B7" s="183">
        <v>43101</v>
      </c>
      <c r="C7" s="57"/>
      <c r="D7" s="58">
        <v>1884</v>
      </c>
      <c r="E7" s="59">
        <v>40</v>
      </c>
      <c r="F7" s="60">
        <v>5</v>
      </c>
      <c r="G7" s="60">
        <v>58</v>
      </c>
      <c r="H7" s="60">
        <v>165</v>
      </c>
      <c r="I7" s="60">
        <v>22</v>
      </c>
      <c r="J7" s="60">
        <v>8</v>
      </c>
      <c r="K7" s="60">
        <v>1</v>
      </c>
      <c r="L7" s="60">
        <v>6</v>
      </c>
      <c r="M7" s="31" t="s">
        <v>52</v>
      </c>
      <c r="N7" s="183">
        <v>43101</v>
      </c>
      <c r="O7" s="61"/>
      <c r="P7" s="60">
        <v>0</v>
      </c>
      <c r="Q7" s="60">
        <v>18</v>
      </c>
      <c r="R7" s="60">
        <v>1</v>
      </c>
      <c r="S7" s="60">
        <v>10</v>
      </c>
      <c r="T7" s="60">
        <v>0</v>
      </c>
      <c r="U7" s="60">
        <v>0</v>
      </c>
      <c r="V7" s="60">
        <v>1</v>
      </c>
      <c r="W7" s="60">
        <v>0</v>
      </c>
      <c r="X7" s="60">
        <v>0</v>
      </c>
      <c r="Y7" s="58">
        <v>28</v>
      </c>
    </row>
    <row r="8" spans="1:25" ht="12.75" customHeight="1">
      <c r="A8" s="62" t="s">
        <v>53</v>
      </c>
      <c r="B8" s="184">
        <f>B7+7</f>
        <v>43108</v>
      </c>
      <c r="C8" s="63"/>
      <c r="D8" s="60">
        <v>2362</v>
      </c>
      <c r="E8" s="59">
        <v>28</v>
      </c>
      <c r="F8" s="60">
        <v>6</v>
      </c>
      <c r="G8" s="60">
        <v>92</v>
      </c>
      <c r="H8" s="60">
        <v>227</v>
      </c>
      <c r="I8" s="60">
        <v>23</v>
      </c>
      <c r="J8" s="60">
        <v>5</v>
      </c>
      <c r="K8" s="60">
        <v>1</v>
      </c>
      <c r="L8" s="60">
        <v>14</v>
      </c>
      <c r="M8" s="64" t="s">
        <v>53</v>
      </c>
      <c r="N8" s="184">
        <f>N7+7</f>
        <v>43108</v>
      </c>
      <c r="O8" s="63"/>
      <c r="P8" s="60">
        <v>0</v>
      </c>
      <c r="Q8" s="60">
        <v>23</v>
      </c>
      <c r="R8" s="60">
        <v>0</v>
      </c>
      <c r="S8" s="60">
        <v>4</v>
      </c>
      <c r="T8" s="60">
        <v>0</v>
      </c>
      <c r="U8" s="60">
        <v>0</v>
      </c>
      <c r="V8" s="60">
        <v>2</v>
      </c>
      <c r="W8" s="60">
        <v>0</v>
      </c>
      <c r="X8" s="60">
        <v>1</v>
      </c>
      <c r="Y8" s="60">
        <v>24</v>
      </c>
    </row>
    <row r="9" spans="1:25" ht="12.75" customHeight="1">
      <c r="A9" s="64" t="s">
        <v>450</v>
      </c>
      <c r="B9" s="184">
        <f aca="true" t="shared" si="0" ref="B9:B58">B8+7</f>
        <v>43115</v>
      </c>
      <c r="C9" s="63"/>
      <c r="D9" s="60">
        <v>4204</v>
      </c>
      <c r="E9" s="59">
        <v>26</v>
      </c>
      <c r="F9" s="60">
        <v>5</v>
      </c>
      <c r="G9" s="60">
        <v>144</v>
      </c>
      <c r="H9" s="60">
        <v>359</v>
      </c>
      <c r="I9" s="60">
        <v>19</v>
      </c>
      <c r="J9" s="60">
        <v>12</v>
      </c>
      <c r="K9" s="60">
        <v>1</v>
      </c>
      <c r="L9" s="60">
        <v>11</v>
      </c>
      <c r="M9" s="64" t="s">
        <v>450</v>
      </c>
      <c r="N9" s="184">
        <f aca="true" t="shared" si="1" ref="N9:N58">N8+7</f>
        <v>43115</v>
      </c>
      <c r="O9" s="63"/>
      <c r="P9" s="60">
        <v>3</v>
      </c>
      <c r="Q9" s="60">
        <v>7</v>
      </c>
      <c r="R9" s="60">
        <v>0</v>
      </c>
      <c r="S9" s="60">
        <v>3</v>
      </c>
      <c r="T9" s="60">
        <v>0</v>
      </c>
      <c r="U9" s="60">
        <v>0</v>
      </c>
      <c r="V9" s="60">
        <v>3</v>
      </c>
      <c r="W9" s="60">
        <v>0</v>
      </c>
      <c r="X9" s="60">
        <v>0</v>
      </c>
      <c r="Y9" s="60">
        <v>41</v>
      </c>
    </row>
    <row r="10" spans="1:25" ht="12.75" customHeight="1">
      <c r="A10" s="64" t="s">
        <v>451</v>
      </c>
      <c r="B10" s="184">
        <f t="shared" si="0"/>
        <v>43122</v>
      </c>
      <c r="C10" s="63"/>
      <c r="D10" s="60">
        <v>4138</v>
      </c>
      <c r="E10" s="59">
        <v>26</v>
      </c>
      <c r="F10" s="60">
        <v>7</v>
      </c>
      <c r="G10" s="60">
        <v>126</v>
      </c>
      <c r="H10" s="60">
        <v>240</v>
      </c>
      <c r="I10" s="60">
        <v>21</v>
      </c>
      <c r="J10" s="60">
        <v>16</v>
      </c>
      <c r="K10" s="60">
        <v>4</v>
      </c>
      <c r="L10" s="60">
        <v>10</v>
      </c>
      <c r="M10" s="64" t="s">
        <v>451</v>
      </c>
      <c r="N10" s="184">
        <f t="shared" si="1"/>
        <v>43122</v>
      </c>
      <c r="O10" s="63"/>
      <c r="P10" s="60">
        <v>1</v>
      </c>
      <c r="Q10" s="60">
        <v>4</v>
      </c>
      <c r="R10" s="60">
        <v>0</v>
      </c>
      <c r="S10" s="60">
        <v>5</v>
      </c>
      <c r="T10" s="60">
        <v>0</v>
      </c>
      <c r="U10" s="60">
        <v>0</v>
      </c>
      <c r="V10" s="60">
        <v>2</v>
      </c>
      <c r="W10" s="60">
        <v>0</v>
      </c>
      <c r="X10" s="60">
        <v>0</v>
      </c>
      <c r="Y10" s="60">
        <v>51</v>
      </c>
    </row>
    <row r="11" spans="1:25" ht="12.75" customHeight="1">
      <c r="A11" s="64" t="s">
        <v>452</v>
      </c>
      <c r="B11" s="184">
        <f t="shared" si="0"/>
        <v>43129</v>
      </c>
      <c r="C11" s="63"/>
      <c r="D11" s="60">
        <v>4419</v>
      </c>
      <c r="E11" s="59">
        <v>24</v>
      </c>
      <c r="F11" s="60">
        <v>3</v>
      </c>
      <c r="G11" s="60">
        <v>157</v>
      </c>
      <c r="H11" s="60">
        <v>272</v>
      </c>
      <c r="I11" s="60">
        <v>9</v>
      </c>
      <c r="J11" s="60">
        <v>7</v>
      </c>
      <c r="K11" s="60">
        <v>1</v>
      </c>
      <c r="L11" s="60">
        <v>16</v>
      </c>
      <c r="M11" s="64" t="s">
        <v>453</v>
      </c>
      <c r="N11" s="184">
        <f t="shared" si="1"/>
        <v>43129</v>
      </c>
      <c r="O11" s="63"/>
      <c r="P11" s="60">
        <v>0</v>
      </c>
      <c r="Q11" s="60">
        <v>10</v>
      </c>
      <c r="R11" s="60">
        <v>1</v>
      </c>
      <c r="S11" s="60">
        <v>2</v>
      </c>
      <c r="T11" s="60">
        <v>0</v>
      </c>
      <c r="U11" s="60">
        <v>0</v>
      </c>
      <c r="V11" s="60">
        <v>2</v>
      </c>
      <c r="W11" s="60">
        <v>0</v>
      </c>
      <c r="X11" s="60">
        <v>0</v>
      </c>
      <c r="Y11" s="60">
        <v>45</v>
      </c>
    </row>
    <row r="12" spans="1:25" ht="12.75" customHeight="1">
      <c r="A12" s="64" t="s">
        <v>454</v>
      </c>
      <c r="B12" s="184">
        <f t="shared" si="0"/>
        <v>43136</v>
      </c>
      <c r="C12" s="63"/>
      <c r="D12" s="60">
        <v>4053</v>
      </c>
      <c r="E12" s="59">
        <v>12</v>
      </c>
      <c r="F12" s="60">
        <v>2</v>
      </c>
      <c r="G12" s="60">
        <v>131</v>
      </c>
      <c r="H12" s="60">
        <v>262</v>
      </c>
      <c r="I12" s="60">
        <v>12</v>
      </c>
      <c r="J12" s="60">
        <v>3</v>
      </c>
      <c r="K12" s="60">
        <v>2</v>
      </c>
      <c r="L12" s="60">
        <v>9</v>
      </c>
      <c r="M12" s="64" t="s">
        <v>454</v>
      </c>
      <c r="N12" s="184">
        <f t="shared" si="1"/>
        <v>43136</v>
      </c>
      <c r="O12" s="63"/>
      <c r="P12" s="60">
        <v>0</v>
      </c>
      <c r="Q12" s="60">
        <v>9</v>
      </c>
      <c r="R12" s="60">
        <v>0</v>
      </c>
      <c r="S12" s="60">
        <v>3</v>
      </c>
      <c r="T12" s="60">
        <v>0</v>
      </c>
      <c r="U12" s="60">
        <v>0</v>
      </c>
      <c r="V12" s="60">
        <v>1</v>
      </c>
      <c r="W12" s="60">
        <v>0</v>
      </c>
      <c r="X12" s="60">
        <v>1</v>
      </c>
      <c r="Y12" s="60">
        <v>28</v>
      </c>
    </row>
    <row r="13" spans="1:25" ht="12.75" customHeight="1">
      <c r="A13" s="64" t="s">
        <v>455</v>
      </c>
      <c r="B13" s="184">
        <f t="shared" si="0"/>
        <v>43143</v>
      </c>
      <c r="C13" s="63"/>
      <c r="D13" s="60">
        <v>2833</v>
      </c>
      <c r="E13" s="59">
        <v>9</v>
      </c>
      <c r="F13" s="60">
        <v>5</v>
      </c>
      <c r="G13" s="60">
        <v>114</v>
      </c>
      <c r="H13" s="60">
        <v>199</v>
      </c>
      <c r="I13" s="60">
        <v>12</v>
      </c>
      <c r="J13" s="59">
        <v>1</v>
      </c>
      <c r="K13" s="60">
        <v>1</v>
      </c>
      <c r="L13" s="60">
        <v>9</v>
      </c>
      <c r="M13" s="64" t="s">
        <v>456</v>
      </c>
      <c r="N13" s="184">
        <f t="shared" si="1"/>
        <v>43143</v>
      </c>
      <c r="O13" s="63"/>
      <c r="P13" s="60">
        <v>0</v>
      </c>
      <c r="Q13" s="60">
        <v>9</v>
      </c>
      <c r="R13" s="60">
        <v>0</v>
      </c>
      <c r="S13" s="60">
        <v>1</v>
      </c>
      <c r="T13" s="60">
        <v>0</v>
      </c>
      <c r="U13" s="60">
        <v>0</v>
      </c>
      <c r="V13" s="60">
        <v>3</v>
      </c>
      <c r="W13" s="60">
        <v>0</v>
      </c>
      <c r="X13" s="60">
        <v>2</v>
      </c>
      <c r="Y13" s="60">
        <v>22</v>
      </c>
    </row>
    <row r="14" spans="1:25" ht="12.75" customHeight="1">
      <c r="A14" s="64" t="s">
        <v>457</v>
      </c>
      <c r="B14" s="184">
        <f t="shared" si="0"/>
        <v>43150</v>
      </c>
      <c r="C14" s="63"/>
      <c r="D14" s="60">
        <v>2228</v>
      </c>
      <c r="E14" s="59">
        <v>12</v>
      </c>
      <c r="F14" s="60">
        <v>8</v>
      </c>
      <c r="G14" s="60">
        <v>151</v>
      </c>
      <c r="H14" s="60">
        <v>301</v>
      </c>
      <c r="I14" s="60">
        <v>7</v>
      </c>
      <c r="J14" s="60">
        <v>2</v>
      </c>
      <c r="K14" s="60">
        <v>1</v>
      </c>
      <c r="L14" s="60">
        <v>8</v>
      </c>
      <c r="M14" s="64" t="s">
        <v>457</v>
      </c>
      <c r="N14" s="184">
        <f t="shared" si="1"/>
        <v>43150</v>
      </c>
      <c r="O14" s="63"/>
      <c r="P14" s="60">
        <v>0</v>
      </c>
      <c r="Q14" s="60">
        <v>12</v>
      </c>
      <c r="R14" s="60">
        <v>0</v>
      </c>
      <c r="S14" s="60">
        <v>2</v>
      </c>
      <c r="T14" s="60">
        <v>1</v>
      </c>
      <c r="U14" s="60">
        <v>0</v>
      </c>
      <c r="V14" s="60">
        <v>1</v>
      </c>
      <c r="W14" s="60">
        <v>0</v>
      </c>
      <c r="X14" s="60">
        <v>6</v>
      </c>
      <c r="Y14" s="60">
        <v>18</v>
      </c>
    </row>
    <row r="15" spans="1:25" ht="12.75" customHeight="1">
      <c r="A15" s="64" t="s">
        <v>458</v>
      </c>
      <c r="B15" s="184">
        <f t="shared" si="0"/>
        <v>43157</v>
      </c>
      <c r="C15" s="63"/>
      <c r="D15" s="60">
        <v>2127</v>
      </c>
      <c r="E15" s="59">
        <v>12</v>
      </c>
      <c r="F15" s="60">
        <v>5</v>
      </c>
      <c r="G15" s="60">
        <v>150</v>
      </c>
      <c r="H15" s="60">
        <v>285</v>
      </c>
      <c r="I15" s="60">
        <v>10</v>
      </c>
      <c r="J15" s="60">
        <v>6</v>
      </c>
      <c r="K15" s="60">
        <v>1</v>
      </c>
      <c r="L15" s="60">
        <v>13</v>
      </c>
      <c r="M15" s="64" t="s">
        <v>458</v>
      </c>
      <c r="N15" s="184">
        <f t="shared" si="1"/>
        <v>43157</v>
      </c>
      <c r="O15" s="63"/>
      <c r="P15" s="60">
        <v>0</v>
      </c>
      <c r="Q15" s="60">
        <v>5</v>
      </c>
      <c r="R15" s="60">
        <v>0</v>
      </c>
      <c r="S15" s="60">
        <v>1</v>
      </c>
      <c r="T15" s="60">
        <v>0</v>
      </c>
      <c r="U15" s="60">
        <v>0</v>
      </c>
      <c r="V15" s="60">
        <v>1</v>
      </c>
      <c r="W15" s="60">
        <v>0</v>
      </c>
      <c r="X15" s="60">
        <v>8</v>
      </c>
      <c r="Y15" s="60">
        <v>27</v>
      </c>
    </row>
    <row r="16" spans="1:25" ht="12.75" customHeight="1">
      <c r="A16" s="64" t="s">
        <v>8</v>
      </c>
      <c r="B16" s="184">
        <f t="shared" si="0"/>
        <v>43164</v>
      </c>
      <c r="C16" s="63"/>
      <c r="D16" s="60">
        <v>1569</v>
      </c>
      <c r="E16" s="59">
        <v>8</v>
      </c>
      <c r="F16" s="60">
        <v>5</v>
      </c>
      <c r="G16" s="60">
        <v>133</v>
      </c>
      <c r="H16" s="60">
        <v>259</v>
      </c>
      <c r="I16" s="60">
        <v>6</v>
      </c>
      <c r="J16" s="60">
        <v>2</v>
      </c>
      <c r="K16" s="60">
        <v>1</v>
      </c>
      <c r="L16" s="60">
        <v>17</v>
      </c>
      <c r="M16" s="64" t="s">
        <v>8</v>
      </c>
      <c r="N16" s="184">
        <f t="shared" si="1"/>
        <v>43164</v>
      </c>
      <c r="O16" s="63"/>
      <c r="P16" s="60">
        <v>0</v>
      </c>
      <c r="Q16" s="60">
        <v>11</v>
      </c>
      <c r="R16" s="60">
        <v>2</v>
      </c>
      <c r="S16" s="60">
        <v>5</v>
      </c>
      <c r="T16" s="60">
        <v>0</v>
      </c>
      <c r="U16" s="60">
        <v>0</v>
      </c>
      <c r="V16" s="60">
        <v>3</v>
      </c>
      <c r="W16" s="60">
        <v>0</v>
      </c>
      <c r="X16" s="60">
        <v>2</v>
      </c>
      <c r="Y16" s="60">
        <v>19</v>
      </c>
    </row>
    <row r="17" spans="1:25" ht="12.75" customHeight="1">
      <c r="A17" s="64" t="s">
        <v>9</v>
      </c>
      <c r="B17" s="184">
        <f t="shared" si="0"/>
        <v>43171</v>
      </c>
      <c r="C17" s="63"/>
      <c r="D17" s="60">
        <v>1158</v>
      </c>
      <c r="E17" s="59">
        <v>10</v>
      </c>
      <c r="F17" s="60">
        <v>6</v>
      </c>
      <c r="G17" s="60">
        <v>117</v>
      </c>
      <c r="H17" s="60">
        <v>226</v>
      </c>
      <c r="I17" s="60">
        <v>23</v>
      </c>
      <c r="J17" s="60">
        <v>4</v>
      </c>
      <c r="K17" s="60">
        <v>1</v>
      </c>
      <c r="L17" s="60">
        <v>10</v>
      </c>
      <c r="M17" s="64" t="s">
        <v>9</v>
      </c>
      <c r="N17" s="184">
        <f t="shared" si="1"/>
        <v>43171</v>
      </c>
      <c r="O17" s="63"/>
      <c r="P17" s="60">
        <v>0</v>
      </c>
      <c r="Q17" s="60">
        <v>5</v>
      </c>
      <c r="R17" s="60">
        <v>0</v>
      </c>
      <c r="S17" s="60">
        <v>3</v>
      </c>
      <c r="T17" s="60">
        <v>0</v>
      </c>
      <c r="U17" s="60">
        <v>0</v>
      </c>
      <c r="V17" s="60">
        <v>1</v>
      </c>
      <c r="W17" s="60">
        <v>0</v>
      </c>
      <c r="X17" s="60">
        <v>7</v>
      </c>
      <c r="Y17" s="60">
        <v>18</v>
      </c>
    </row>
    <row r="18" spans="1:25" ht="12.75" customHeight="1">
      <c r="A18" s="64" t="s">
        <v>10</v>
      </c>
      <c r="B18" s="184">
        <f>B17+7</f>
        <v>43178</v>
      </c>
      <c r="C18" s="63"/>
      <c r="D18" s="60">
        <v>723</v>
      </c>
      <c r="E18" s="59">
        <v>18</v>
      </c>
      <c r="F18" s="60">
        <v>6</v>
      </c>
      <c r="G18" s="60">
        <v>111</v>
      </c>
      <c r="H18" s="60">
        <v>197</v>
      </c>
      <c r="I18" s="60">
        <v>11</v>
      </c>
      <c r="J18" s="60">
        <v>2</v>
      </c>
      <c r="K18" s="60">
        <v>0</v>
      </c>
      <c r="L18" s="60">
        <v>15</v>
      </c>
      <c r="M18" s="64" t="s">
        <v>10</v>
      </c>
      <c r="N18" s="184">
        <f>N17+7</f>
        <v>43178</v>
      </c>
      <c r="O18" s="63"/>
      <c r="P18" s="60">
        <v>0</v>
      </c>
      <c r="Q18" s="60">
        <v>4</v>
      </c>
      <c r="R18" s="60">
        <v>0</v>
      </c>
      <c r="S18" s="60">
        <v>2</v>
      </c>
      <c r="T18" s="60">
        <v>0</v>
      </c>
      <c r="U18" s="60">
        <v>0</v>
      </c>
      <c r="V18" s="60">
        <v>1</v>
      </c>
      <c r="W18" s="60">
        <v>0</v>
      </c>
      <c r="X18" s="60">
        <v>3</v>
      </c>
      <c r="Y18" s="60">
        <v>10</v>
      </c>
    </row>
    <row r="19" spans="1:25" ht="12.75" customHeight="1">
      <c r="A19" s="64" t="s">
        <v>11</v>
      </c>
      <c r="B19" s="184">
        <f t="shared" si="0"/>
        <v>43185</v>
      </c>
      <c r="C19" s="63"/>
      <c r="D19" s="60">
        <v>410</v>
      </c>
      <c r="E19" s="59">
        <v>6</v>
      </c>
      <c r="F19" s="60">
        <v>3</v>
      </c>
      <c r="G19" s="60">
        <v>75</v>
      </c>
      <c r="H19" s="60">
        <v>179</v>
      </c>
      <c r="I19" s="60">
        <v>24</v>
      </c>
      <c r="J19" s="60">
        <v>3</v>
      </c>
      <c r="K19" s="60">
        <v>3</v>
      </c>
      <c r="L19" s="60">
        <v>7</v>
      </c>
      <c r="M19" s="64" t="s">
        <v>11</v>
      </c>
      <c r="N19" s="184">
        <f t="shared" si="1"/>
        <v>43185</v>
      </c>
      <c r="O19" s="63"/>
      <c r="P19" s="60">
        <v>0</v>
      </c>
      <c r="Q19" s="60">
        <v>8</v>
      </c>
      <c r="R19" s="60">
        <v>0</v>
      </c>
      <c r="S19" s="60">
        <v>2</v>
      </c>
      <c r="T19" s="60">
        <v>0</v>
      </c>
      <c r="U19" s="60">
        <v>0</v>
      </c>
      <c r="V19" s="60">
        <v>2</v>
      </c>
      <c r="W19" s="60">
        <v>0</v>
      </c>
      <c r="X19" s="60">
        <v>4</v>
      </c>
      <c r="Y19" s="60">
        <v>13</v>
      </c>
    </row>
    <row r="20" spans="1:25" ht="12.75" customHeight="1">
      <c r="A20" s="64" t="s">
        <v>13</v>
      </c>
      <c r="B20" s="184">
        <f t="shared" si="0"/>
        <v>43192</v>
      </c>
      <c r="C20" s="63"/>
      <c r="D20" s="60">
        <v>291</v>
      </c>
      <c r="E20" s="59">
        <v>8</v>
      </c>
      <c r="F20" s="60">
        <v>4</v>
      </c>
      <c r="G20" s="60">
        <v>94</v>
      </c>
      <c r="H20" s="60">
        <v>193</v>
      </c>
      <c r="I20" s="60">
        <v>14</v>
      </c>
      <c r="J20" s="60">
        <v>1</v>
      </c>
      <c r="K20" s="60">
        <v>1</v>
      </c>
      <c r="L20" s="60">
        <v>16</v>
      </c>
      <c r="M20" s="64" t="s">
        <v>13</v>
      </c>
      <c r="N20" s="184">
        <f t="shared" si="1"/>
        <v>43192</v>
      </c>
      <c r="O20" s="63"/>
      <c r="P20" s="60">
        <v>0</v>
      </c>
      <c r="Q20" s="60">
        <v>8</v>
      </c>
      <c r="R20" s="60">
        <v>0</v>
      </c>
      <c r="S20" s="60">
        <v>6</v>
      </c>
      <c r="T20" s="60">
        <v>0</v>
      </c>
      <c r="U20" s="60">
        <v>0</v>
      </c>
      <c r="V20" s="60">
        <v>3</v>
      </c>
      <c r="W20" s="60">
        <v>0</v>
      </c>
      <c r="X20" s="60">
        <v>6</v>
      </c>
      <c r="Y20" s="60">
        <v>2</v>
      </c>
    </row>
    <row r="21" spans="1:25" ht="12.75" customHeight="1">
      <c r="A21" s="64" t="s">
        <v>14</v>
      </c>
      <c r="B21" s="184">
        <f t="shared" si="0"/>
        <v>43199</v>
      </c>
      <c r="C21" s="63"/>
      <c r="D21" s="160">
        <v>278</v>
      </c>
      <c r="E21" s="59">
        <v>14</v>
      </c>
      <c r="F21" s="60">
        <v>4</v>
      </c>
      <c r="G21" s="60">
        <v>139</v>
      </c>
      <c r="H21" s="60">
        <v>244</v>
      </c>
      <c r="I21" s="60">
        <v>10</v>
      </c>
      <c r="J21" s="60">
        <v>3</v>
      </c>
      <c r="K21" s="60">
        <v>1</v>
      </c>
      <c r="L21" s="60">
        <v>17</v>
      </c>
      <c r="M21" s="64" t="s">
        <v>14</v>
      </c>
      <c r="N21" s="184">
        <f t="shared" si="1"/>
        <v>43199</v>
      </c>
      <c r="O21" s="63"/>
      <c r="P21" s="60">
        <v>2</v>
      </c>
      <c r="Q21" s="60">
        <v>8</v>
      </c>
      <c r="R21" s="60">
        <v>1</v>
      </c>
      <c r="S21" s="60">
        <v>3</v>
      </c>
      <c r="T21" s="60">
        <v>1</v>
      </c>
      <c r="U21" s="60">
        <v>0</v>
      </c>
      <c r="V21" s="60">
        <v>2</v>
      </c>
      <c r="W21" s="60">
        <v>1</v>
      </c>
      <c r="X21" s="60">
        <v>3</v>
      </c>
      <c r="Y21" s="60">
        <v>7</v>
      </c>
    </row>
    <row r="22" spans="1:25" ht="12.75" customHeight="1">
      <c r="A22" s="64" t="s">
        <v>15</v>
      </c>
      <c r="B22" s="184">
        <f t="shared" si="0"/>
        <v>43206</v>
      </c>
      <c r="C22" s="63"/>
      <c r="D22" s="160">
        <v>302</v>
      </c>
      <c r="E22" s="59">
        <v>8</v>
      </c>
      <c r="F22" s="60">
        <v>14</v>
      </c>
      <c r="G22" s="60">
        <v>164</v>
      </c>
      <c r="H22" s="60">
        <v>334</v>
      </c>
      <c r="I22" s="60">
        <v>10</v>
      </c>
      <c r="J22" s="60">
        <v>3</v>
      </c>
      <c r="K22" s="60">
        <v>4</v>
      </c>
      <c r="L22" s="60">
        <v>21</v>
      </c>
      <c r="M22" s="64" t="s">
        <v>15</v>
      </c>
      <c r="N22" s="184">
        <f t="shared" si="1"/>
        <v>43206</v>
      </c>
      <c r="O22" s="63"/>
      <c r="P22" s="60">
        <v>2</v>
      </c>
      <c r="Q22" s="60">
        <v>11</v>
      </c>
      <c r="R22" s="60">
        <v>0</v>
      </c>
      <c r="S22" s="60">
        <v>4</v>
      </c>
      <c r="T22" s="60">
        <v>1</v>
      </c>
      <c r="U22" s="60">
        <v>0</v>
      </c>
      <c r="V22" s="60">
        <v>1</v>
      </c>
      <c r="W22" s="60">
        <v>0</v>
      </c>
      <c r="X22" s="60">
        <v>8</v>
      </c>
      <c r="Y22" s="60">
        <v>8</v>
      </c>
    </row>
    <row r="23" spans="1:25" ht="12.75" customHeight="1">
      <c r="A23" s="64" t="s">
        <v>16</v>
      </c>
      <c r="B23" s="184">
        <f t="shared" si="0"/>
        <v>43213</v>
      </c>
      <c r="C23" s="63"/>
      <c r="D23" s="160">
        <v>172</v>
      </c>
      <c r="E23" s="59">
        <v>5</v>
      </c>
      <c r="F23" s="60">
        <v>15</v>
      </c>
      <c r="G23" s="60">
        <v>186</v>
      </c>
      <c r="H23" s="60">
        <v>357</v>
      </c>
      <c r="I23" s="60">
        <v>18</v>
      </c>
      <c r="J23" s="60">
        <v>3</v>
      </c>
      <c r="K23" s="60">
        <v>5</v>
      </c>
      <c r="L23" s="60">
        <v>30</v>
      </c>
      <c r="M23" s="64" t="s">
        <v>16</v>
      </c>
      <c r="N23" s="184">
        <f t="shared" si="1"/>
        <v>43213</v>
      </c>
      <c r="O23" s="63"/>
      <c r="P23" s="60">
        <v>2</v>
      </c>
      <c r="Q23" s="60">
        <v>6</v>
      </c>
      <c r="R23" s="60">
        <v>0</v>
      </c>
      <c r="S23" s="60">
        <v>4</v>
      </c>
      <c r="T23" s="60">
        <v>1</v>
      </c>
      <c r="U23" s="60">
        <v>0</v>
      </c>
      <c r="V23" s="60">
        <v>3</v>
      </c>
      <c r="W23" s="60">
        <v>0</v>
      </c>
      <c r="X23" s="60">
        <v>5</v>
      </c>
      <c r="Y23" s="60">
        <v>6</v>
      </c>
    </row>
    <row r="24" spans="1:25" ht="12.75" customHeight="1">
      <c r="A24" s="64" t="s">
        <v>17</v>
      </c>
      <c r="B24" s="184">
        <f t="shared" si="0"/>
        <v>43220</v>
      </c>
      <c r="C24" s="63"/>
      <c r="D24" s="160">
        <v>64</v>
      </c>
      <c r="E24" s="59">
        <v>5</v>
      </c>
      <c r="F24" s="60">
        <v>6</v>
      </c>
      <c r="G24" s="60">
        <v>105</v>
      </c>
      <c r="H24" s="60">
        <v>196</v>
      </c>
      <c r="I24" s="60">
        <v>12</v>
      </c>
      <c r="J24" s="60">
        <v>3</v>
      </c>
      <c r="K24" s="60">
        <v>1</v>
      </c>
      <c r="L24" s="60">
        <v>10</v>
      </c>
      <c r="M24" s="64" t="s">
        <v>17</v>
      </c>
      <c r="N24" s="184">
        <f t="shared" si="1"/>
        <v>43220</v>
      </c>
      <c r="O24" s="63"/>
      <c r="P24" s="60">
        <v>3</v>
      </c>
      <c r="Q24" s="60">
        <v>3</v>
      </c>
      <c r="R24" s="60">
        <v>4</v>
      </c>
      <c r="S24" s="60">
        <v>6</v>
      </c>
      <c r="T24" s="60">
        <v>0</v>
      </c>
      <c r="U24" s="60">
        <v>0</v>
      </c>
      <c r="V24" s="60">
        <v>2</v>
      </c>
      <c r="W24" s="60">
        <v>0</v>
      </c>
      <c r="X24" s="60">
        <v>6</v>
      </c>
      <c r="Y24" s="60">
        <v>4</v>
      </c>
    </row>
    <row r="25" spans="1:25" ht="12.75" customHeight="1">
      <c r="A25" s="64" t="s">
        <v>18</v>
      </c>
      <c r="B25" s="184">
        <f t="shared" si="0"/>
        <v>43227</v>
      </c>
      <c r="C25" s="63"/>
      <c r="D25" s="160">
        <v>25</v>
      </c>
      <c r="E25" s="59">
        <v>1</v>
      </c>
      <c r="F25" s="60">
        <v>14</v>
      </c>
      <c r="G25" s="60">
        <v>195</v>
      </c>
      <c r="H25" s="60">
        <v>383</v>
      </c>
      <c r="I25" s="60">
        <v>21</v>
      </c>
      <c r="J25" s="60">
        <v>6</v>
      </c>
      <c r="K25" s="60">
        <v>6</v>
      </c>
      <c r="L25" s="60">
        <v>18</v>
      </c>
      <c r="M25" s="64" t="s">
        <v>18</v>
      </c>
      <c r="N25" s="184">
        <f t="shared" si="1"/>
        <v>43227</v>
      </c>
      <c r="O25" s="63"/>
      <c r="P25" s="60">
        <v>3</v>
      </c>
      <c r="Q25" s="60">
        <v>8</v>
      </c>
      <c r="R25" s="60">
        <v>2</v>
      </c>
      <c r="S25" s="60">
        <v>1</v>
      </c>
      <c r="T25" s="60">
        <v>0</v>
      </c>
      <c r="U25" s="60">
        <v>0</v>
      </c>
      <c r="V25" s="60">
        <v>5</v>
      </c>
      <c r="W25" s="60">
        <v>0</v>
      </c>
      <c r="X25" s="60">
        <v>6</v>
      </c>
      <c r="Y25" s="60">
        <v>0</v>
      </c>
    </row>
    <row r="26" spans="1:25" ht="12.75" customHeight="1">
      <c r="A26" s="64" t="s">
        <v>19</v>
      </c>
      <c r="B26" s="184">
        <f t="shared" si="0"/>
        <v>43234</v>
      </c>
      <c r="C26" s="63"/>
      <c r="D26" s="160">
        <v>39</v>
      </c>
      <c r="E26" s="59">
        <v>6</v>
      </c>
      <c r="F26" s="60">
        <v>13</v>
      </c>
      <c r="G26" s="60">
        <v>207</v>
      </c>
      <c r="H26" s="60">
        <v>338</v>
      </c>
      <c r="I26" s="60">
        <v>9</v>
      </c>
      <c r="J26" s="60">
        <v>6</v>
      </c>
      <c r="K26" s="60">
        <v>6</v>
      </c>
      <c r="L26" s="60">
        <v>26</v>
      </c>
      <c r="M26" s="64" t="s">
        <v>19</v>
      </c>
      <c r="N26" s="184">
        <f t="shared" si="1"/>
        <v>43234</v>
      </c>
      <c r="O26" s="63"/>
      <c r="P26" s="60">
        <v>13</v>
      </c>
      <c r="Q26" s="60">
        <v>5</v>
      </c>
      <c r="R26" s="60">
        <v>1</v>
      </c>
      <c r="S26" s="60">
        <v>1</v>
      </c>
      <c r="T26" s="60">
        <v>0</v>
      </c>
      <c r="U26" s="60">
        <v>0</v>
      </c>
      <c r="V26" s="60">
        <v>2</v>
      </c>
      <c r="W26" s="60">
        <v>0</v>
      </c>
      <c r="X26" s="60">
        <v>2</v>
      </c>
      <c r="Y26" s="60">
        <v>5</v>
      </c>
    </row>
    <row r="27" spans="1:25" ht="12.75" customHeight="1">
      <c r="A27" s="64" t="s">
        <v>20</v>
      </c>
      <c r="B27" s="184">
        <f t="shared" si="0"/>
        <v>43241</v>
      </c>
      <c r="C27" s="63"/>
      <c r="D27" s="60">
        <v>16</v>
      </c>
      <c r="E27" s="59">
        <v>2</v>
      </c>
      <c r="F27" s="60">
        <v>18</v>
      </c>
      <c r="G27" s="60">
        <v>191</v>
      </c>
      <c r="H27" s="60">
        <v>337</v>
      </c>
      <c r="I27" s="60">
        <v>20</v>
      </c>
      <c r="J27" s="60">
        <v>14</v>
      </c>
      <c r="K27" s="60">
        <v>3</v>
      </c>
      <c r="L27" s="60">
        <v>18</v>
      </c>
      <c r="M27" s="64" t="s">
        <v>20</v>
      </c>
      <c r="N27" s="184">
        <f t="shared" si="1"/>
        <v>43241</v>
      </c>
      <c r="O27" s="63"/>
      <c r="P27" s="60">
        <v>14</v>
      </c>
      <c r="Q27" s="60">
        <v>4</v>
      </c>
      <c r="R27" s="60">
        <v>0</v>
      </c>
      <c r="S27" s="60">
        <v>2</v>
      </c>
      <c r="T27" s="60">
        <v>0</v>
      </c>
      <c r="U27" s="60">
        <v>0</v>
      </c>
      <c r="V27" s="60">
        <v>4</v>
      </c>
      <c r="W27" s="60">
        <v>0</v>
      </c>
      <c r="X27" s="60">
        <v>3</v>
      </c>
      <c r="Y27" s="60">
        <v>0</v>
      </c>
    </row>
    <row r="28" spans="1:25" ht="12.75" customHeight="1">
      <c r="A28" s="64" t="s">
        <v>21</v>
      </c>
      <c r="B28" s="184">
        <f t="shared" si="0"/>
        <v>43248</v>
      </c>
      <c r="C28" s="63"/>
      <c r="D28" s="60">
        <v>13</v>
      </c>
      <c r="E28" s="59">
        <v>3</v>
      </c>
      <c r="F28" s="60">
        <v>22</v>
      </c>
      <c r="G28" s="60">
        <v>205</v>
      </c>
      <c r="H28" s="60">
        <v>405</v>
      </c>
      <c r="I28" s="60">
        <v>7</v>
      </c>
      <c r="J28" s="60">
        <v>7</v>
      </c>
      <c r="K28" s="60">
        <v>11</v>
      </c>
      <c r="L28" s="60">
        <v>18</v>
      </c>
      <c r="M28" s="64" t="s">
        <v>21</v>
      </c>
      <c r="N28" s="184">
        <f t="shared" si="1"/>
        <v>43248</v>
      </c>
      <c r="O28" s="63"/>
      <c r="P28" s="60">
        <v>13</v>
      </c>
      <c r="Q28" s="60">
        <v>7</v>
      </c>
      <c r="R28" s="60">
        <v>1</v>
      </c>
      <c r="S28" s="60">
        <v>0</v>
      </c>
      <c r="T28" s="60">
        <v>0</v>
      </c>
      <c r="U28" s="60">
        <v>0</v>
      </c>
      <c r="V28" s="60">
        <v>1</v>
      </c>
      <c r="W28" s="60">
        <v>0</v>
      </c>
      <c r="X28" s="60">
        <v>6</v>
      </c>
      <c r="Y28" s="60">
        <v>3</v>
      </c>
    </row>
    <row r="29" spans="1:25" ht="12.75" customHeight="1">
      <c r="A29" s="64" t="s">
        <v>22</v>
      </c>
      <c r="B29" s="184">
        <f t="shared" si="0"/>
        <v>43255</v>
      </c>
      <c r="C29" s="63"/>
      <c r="D29" s="60">
        <v>3</v>
      </c>
      <c r="E29" s="59">
        <v>8</v>
      </c>
      <c r="F29" s="60">
        <v>29</v>
      </c>
      <c r="G29" s="60">
        <v>222</v>
      </c>
      <c r="H29" s="60">
        <v>344</v>
      </c>
      <c r="I29" s="60">
        <v>29</v>
      </c>
      <c r="J29" s="60">
        <v>12</v>
      </c>
      <c r="K29" s="60">
        <v>4</v>
      </c>
      <c r="L29" s="60">
        <v>20</v>
      </c>
      <c r="M29" s="64" t="s">
        <v>22</v>
      </c>
      <c r="N29" s="184">
        <f t="shared" si="1"/>
        <v>43255</v>
      </c>
      <c r="O29" s="63"/>
      <c r="P29" s="60">
        <v>16</v>
      </c>
      <c r="Q29" s="60">
        <v>3</v>
      </c>
      <c r="R29" s="60">
        <v>1</v>
      </c>
      <c r="S29" s="60">
        <v>3</v>
      </c>
      <c r="T29" s="60">
        <v>0</v>
      </c>
      <c r="U29" s="60">
        <v>0</v>
      </c>
      <c r="V29" s="60">
        <v>3</v>
      </c>
      <c r="W29" s="60">
        <v>0</v>
      </c>
      <c r="X29" s="60">
        <v>2</v>
      </c>
      <c r="Y29" s="60">
        <v>0</v>
      </c>
    </row>
    <row r="30" spans="1:25" ht="12.75" customHeight="1">
      <c r="A30" s="64" t="s">
        <v>23</v>
      </c>
      <c r="B30" s="184">
        <f t="shared" si="0"/>
        <v>43262</v>
      </c>
      <c r="C30" s="63"/>
      <c r="D30" s="60">
        <v>1</v>
      </c>
      <c r="E30" s="59">
        <v>5</v>
      </c>
      <c r="F30" s="60">
        <v>23</v>
      </c>
      <c r="G30" s="60">
        <v>223</v>
      </c>
      <c r="H30" s="60">
        <v>356</v>
      </c>
      <c r="I30" s="60">
        <v>8</v>
      </c>
      <c r="J30" s="60">
        <v>14</v>
      </c>
      <c r="K30" s="60">
        <v>1</v>
      </c>
      <c r="L30" s="60">
        <v>17</v>
      </c>
      <c r="M30" s="64" t="s">
        <v>23</v>
      </c>
      <c r="N30" s="184">
        <f t="shared" si="1"/>
        <v>43262</v>
      </c>
      <c r="O30" s="63"/>
      <c r="P30" s="60">
        <v>16</v>
      </c>
      <c r="Q30" s="60">
        <v>8</v>
      </c>
      <c r="R30" s="60">
        <v>0</v>
      </c>
      <c r="S30" s="60">
        <v>4</v>
      </c>
      <c r="T30" s="60">
        <v>1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</row>
    <row r="31" spans="1:25" ht="12.75" customHeight="1">
      <c r="A31" s="64" t="s">
        <v>24</v>
      </c>
      <c r="B31" s="184">
        <f t="shared" si="0"/>
        <v>43269</v>
      </c>
      <c r="C31" s="63"/>
      <c r="D31" s="60">
        <v>1</v>
      </c>
      <c r="E31" s="59">
        <v>1</v>
      </c>
      <c r="F31" s="60">
        <v>21</v>
      </c>
      <c r="G31" s="60">
        <v>223</v>
      </c>
      <c r="H31" s="60">
        <v>361</v>
      </c>
      <c r="I31" s="60">
        <v>14</v>
      </c>
      <c r="J31" s="60">
        <v>12</v>
      </c>
      <c r="K31" s="60">
        <v>9</v>
      </c>
      <c r="L31" s="60">
        <v>18</v>
      </c>
      <c r="M31" s="64" t="s">
        <v>24</v>
      </c>
      <c r="N31" s="184">
        <f t="shared" si="1"/>
        <v>43269</v>
      </c>
      <c r="O31" s="63"/>
      <c r="P31" s="60">
        <v>49</v>
      </c>
      <c r="Q31" s="60">
        <v>5</v>
      </c>
      <c r="R31" s="60">
        <v>1</v>
      </c>
      <c r="S31" s="60">
        <v>4</v>
      </c>
      <c r="T31" s="60">
        <v>0</v>
      </c>
      <c r="U31" s="60">
        <v>0</v>
      </c>
      <c r="V31" s="60">
        <v>3</v>
      </c>
      <c r="W31" s="60">
        <v>0</v>
      </c>
      <c r="X31" s="60">
        <v>1</v>
      </c>
      <c r="Y31" s="60">
        <v>1</v>
      </c>
    </row>
    <row r="32" spans="1:25" ht="12.75" customHeight="1">
      <c r="A32" s="64" t="s">
        <v>25</v>
      </c>
      <c r="B32" s="184">
        <f t="shared" si="0"/>
        <v>43276</v>
      </c>
      <c r="C32" s="63"/>
      <c r="D32" s="60">
        <v>8</v>
      </c>
      <c r="E32" s="59">
        <v>1</v>
      </c>
      <c r="F32" s="60">
        <v>25</v>
      </c>
      <c r="G32" s="60">
        <v>174</v>
      </c>
      <c r="H32" s="60">
        <v>357</v>
      </c>
      <c r="I32" s="60">
        <v>11</v>
      </c>
      <c r="J32" s="60">
        <v>20</v>
      </c>
      <c r="K32" s="60">
        <v>11</v>
      </c>
      <c r="L32" s="60">
        <v>20</v>
      </c>
      <c r="M32" s="64" t="s">
        <v>25</v>
      </c>
      <c r="N32" s="184">
        <f t="shared" si="1"/>
        <v>43276</v>
      </c>
      <c r="O32" s="63"/>
      <c r="P32" s="60">
        <v>52</v>
      </c>
      <c r="Q32" s="60">
        <v>13</v>
      </c>
      <c r="R32" s="60">
        <v>0</v>
      </c>
      <c r="S32" s="60">
        <v>7</v>
      </c>
      <c r="T32" s="60">
        <v>0</v>
      </c>
      <c r="U32" s="60">
        <v>0</v>
      </c>
      <c r="V32" s="60">
        <v>1</v>
      </c>
      <c r="W32" s="60">
        <v>0</v>
      </c>
      <c r="X32" s="60">
        <v>0</v>
      </c>
      <c r="Y32" s="60">
        <v>0</v>
      </c>
    </row>
    <row r="33" spans="1:25" ht="12.75" customHeight="1">
      <c r="A33" s="64" t="s">
        <v>26</v>
      </c>
      <c r="B33" s="184">
        <f t="shared" si="0"/>
        <v>43283</v>
      </c>
      <c r="C33" s="63"/>
      <c r="D33" s="60">
        <v>3</v>
      </c>
      <c r="E33" s="59">
        <v>5</v>
      </c>
      <c r="F33" s="60">
        <v>26</v>
      </c>
      <c r="G33" s="60">
        <v>157</v>
      </c>
      <c r="H33" s="60">
        <v>286</v>
      </c>
      <c r="I33" s="60">
        <v>8</v>
      </c>
      <c r="J33" s="60">
        <v>20</v>
      </c>
      <c r="K33" s="60">
        <v>10</v>
      </c>
      <c r="L33" s="60">
        <v>21</v>
      </c>
      <c r="M33" s="64" t="s">
        <v>26</v>
      </c>
      <c r="N33" s="184">
        <f t="shared" si="1"/>
        <v>43283</v>
      </c>
      <c r="O33" s="63"/>
      <c r="P33" s="60">
        <v>57</v>
      </c>
      <c r="Q33" s="60">
        <v>19</v>
      </c>
      <c r="R33" s="60">
        <v>0</v>
      </c>
      <c r="S33" s="60">
        <v>11</v>
      </c>
      <c r="T33" s="60">
        <v>0</v>
      </c>
      <c r="U33" s="60">
        <v>0</v>
      </c>
      <c r="V33" s="60">
        <v>1</v>
      </c>
      <c r="W33" s="60">
        <v>0</v>
      </c>
      <c r="X33" s="60">
        <v>0</v>
      </c>
      <c r="Y33" s="60">
        <v>0</v>
      </c>
    </row>
    <row r="34" spans="1:25" ht="12.75" customHeight="1">
      <c r="A34" s="64" t="s">
        <v>27</v>
      </c>
      <c r="B34" s="184">
        <f t="shared" si="0"/>
        <v>43290</v>
      </c>
      <c r="C34" s="63"/>
      <c r="D34" s="60">
        <v>0</v>
      </c>
      <c r="E34" s="59">
        <v>5</v>
      </c>
      <c r="F34" s="60">
        <v>23</v>
      </c>
      <c r="G34" s="60">
        <v>152</v>
      </c>
      <c r="H34" s="60">
        <v>246</v>
      </c>
      <c r="I34" s="60">
        <v>10</v>
      </c>
      <c r="J34" s="60">
        <v>25</v>
      </c>
      <c r="K34" s="60">
        <v>7</v>
      </c>
      <c r="L34" s="60">
        <v>26</v>
      </c>
      <c r="M34" s="64" t="s">
        <v>27</v>
      </c>
      <c r="N34" s="184">
        <f t="shared" si="1"/>
        <v>43290</v>
      </c>
      <c r="O34" s="63"/>
      <c r="P34" s="60">
        <v>178</v>
      </c>
      <c r="Q34" s="60">
        <v>5</v>
      </c>
      <c r="R34" s="60">
        <v>0</v>
      </c>
      <c r="S34" s="60">
        <v>3</v>
      </c>
      <c r="T34" s="60">
        <v>1</v>
      </c>
      <c r="U34" s="60">
        <v>0</v>
      </c>
      <c r="V34" s="60">
        <v>2</v>
      </c>
      <c r="W34" s="60">
        <v>0</v>
      </c>
      <c r="X34" s="60">
        <v>0</v>
      </c>
      <c r="Y34" s="60">
        <v>2</v>
      </c>
    </row>
    <row r="35" spans="1:25" ht="12.75" customHeight="1">
      <c r="A35" s="64" t="s">
        <v>28</v>
      </c>
      <c r="B35" s="184">
        <f t="shared" si="0"/>
        <v>43297</v>
      </c>
      <c r="C35" s="63"/>
      <c r="D35" s="60">
        <v>1</v>
      </c>
      <c r="E35" s="59">
        <v>5</v>
      </c>
      <c r="F35" s="60">
        <v>24</v>
      </c>
      <c r="G35" s="60">
        <v>80</v>
      </c>
      <c r="H35" s="60">
        <v>196</v>
      </c>
      <c r="I35" s="60">
        <v>8</v>
      </c>
      <c r="J35" s="60">
        <v>47</v>
      </c>
      <c r="K35" s="60">
        <v>10</v>
      </c>
      <c r="L35" s="60">
        <v>23</v>
      </c>
      <c r="M35" s="64" t="s">
        <v>28</v>
      </c>
      <c r="N35" s="184">
        <f t="shared" si="1"/>
        <v>43297</v>
      </c>
      <c r="O35" s="63"/>
      <c r="P35" s="60">
        <v>264</v>
      </c>
      <c r="Q35" s="60">
        <v>9</v>
      </c>
      <c r="R35" s="60">
        <v>0</v>
      </c>
      <c r="S35" s="60">
        <v>4</v>
      </c>
      <c r="T35" s="60">
        <v>0</v>
      </c>
      <c r="U35" s="60">
        <v>1</v>
      </c>
      <c r="V35" s="60">
        <v>2</v>
      </c>
      <c r="W35" s="60">
        <v>0</v>
      </c>
      <c r="X35" s="60">
        <v>0</v>
      </c>
      <c r="Y35" s="60">
        <v>0</v>
      </c>
    </row>
    <row r="36" spans="1:25" ht="12.75" customHeight="1">
      <c r="A36" s="64" t="s">
        <v>29</v>
      </c>
      <c r="B36" s="184">
        <f t="shared" si="0"/>
        <v>43304</v>
      </c>
      <c r="C36" s="63"/>
      <c r="D36" s="60">
        <v>0</v>
      </c>
      <c r="E36" s="59">
        <v>3</v>
      </c>
      <c r="F36" s="60">
        <v>44</v>
      </c>
      <c r="G36" s="60">
        <v>87</v>
      </c>
      <c r="H36" s="60">
        <v>229</v>
      </c>
      <c r="I36" s="60">
        <v>8</v>
      </c>
      <c r="J36" s="60">
        <v>48</v>
      </c>
      <c r="K36" s="60">
        <v>3</v>
      </c>
      <c r="L36" s="60">
        <v>26</v>
      </c>
      <c r="M36" s="64" t="s">
        <v>29</v>
      </c>
      <c r="N36" s="184">
        <f t="shared" si="1"/>
        <v>43304</v>
      </c>
      <c r="O36" s="63"/>
      <c r="P36" s="60">
        <v>463</v>
      </c>
      <c r="Q36" s="60">
        <v>11</v>
      </c>
      <c r="R36" s="60">
        <v>0</v>
      </c>
      <c r="S36" s="60">
        <v>1</v>
      </c>
      <c r="T36" s="60">
        <v>0</v>
      </c>
      <c r="U36" s="60">
        <v>1</v>
      </c>
      <c r="V36" s="60">
        <v>3</v>
      </c>
      <c r="W36" s="60">
        <v>0</v>
      </c>
      <c r="X36" s="60">
        <v>0</v>
      </c>
      <c r="Y36" s="60">
        <v>0</v>
      </c>
    </row>
    <row r="37" spans="1:25" ht="12.75" customHeight="1">
      <c r="A37" s="64" t="s">
        <v>30</v>
      </c>
      <c r="B37" s="184">
        <f t="shared" si="0"/>
        <v>43311</v>
      </c>
      <c r="C37" s="63"/>
      <c r="D37" s="60">
        <v>0</v>
      </c>
      <c r="E37" s="59">
        <v>8</v>
      </c>
      <c r="F37" s="60">
        <v>37</v>
      </c>
      <c r="G37" s="60">
        <v>88</v>
      </c>
      <c r="H37" s="60">
        <v>216</v>
      </c>
      <c r="I37" s="60">
        <v>3</v>
      </c>
      <c r="J37" s="60">
        <v>38</v>
      </c>
      <c r="K37" s="60">
        <v>3</v>
      </c>
      <c r="L37" s="60">
        <v>21</v>
      </c>
      <c r="M37" s="64" t="s">
        <v>30</v>
      </c>
      <c r="N37" s="184">
        <f t="shared" si="1"/>
        <v>43311</v>
      </c>
      <c r="O37" s="63"/>
      <c r="P37" s="60">
        <v>534</v>
      </c>
      <c r="Q37" s="60">
        <v>12</v>
      </c>
      <c r="R37" s="60">
        <v>0</v>
      </c>
      <c r="S37" s="60">
        <v>4</v>
      </c>
      <c r="T37" s="60">
        <v>1</v>
      </c>
      <c r="U37" s="60">
        <v>0</v>
      </c>
      <c r="V37" s="60">
        <v>1</v>
      </c>
      <c r="W37" s="60">
        <v>0</v>
      </c>
      <c r="X37" s="60">
        <v>0</v>
      </c>
      <c r="Y37" s="60">
        <v>1</v>
      </c>
    </row>
    <row r="38" spans="1:25" ht="12.75" customHeight="1">
      <c r="A38" s="64" t="s">
        <v>31</v>
      </c>
      <c r="B38" s="184">
        <f t="shared" si="0"/>
        <v>43318</v>
      </c>
      <c r="C38" s="63"/>
      <c r="D38" s="60">
        <v>0</v>
      </c>
      <c r="E38" s="59">
        <v>12</v>
      </c>
      <c r="F38" s="60">
        <v>40</v>
      </c>
      <c r="G38" s="60">
        <v>71</v>
      </c>
      <c r="H38" s="60">
        <v>181</v>
      </c>
      <c r="I38" s="60">
        <v>4</v>
      </c>
      <c r="J38" s="60">
        <v>36</v>
      </c>
      <c r="K38" s="60">
        <v>4</v>
      </c>
      <c r="L38" s="60">
        <v>27</v>
      </c>
      <c r="M38" s="64" t="s">
        <v>31</v>
      </c>
      <c r="N38" s="184">
        <f t="shared" si="1"/>
        <v>43318</v>
      </c>
      <c r="O38" s="63"/>
      <c r="P38" s="60">
        <v>472</v>
      </c>
      <c r="Q38" s="60">
        <v>9</v>
      </c>
      <c r="R38" s="60">
        <v>0</v>
      </c>
      <c r="S38" s="60">
        <v>1</v>
      </c>
      <c r="T38" s="60">
        <v>1</v>
      </c>
      <c r="U38" s="60">
        <v>0</v>
      </c>
      <c r="V38" s="60">
        <v>3</v>
      </c>
      <c r="W38" s="60">
        <v>0</v>
      </c>
      <c r="X38" s="60">
        <v>1</v>
      </c>
      <c r="Y38" s="60">
        <v>0</v>
      </c>
    </row>
    <row r="39" spans="1:25" ht="12.75" customHeight="1">
      <c r="A39" s="64" t="s">
        <v>32</v>
      </c>
      <c r="B39" s="184">
        <f t="shared" si="0"/>
        <v>43325</v>
      </c>
      <c r="C39" s="63"/>
      <c r="D39" s="60">
        <v>0</v>
      </c>
      <c r="E39" s="59">
        <v>16</v>
      </c>
      <c r="F39" s="60">
        <v>25</v>
      </c>
      <c r="G39" s="60">
        <v>25</v>
      </c>
      <c r="H39" s="60">
        <v>108</v>
      </c>
      <c r="I39" s="60">
        <v>3</v>
      </c>
      <c r="J39" s="60">
        <v>15</v>
      </c>
      <c r="K39" s="60">
        <v>3</v>
      </c>
      <c r="L39" s="60">
        <v>17</v>
      </c>
      <c r="M39" s="64" t="s">
        <v>32</v>
      </c>
      <c r="N39" s="184">
        <f t="shared" si="1"/>
        <v>43325</v>
      </c>
      <c r="O39" s="63"/>
      <c r="P39" s="60">
        <v>204</v>
      </c>
      <c r="Q39" s="60">
        <v>3</v>
      </c>
      <c r="R39" s="60">
        <v>0</v>
      </c>
      <c r="S39" s="60">
        <v>5</v>
      </c>
      <c r="T39" s="60">
        <v>1</v>
      </c>
      <c r="U39" s="60">
        <v>0</v>
      </c>
      <c r="V39" s="60">
        <v>2</v>
      </c>
      <c r="W39" s="60">
        <v>0</v>
      </c>
      <c r="X39" s="60">
        <v>1</v>
      </c>
      <c r="Y39" s="60">
        <v>0</v>
      </c>
    </row>
    <row r="40" spans="1:25" ht="12.75" customHeight="1">
      <c r="A40" s="64" t="s">
        <v>33</v>
      </c>
      <c r="B40" s="184">
        <f t="shared" si="0"/>
        <v>43332</v>
      </c>
      <c r="C40" s="63"/>
      <c r="D40" s="60">
        <v>0</v>
      </c>
      <c r="E40" s="59">
        <v>18</v>
      </c>
      <c r="F40" s="60">
        <v>22</v>
      </c>
      <c r="G40" s="60">
        <v>55</v>
      </c>
      <c r="H40" s="60">
        <v>185</v>
      </c>
      <c r="I40" s="60">
        <v>2</v>
      </c>
      <c r="J40" s="60">
        <v>22</v>
      </c>
      <c r="K40" s="60">
        <v>4</v>
      </c>
      <c r="L40" s="60">
        <v>18</v>
      </c>
      <c r="M40" s="64" t="s">
        <v>33</v>
      </c>
      <c r="N40" s="184">
        <f t="shared" si="1"/>
        <v>43332</v>
      </c>
      <c r="O40" s="63"/>
      <c r="P40" s="60">
        <v>141</v>
      </c>
      <c r="Q40" s="60">
        <v>4</v>
      </c>
      <c r="R40" s="60">
        <v>0</v>
      </c>
      <c r="S40" s="60">
        <v>3</v>
      </c>
      <c r="T40" s="60">
        <v>1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</row>
    <row r="41" spans="1:25" ht="12.75" customHeight="1">
      <c r="A41" s="64" t="s">
        <v>34</v>
      </c>
      <c r="B41" s="184">
        <f t="shared" si="0"/>
        <v>43339</v>
      </c>
      <c r="C41" s="63"/>
      <c r="D41" s="60">
        <v>0</v>
      </c>
      <c r="E41" s="59">
        <v>45</v>
      </c>
      <c r="F41" s="60">
        <v>21</v>
      </c>
      <c r="G41" s="60">
        <v>76</v>
      </c>
      <c r="H41" s="60">
        <v>199</v>
      </c>
      <c r="I41" s="60">
        <v>1</v>
      </c>
      <c r="J41" s="60">
        <v>34</v>
      </c>
      <c r="K41" s="60">
        <v>9</v>
      </c>
      <c r="L41" s="60">
        <v>23</v>
      </c>
      <c r="M41" s="64" t="s">
        <v>34</v>
      </c>
      <c r="N41" s="184">
        <f t="shared" si="1"/>
        <v>43339</v>
      </c>
      <c r="O41" s="63"/>
      <c r="P41" s="60">
        <v>233</v>
      </c>
      <c r="Q41" s="60">
        <v>6</v>
      </c>
      <c r="R41" s="60">
        <v>0</v>
      </c>
      <c r="S41" s="60">
        <v>8</v>
      </c>
      <c r="T41" s="60">
        <v>0</v>
      </c>
      <c r="U41" s="60">
        <v>0</v>
      </c>
      <c r="V41" s="60">
        <v>4</v>
      </c>
      <c r="W41" s="60">
        <v>0</v>
      </c>
      <c r="X41" s="60">
        <v>1</v>
      </c>
      <c r="Y41" s="60">
        <v>0</v>
      </c>
    </row>
    <row r="42" spans="1:25" ht="12.75" customHeight="1">
      <c r="A42" s="64" t="s">
        <v>35</v>
      </c>
      <c r="B42" s="184">
        <f t="shared" si="0"/>
        <v>43346</v>
      </c>
      <c r="C42" s="63"/>
      <c r="D42" s="60">
        <v>1</v>
      </c>
      <c r="E42" s="59">
        <v>62</v>
      </c>
      <c r="F42" s="60">
        <v>13</v>
      </c>
      <c r="G42" s="60">
        <v>86</v>
      </c>
      <c r="H42" s="60">
        <v>201</v>
      </c>
      <c r="I42" s="60">
        <v>8</v>
      </c>
      <c r="J42" s="60">
        <v>29</v>
      </c>
      <c r="K42" s="60">
        <v>12</v>
      </c>
      <c r="L42" s="60">
        <v>14</v>
      </c>
      <c r="M42" s="64" t="s">
        <v>35</v>
      </c>
      <c r="N42" s="184">
        <f t="shared" si="1"/>
        <v>43346</v>
      </c>
      <c r="O42" s="63"/>
      <c r="P42" s="60">
        <v>233</v>
      </c>
      <c r="Q42" s="60">
        <v>3</v>
      </c>
      <c r="R42" s="60">
        <v>0</v>
      </c>
      <c r="S42" s="60">
        <v>3</v>
      </c>
      <c r="T42" s="60">
        <v>0</v>
      </c>
      <c r="U42" s="60">
        <v>0</v>
      </c>
      <c r="V42" s="60">
        <v>3</v>
      </c>
      <c r="W42" s="60">
        <v>0</v>
      </c>
      <c r="X42" s="60">
        <v>0</v>
      </c>
      <c r="Y42" s="60">
        <v>0</v>
      </c>
    </row>
    <row r="43" spans="1:25" ht="12.75" customHeight="1">
      <c r="A43" s="64" t="s">
        <v>36</v>
      </c>
      <c r="B43" s="184">
        <f t="shared" si="0"/>
        <v>43353</v>
      </c>
      <c r="C43" s="63"/>
      <c r="D43" s="60">
        <v>3</v>
      </c>
      <c r="E43" s="59">
        <v>62</v>
      </c>
      <c r="F43" s="60">
        <v>12</v>
      </c>
      <c r="G43" s="60">
        <v>88</v>
      </c>
      <c r="H43" s="60">
        <v>201</v>
      </c>
      <c r="I43" s="60">
        <v>9</v>
      </c>
      <c r="J43" s="60">
        <v>27</v>
      </c>
      <c r="K43" s="60">
        <v>7</v>
      </c>
      <c r="L43" s="60">
        <v>17</v>
      </c>
      <c r="M43" s="64" t="s">
        <v>36</v>
      </c>
      <c r="N43" s="184">
        <f t="shared" si="1"/>
        <v>43353</v>
      </c>
      <c r="O43" s="63"/>
      <c r="P43" s="60">
        <v>170</v>
      </c>
      <c r="Q43" s="60">
        <v>5</v>
      </c>
      <c r="R43" s="60">
        <v>0</v>
      </c>
      <c r="S43" s="60">
        <v>7</v>
      </c>
      <c r="T43" s="60">
        <v>0</v>
      </c>
      <c r="U43" s="60">
        <v>0</v>
      </c>
      <c r="V43" s="60">
        <v>2</v>
      </c>
      <c r="W43" s="60">
        <v>1</v>
      </c>
      <c r="X43" s="60">
        <v>0</v>
      </c>
      <c r="Y43" s="60">
        <v>0</v>
      </c>
    </row>
    <row r="44" spans="1:25" ht="12.75" customHeight="1">
      <c r="A44" s="64" t="s">
        <v>37</v>
      </c>
      <c r="B44" s="184">
        <f t="shared" si="0"/>
        <v>43360</v>
      </c>
      <c r="C44" s="63"/>
      <c r="D44" s="60">
        <v>3</v>
      </c>
      <c r="E44" s="59">
        <v>58</v>
      </c>
      <c r="F44" s="60">
        <v>13</v>
      </c>
      <c r="G44" s="60">
        <v>67</v>
      </c>
      <c r="H44" s="60">
        <v>163</v>
      </c>
      <c r="I44" s="60">
        <v>1</v>
      </c>
      <c r="J44" s="60">
        <v>18</v>
      </c>
      <c r="K44" s="60">
        <v>11</v>
      </c>
      <c r="L44" s="60">
        <v>11</v>
      </c>
      <c r="M44" s="64" t="s">
        <v>37</v>
      </c>
      <c r="N44" s="184">
        <f t="shared" si="1"/>
        <v>43360</v>
      </c>
      <c r="O44" s="63"/>
      <c r="P44" s="60">
        <v>104</v>
      </c>
      <c r="Q44" s="60">
        <v>3</v>
      </c>
      <c r="R44" s="60">
        <v>0</v>
      </c>
      <c r="S44" s="60">
        <v>3</v>
      </c>
      <c r="T44" s="60">
        <v>0</v>
      </c>
      <c r="U44" s="60">
        <v>0</v>
      </c>
      <c r="V44" s="60">
        <v>2</v>
      </c>
      <c r="W44" s="60">
        <v>0</v>
      </c>
      <c r="X44" s="60">
        <v>0</v>
      </c>
      <c r="Y44" s="60">
        <v>0</v>
      </c>
    </row>
    <row r="45" spans="1:25" ht="12.75" customHeight="1">
      <c r="A45" s="64" t="s">
        <v>38</v>
      </c>
      <c r="B45" s="184">
        <f t="shared" si="0"/>
        <v>43367</v>
      </c>
      <c r="C45" s="63"/>
      <c r="D45" s="60">
        <v>2</v>
      </c>
      <c r="E45" s="59">
        <v>57</v>
      </c>
      <c r="F45" s="60">
        <v>12</v>
      </c>
      <c r="G45" s="60">
        <v>82</v>
      </c>
      <c r="H45" s="60">
        <v>162</v>
      </c>
      <c r="I45" s="60">
        <v>13</v>
      </c>
      <c r="J45" s="60">
        <v>10</v>
      </c>
      <c r="K45" s="60">
        <v>9</v>
      </c>
      <c r="L45" s="60">
        <v>11</v>
      </c>
      <c r="M45" s="64" t="s">
        <v>38</v>
      </c>
      <c r="N45" s="184">
        <f t="shared" si="1"/>
        <v>43367</v>
      </c>
      <c r="O45" s="63"/>
      <c r="P45" s="60">
        <v>54</v>
      </c>
      <c r="Q45" s="60">
        <v>4</v>
      </c>
      <c r="R45" s="60">
        <v>0</v>
      </c>
      <c r="S45" s="60">
        <v>1</v>
      </c>
      <c r="T45" s="60">
        <v>0</v>
      </c>
      <c r="U45" s="60">
        <v>0</v>
      </c>
      <c r="V45" s="60">
        <v>5</v>
      </c>
      <c r="W45" s="60">
        <v>0</v>
      </c>
      <c r="X45" s="60">
        <v>0</v>
      </c>
      <c r="Y45" s="60">
        <v>0</v>
      </c>
    </row>
    <row r="46" spans="1:25" ht="12.75" customHeight="1">
      <c r="A46" s="64" t="s">
        <v>39</v>
      </c>
      <c r="B46" s="184">
        <f t="shared" si="0"/>
        <v>43374</v>
      </c>
      <c r="C46" s="63"/>
      <c r="D46" s="60">
        <v>1</v>
      </c>
      <c r="E46" s="59">
        <v>64</v>
      </c>
      <c r="F46" s="60">
        <v>13</v>
      </c>
      <c r="G46" s="60">
        <v>95</v>
      </c>
      <c r="H46" s="60">
        <v>214</v>
      </c>
      <c r="I46" s="60">
        <v>13</v>
      </c>
      <c r="J46" s="60">
        <v>17</v>
      </c>
      <c r="K46" s="60">
        <v>21</v>
      </c>
      <c r="L46" s="60">
        <v>11</v>
      </c>
      <c r="M46" s="64" t="s">
        <v>39</v>
      </c>
      <c r="N46" s="184">
        <f t="shared" si="1"/>
        <v>43374</v>
      </c>
      <c r="O46" s="63"/>
      <c r="P46" s="60">
        <v>44</v>
      </c>
      <c r="Q46" s="60">
        <v>4</v>
      </c>
      <c r="R46" s="60">
        <v>0</v>
      </c>
      <c r="S46" s="60">
        <v>1</v>
      </c>
      <c r="T46" s="60">
        <v>0</v>
      </c>
      <c r="U46" s="60">
        <v>0</v>
      </c>
      <c r="V46" s="60">
        <v>7</v>
      </c>
      <c r="W46" s="60">
        <v>0</v>
      </c>
      <c r="X46" s="60">
        <v>0</v>
      </c>
      <c r="Y46" s="60">
        <v>0</v>
      </c>
    </row>
    <row r="47" spans="1:25" ht="12.75" customHeight="1">
      <c r="A47" s="64" t="s">
        <v>40</v>
      </c>
      <c r="B47" s="184">
        <f t="shared" si="0"/>
        <v>43381</v>
      </c>
      <c r="C47" s="63"/>
      <c r="D47" s="60">
        <v>6</v>
      </c>
      <c r="E47" s="59">
        <v>67</v>
      </c>
      <c r="F47" s="60">
        <v>17</v>
      </c>
      <c r="G47" s="60">
        <v>70</v>
      </c>
      <c r="H47" s="60">
        <v>178</v>
      </c>
      <c r="I47" s="60">
        <v>21</v>
      </c>
      <c r="J47" s="60">
        <v>12</v>
      </c>
      <c r="K47" s="60">
        <v>21</v>
      </c>
      <c r="L47" s="60">
        <v>9</v>
      </c>
      <c r="M47" s="64" t="s">
        <v>40</v>
      </c>
      <c r="N47" s="184">
        <f t="shared" si="1"/>
        <v>43381</v>
      </c>
      <c r="O47" s="63"/>
      <c r="P47" s="60">
        <v>27</v>
      </c>
      <c r="Q47" s="60">
        <v>3</v>
      </c>
      <c r="R47" s="60">
        <v>0</v>
      </c>
      <c r="S47" s="60">
        <v>3</v>
      </c>
      <c r="T47" s="60">
        <v>0</v>
      </c>
      <c r="U47" s="60">
        <v>0</v>
      </c>
      <c r="V47" s="60">
        <v>4</v>
      </c>
      <c r="W47" s="60">
        <v>0</v>
      </c>
      <c r="X47" s="60">
        <v>0</v>
      </c>
      <c r="Y47" s="60">
        <v>0</v>
      </c>
    </row>
    <row r="48" spans="1:25" ht="12.75" customHeight="1">
      <c r="A48" s="64" t="s">
        <v>41</v>
      </c>
      <c r="B48" s="184">
        <f t="shared" si="0"/>
        <v>43388</v>
      </c>
      <c r="C48" s="63"/>
      <c r="D48" s="60">
        <v>2</v>
      </c>
      <c r="E48" s="59">
        <v>79</v>
      </c>
      <c r="F48" s="60">
        <v>13</v>
      </c>
      <c r="G48" s="60">
        <v>86</v>
      </c>
      <c r="H48" s="60">
        <v>186</v>
      </c>
      <c r="I48" s="60">
        <v>14</v>
      </c>
      <c r="J48" s="60">
        <v>11</v>
      </c>
      <c r="K48" s="60">
        <v>14</v>
      </c>
      <c r="L48" s="60">
        <v>13</v>
      </c>
      <c r="M48" s="64" t="s">
        <v>41</v>
      </c>
      <c r="N48" s="184">
        <f t="shared" si="1"/>
        <v>43388</v>
      </c>
      <c r="O48" s="63"/>
      <c r="P48" s="60">
        <v>16</v>
      </c>
      <c r="Q48" s="60">
        <v>2</v>
      </c>
      <c r="R48" s="60">
        <v>0</v>
      </c>
      <c r="S48" s="60">
        <v>3</v>
      </c>
      <c r="T48" s="60">
        <v>0</v>
      </c>
      <c r="U48" s="60">
        <v>1</v>
      </c>
      <c r="V48" s="60">
        <v>7</v>
      </c>
      <c r="W48" s="60">
        <v>0</v>
      </c>
      <c r="X48" s="60">
        <v>0</v>
      </c>
      <c r="Y48" s="60">
        <v>2</v>
      </c>
    </row>
    <row r="49" spans="1:25" ht="12.75" customHeight="1">
      <c r="A49" s="64" t="s">
        <v>42</v>
      </c>
      <c r="B49" s="184">
        <f t="shared" si="0"/>
        <v>43395</v>
      </c>
      <c r="C49" s="63"/>
      <c r="D49" s="60">
        <v>2</v>
      </c>
      <c r="E49" s="59">
        <v>93</v>
      </c>
      <c r="F49" s="60">
        <v>20</v>
      </c>
      <c r="G49" s="60">
        <v>77</v>
      </c>
      <c r="H49" s="60">
        <v>229</v>
      </c>
      <c r="I49" s="60">
        <v>18</v>
      </c>
      <c r="J49" s="60">
        <v>10</v>
      </c>
      <c r="K49" s="60">
        <v>16</v>
      </c>
      <c r="L49" s="60">
        <v>16</v>
      </c>
      <c r="M49" s="64" t="s">
        <v>42</v>
      </c>
      <c r="N49" s="184">
        <f t="shared" si="1"/>
        <v>43395</v>
      </c>
      <c r="O49" s="63"/>
      <c r="P49" s="60">
        <v>14</v>
      </c>
      <c r="Q49" s="60">
        <v>3</v>
      </c>
      <c r="R49" s="60">
        <v>0</v>
      </c>
      <c r="S49" s="60">
        <v>2</v>
      </c>
      <c r="T49" s="60">
        <v>0</v>
      </c>
      <c r="U49" s="60">
        <v>0</v>
      </c>
      <c r="V49" s="60">
        <v>2</v>
      </c>
      <c r="W49" s="60">
        <v>0</v>
      </c>
      <c r="X49" s="60">
        <v>1</v>
      </c>
      <c r="Y49" s="60">
        <v>0</v>
      </c>
    </row>
    <row r="50" spans="1:25" ht="12.75" customHeight="1">
      <c r="A50" s="64" t="s">
        <v>43</v>
      </c>
      <c r="B50" s="184">
        <f t="shared" si="0"/>
        <v>43402</v>
      </c>
      <c r="C50" s="63"/>
      <c r="D50" s="60">
        <v>4</v>
      </c>
      <c r="E50" s="59">
        <v>65</v>
      </c>
      <c r="F50" s="60">
        <v>11</v>
      </c>
      <c r="G50" s="60">
        <v>78</v>
      </c>
      <c r="H50" s="60">
        <v>283</v>
      </c>
      <c r="I50" s="60">
        <v>24</v>
      </c>
      <c r="J50" s="60">
        <v>11</v>
      </c>
      <c r="K50" s="60">
        <v>14</v>
      </c>
      <c r="L50" s="60">
        <v>17</v>
      </c>
      <c r="M50" s="64" t="s">
        <v>43</v>
      </c>
      <c r="N50" s="184">
        <f t="shared" si="1"/>
        <v>43402</v>
      </c>
      <c r="O50" s="63"/>
      <c r="P50" s="60">
        <v>13</v>
      </c>
      <c r="Q50" s="60">
        <v>10</v>
      </c>
      <c r="R50" s="60">
        <v>0</v>
      </c>
      <c r="S50" s="60">
        <v>2</v>
      </c>
      <c r="T50" s="60">
        <v>1</v>
      </c>
      <c r="U50" s="60">
        <v>0</v>
      </c>
      <c r="V50" s="60">
        <v>3</v>
      </c>
      <c r="W50" s="60">
        <v>0</v>
      </c>
      <c r="X50" s="60">
        <v>0</v>
      </c>
      <c r="Y50" s="60">
        <v>1</v>
      </c>
    </row>
    <row r="51" spans="1:25" ht="12.75" customHeight="1">
      <c r="A51" s="64" t="s">
        <v>44</v>
      </c>
      <c r="B51" s="184">
        <f t="shared" si="0"/>
        <v>43409</v>
      </c>
      <c r="C51" s="63"/>
      <c r="D51" s="60">
        <v>3</v>
      </c>
      <c r="E51" s="59">
        <v>53</v>
      </c>
      <c r="F51" s="60">
        <v>14</v>
      </c>
      <c r="G51" s="60">
        <v>120</v>
      </c>
      <c r="H51" s="60">
        <v>361</v>
      </c>
      <c r="I51" s="60">
        <v>24</v>
      </c>
      <c r="J51" s="60">
        <v>11</v>
      </c>
      <c r="K51" s="60">
        <v>22</v>
      </c>
      <c r="L51" s="60">
        <v>14</v>
      </c>
      <c r="M51" s="64" t="s">
        <v>44</v>
      </c>
      <c r="N51" s="184">
        <f t="shared" si="1"/>
        <v>43409</v>
      </c>
      <c r="O51" s="63"/>
      <c r="P51" s="60">
        <v>11</v>
      </c>
      <c r="Q51" s="60">
        <v>3</v>
      </c>
      <c r="R51" s="60">
        <v>0</v>
      </c>
      <c r="S51" s="60">
        <v>5</v>
      </c>
      <c r="T51" s="60">
        <v>2</v>
      </c>
      <c r="U51" s="60">
        <v>0</v>
      </c>
      <c r="V51" s="60">
        <v>5</v>
      </c>
      <c r="W51" s="60">
        <v>0</v>
      </c>
      <c r="X51" s="60">
        <v>0</v>
      </c>
      <c r="Y51" s="60">
        <v>0</v>
      </c>
    </row>
    <row r="52" spans="1:25" ht="12.75" customHeight="1">
      <c r="A52" s="64" t="s">
        <v>45</v>
      </c>
      <c r="B52" s="184">
        <f t="shared" si="0"/>
        <v>43416</v>
      </c>
      <c r="C52" s="63"/>
      <c r="D52" s="60">
        <v>13</v>
      </c>
      <c r="E52" s="60">
        <v>62</v>
      </c>
      <c r="F52" s="60">
        <v>16</v>
      </c>
      <c r="G52" s="60">
        <v>106</v>
      </c>
      <c r="H52" s="60">
        <v>381</v>
      </c>
      <c r="I52" s="60">
        <v>35</v>
      </c>
      <c r="J52" s="60">
        <v>8</v>
      </c>
      <c r="K52" s="60">
        <v>12</v>
      </c>
      <c r="L52" s="60">
        <v>22</v>
      </c>
      <c r="M52" s="64" t="s">
        <v>45</v>
      </c>
      <c r="N52" s="184">
        <f t="shared" si="1"/>
        <v>43416</v>
      </c>
      <c r="O52" s="63"/>
      <c r="P52" s="60">
        <v>7</v>
      </c>
      <c r="Q52" s="60">
        <v>4</v>
      </c>
      <c r="R52" s="60">
        <v>0</v>
      </c>
      <c r="S52" s="60">
        <v>3</v>
      </c>
      <c r="T52" s="60">
        <v>0</v>
      </c>
      <c r="U52" s="60">
        <v>0</v>
      </c>
      <c r="V52" s="60">
        <v>4</v>
      </c>
      <c r="W52" s="60">
        <v>0</v>
      </c>
      <c r="X52" s="60">
        <v>0</v>
      </c>
      <c r="Y52" s="60">
        <v>0</v>
      </c>
    </row>
    <row r="53" spans="1:25" ht="12.75" customHeight="1">
      <c r="A53" s="64" t="s">
        <v>46</v>
      </c>
      <c r="B53" s="184">
        <f t="shared" si="0"/>
        <v>43423</v>
      </c>
      <c r="C53" s="63"/>
      <c r="D53" s="60">
        <v>36</v>
      </c>
      <c r="E53" s="60">
        <v>50</v>
      </c>
      <c r="F53" s="60">
        <v>23</v>
      </c>
      <c r="G53" s="60">
        <v>120</v>
      </c>
      <c r="H53" s="60">
        <v>329</v>
      </c>
      <c r="I53" s="60">
        <v>13</v>
      </c>
      <c r="J53" s="60">
        <v>4</v>
      </c>
      <c r="K53" s="60">
        <v>28</v>
      </c>
      <c r="L53" s="60">
        <v>14</v>
      </c>
      <c r="M53" s="64" t="s">
        <v>46</v>
      </c>
      <c r="N53" s="184">
        <f t="shared" si="1"/>
        <v>43423</v>
      </c>
      <c r="O53" s="63"/>
      <c r="P53" s="60">
        <v>7</v>
      </c>
      <c r="Q53" s="60">
        <v>8</v>
      </c>
      <c r="R53" s="60">
        <v>0</v>
      </c>
      <c r="S53" s="60">
        <v>3</v>
      </c>
      <c r="T53" s="60">
        <v>1</v>
      </c>
      <c r="U53" s="60">
        <v>0</v>
      </c>
      <c r="V53" s="60">
        <v>2</v>
      </c>
      <c r="W53" s="60">
        <v>0</v>
      </c>
      <c r="X53" s="60">
        <v>0</v>
      </c>
      <c r="Y53" s="60">
        <v>0</v>
      </c>
    </row>
    <row r="54" spans="1:25" ht="12.75" customHeight="1">
      <c r="A54" s="64" t="s">
        <v>47</v>
      </c>
      <c r="B54" s="184">
        <f t="shared" si="0"/>
        <v>43430</v>
      </c>
      <c r="C54" s="63"/>
      <c r="D54" s="60">
        <v>79</v>
      </c>
      <c r="E54" s="60">
        <v>49</v>
      </c>
      <c r="F54" s="60">
        <v>25</v>
      </c>
      <c r="G54" s="60">
        <v>133</v>
      </c>
      <c r="H54" s="60">
        <v>504</v>
      </c>
      <c r="I54" s="60">
        <v>33</v>
      </c>
      <c r="J54" s="60">
        <v>4</v>
      </c>
      <c r="K54" s="60">
        <v>26</v>
      </c>
      <c r="L54" s="60">
        <v>14</v>
      </c>
      <c r="M54" s="64" t="s">
        <v>47</v>
      </c>
      <c r="N54" s="184">
        <f t="shared" si="1"/>
        <v>43430</v>
      </c>
      <c r="O54" s="63"/>
      <c r="P54" s="60">
        <v>6</v>
      </c>
      <c r="Q54" s="60">
        <v>4</v>
      </c>
      <c r="R54" s="60">
        <v>0</v>
      </c>
      <c r="S54" s="60">
        <v>2</v>
      </c>
      <c r="T54" s="60">
        <v>1</v>
      </c>
      <c r="U54" s="60">
        <v>1</v>
      </c>
      <c r="V54" s="60">
        <v>4</v>
      </c>
      <c r="W54" s="60">
        <v>0</v>
      </c>
      <c r="X54" s="60">
        <v>0</v>
      </c>
      <c r="Y54" s="60">
        <v>1</v>
      </c>
    </row>
    <row r="55" spans="1:25" ht="12.75" customHeight="1">
      <c r="A55" s="64" t="s">
        <v>48</v>
      </c>
      <c r="B55" s="184">
        <f t="shared" si="0"/>
        <v>43437</v>
      </c>
      <c r="C55" s="63"/>
      <c r="D55" s="60">
        <v>111</v>
      </c>
      <c r="E55" s="60">
        <v>37</v>
      </c>
      <c r="F55" s="60">
        <v>28</v>
      </c>
      <c r="G55" s="60">
        <v>136</v>
      </c>
      <c r="H55" s="60">
        <v>601</v>
      </c>
      <c r="I55" s="60">
        <v>23</v>
      </c>
      <c r="J55" s="60">
        <v>10</v>
      </c>
      <c r="K55" s="60">
        <v>33</v>
      </c>
      <c r="L55" s="60">
        <v>16</v>
      </c>
      <c r="M55" s="64" t="s">
        <v>48</v>
      </c>
      <c r="N55" s="184">
        <f t="shared" si="1"/>
        <v>43437</v>
      </c>
      <c r="O55" s="63"/>
      <c r="P55" s="60">
        <v>7</v>
      </c>
      <c r="Q55" s="60">
        <v>14</v>
      </c>
      <c r="R55" s="60">
        <v>0</v>
      </c>
      <c r="S55" s="60">
        <v>2</v>
      </c>
      <c r="T55" s="60">
        <v>1</v>
      </c>
      <c r="U55" s="60">
        <v>0</v>
      </c>
      <c r="V55" s="60">
        <v>3</v>
      </c>
      <c r="W55" s="60">
        <v>0</v>
      </c>
      <c r="X55" s="60">
        <v>0</v>
      </c>
      <c r="Y55" s="60">
        <v>3</v>
      </c>
    </row>
    <row r="56" spans="1:25" ht="12.75" customHeight="1">
      <c r="A56" s="64" t="s">
        <v>49</v>
      </c>
      <c r="B56" s="184">
        <f t="shared" si="0"/>
        <v>43444</v>
      </c>
      <c r="C56" s="63"/>
      <c r="D56" s="60">
        <v>253</v>
      </c>
      <c r="E56" s="60">
        <v>57</v>
      </c>
      <c r="F56" s="60">
        <v>37</v>
      </c>
      <c r="G56" s="60">
        <v>182</v>
      </c>
      <c r="H56" s="60">
        <v>516</v>
      </c>
      <c r="I56" s="60">
        <v>31</v>
      </c>
      <c r="J56" s="60">
        <v>10</v>
      </c>
      <c r="K56" s="60">
        <v>25</v>
      </c>
      <c r="L56" s="60">
        <v>14</v>
      </c>
      <c r="M56" s="64" t="s">
        <v>49</v>
      </c>
      <c r="N56" s="184">
        <f t="shared" si="1"/>
        <v>43444</v>
      </c>
      <c r="O56" s="63"/>
      <c r="P56" s="60">
        <v>3</v>
      </c>
      <c r="Q56" s="60">
        <v>9</v>
      </c>
      <c r="R56" s="60">
        <v>0</v>
      </c>
      <c r="S56" s="60">
        <v>8</v>
      </c>
      <c r="T56" s="60">
        <v>0</v>
      </c>
      <c r="U56" s="60">
        <v>1</v>
      </c>
      <c r="V56" s="60">
        <v>7</v>
      </c>
      <c r="W56" s="60">
        <v>0</v>
      </c>
      <c r="X56" s="60">
        <v>0</v>
      </c>
      <c r="Y56" s="60">
        <v>5</v>
      </c>
    </row>
    <row r="57" spans="1:25" ht="12.75" customHeight="1">
      <c r="A57" s="64" t="s">
        <v>50</v>
      </c>
      <c r="B57" s="184">
        <f t="shared" si="0"/>
        <v>43451</v>
      </c>
      <c r="C57" s="63"/>
      <c r="D57" s="60">
        <v>555</v>
      </c>
      <c r="E57" s="60">
        <v>68</v>
      </c>
      <c r="F57" s="60">
        <v>44</v>
      </c>
      <c r="G57" s="60">
        <v>158</v>
      </c>
      <c r="H57" s="60">
        <v>668</v>
      </c>
      <c r="I57" s="60">
        <v>21</v>
      </c>
      <c r="J57" s="60">
        <v>6</v>
      </c>
      <c r="K57" s="60">
        <v>29</v>
      </c>
      <c r="L57" s="60">
        <v>16</v>
      </c>
      <c r="M57" s="64" t="s">
        <v>50</v>
      </c>
      <c r="N57" s="184">
        <f t="shared" si="1"/>
        <v>43451</v>
      </c>
      <c r="O57" s="63"/>
      <c r="P57" s="60">
        <v>3</v>
      </c>
      <c r="Q57" s="60">
        <v>5</v>
      </c>
      <c r="R57" s="60">
        <v>0</v>
      </c>
      <c r="S57" s="60">
        <v>4</v>
      </c>
      <c r="T57" s="60">
        <v>0</v>
      </c>
      <c r="U57" s="60">
        <v>0</v>
      </c>
      <c r="V57" s="60">
        <v>4</v>
      </c>
      <c r="W57" s="60">
        <v>0</v>
      </c>
      <c r="X57" s="60">
        <v>1</v>
      </c>
      <c r="Y57" s="60">
        <v>5</v>
      </c>
    </row>
    <row r="58" spans="1:25" ht="12.75" customHeight="1">
      <c r="A58" s="64" t="s">
        <v>51</v>
      </c>
      <c r="B58" s="184">
        <f t="shared" si="0"/>
        <v>43458</v>
      </c>
      <c r="C58" s="63"/>
      <c r="D58" s="60">
        <v>1112</v>
      </c>
      <c r="E58" s="60">
        <v>36</v>
      </c>
      <c r="F58" s="60">
        <v>27</v>
      </c>
      <c r="G58" s="60">
        <v>85</v>
      </c>
      <c r="H58" s="60">
        <v>411</v>
      </c>
      <c r="I58" s="60">
        <v>23</v>
      </c>
      <c r="J58" s="60">
        <v>14</v>
      </c>
      <c r="K58" s="60">
        <v>28</v>
      </c>
      <c r="L58" s="60">
        <v>19</v>
      </c>
      <c r="M58" s="64" t="s">
        <v>51</v>
      </c>
      <c r="N58" s="184">
        <f t="shared" si="1"/>
        <v>43458</v>
      </c>
      <c r="O58" s="63"/>
      <c r="P58" s="60">
        <v>5</v>
      </c>
      <c r="Q58" s="60">
        <v>9</v>
      </c>
      <c r="R58" s="60">
        <v>0</v>
      </c>
      <c r="S58" s="60">
        <v>7</v>
      </c>
      <c r="T58" s="60">
        <v>1</v>
      </c>
      <c r="U58" s="60">
        <v>1</v>
      </c>
      <c r="V58" s="60">
        <v>0</v>
      </c>
      <c r="W58" s="60">
        <v>0</v>
      </c>
      <c r="X58" s="60">
        <v>0</v>
      </c>
      <c r="Y58" s="60">
        <v>5</v>
      </c>
    </row>
    <row r="59" spans="1:25" ht="12.75" customHeight="1">
      <c r="A59" s="64"/>
      <c r="B59" s="63"/>
      <c r="C59" s="63"/>
      <c r="D59" s="60"/>
      <c r="E59" s="60"/>
      <c r="F59" s="60"/>
      <c r="G59" s="60"/>
      <c r="H59" s="60"/>
      <c r="I59" s="60"/>
      <c r="J59" s="60"/>
      <c r="K59" s="60"/>
      <c r="L59" s="60"/>
      <c r="M59" s="64"/>
      <c r="N59" s="63"/>
      <c r="O59" s="63"/>
      <c r="P59" s="60"/>
      <c r="Q59" s="60"/>
      <c r="R59" s="60"/>
      <c r="S59" s="60"/>
      <c r="T59" s="60"/>
      <c r="U59" s="60"/>
      <c r="V59" s="60"/>
      <c r="W59" s="60"/>
      <c r="X59" s="60"/>
      <c r="Y59" s="274"/>
    </row>
    <row r="60" spans="1:25" ht="12.75" customHeight="1">
      <c r="A60" s="65"/>
      <c r="B60" s="66" t="s">
        <v>12</v>
      </c>
      <c r="C60" s="67"/>
      <c r="D60" s="68">
        <f>SUM(D7:D59)</f>
        <v>35511</v>
      </c>
      <c r="E60" s="68">
        <f aca="true" t="shared" si="2" ref="E60:L60">SUM(E7:E59)</f>
        <v>1434</v>
      </c>
      <c r="F60" s="68">
        <f t="shared" si="2"/>
        <v>874</v>
      </c>
      <c r="G60" s="68">
        <f t="shared" si="2"/>
        <v>6447</v>
      </c>
      <c r="H60" s="68">
        <f t="shared" si="2"/>
        <v>14810</v>
      </c>
      <c r="I60" s="68">
        <f t="shared" si="2"/>
        <v>753</v>
      </c>
      <c r="J60" s="68">
        <f t="shared" si="2"/>
        <v>672</v>
      </c>
      <c r="K60" s="68">
        <f t="shared" si="2"/>
        <v>462</v>
      </c>
      <c r="L60" s="68">
        <f t="shared" si="2"/>
        <v>844</v>
      </c>
      <c r="M60" s="65"/>
      <c r="N60" s="66" t="s">
        <v>12</v>
      </c>
      <c r="O60" s="67"/>
      <c r="P60" s="68">
        <f aca="true" t="shared" si="3" ref="P60:Y60">SUM(P7:P59)</f>
        <v>3459</v>
      </c>
      <c r="Q60" s="68">
        <f t="shared" si="3"/>
        <v>385</v>
      </c>
      <c r="R60" s="68">
        <f t="shared" si="3"/>
        <v>15</v>
      </c>
      <c r="S60" s="68">
        <f t="shared" si="3"/>
        <v>187</v>
      </c>
      <c r="T60" s="68">
        <f t="shared" si="3"/>
        <v>17</v>
      </c>
      <c r="U60" s="68">
        <f t="shared" si="3"/>
        <v>6</v>
      </c>
      <c r="V60" s="68">
        <f t="shared" si="3"/>
        <v>135</v>
      </c>
      <c r="W60" s="68">
        <f t="shared" si="3"/>
        <v>2</v>
      </c>
      <c r="X60" s="68">
        <f t="shared" si="3"/>
        <v>87</v>
      </c>
      <c r="Y60" s="68">
        <f t="shared" si="3"/>
        <v>405</v>
      </c>
    </row>
    <row r="61" spans="3:15" s="69" customFormat="1" ht="12.75" customHeight="1">
      <c r="C61" s="30"/>
      <c r="O61" s="30"/>
    </row>
    <row r="62" ht="14.25" customHeight="1">
      <c r="E62" s="69"/>
    </row>
    <row r="63" ht="14.25" customHeight="1">
      <c r="E63" s="69"/>
    </row>
    <row r="64" ht="14.25" customHeight="1">
      <c r="E64" s="69"/>
    </row>
    <row r="65" ht="14.25" customHeight="1">
      <c r="E65" s="69"/>
    </row>
    <row r="66" ht="14.25" customHeight="1">
      <c r="E66" s="69"/>
    </row>
    <row r="67" ht="14.25" customHeight="1">
      <c r="E67" s="69"/>
    </row>
    <row r="68" ht="14.25" customHeight="1">
      <c r="E68" s="69"/>
    </row>
    <row r="69" ht="14.25" customHeight="1">
      <c r="E69" s="69"/>
    </row>
    <row r="70" ht="14.25" customHeight="1">
      <c r="E70" s="69"/>
    </row>
    <row r="71" ht="14.25" customHeight="1">
      <c r="E71" s="69"/>
    </row>
    <row r="72" ht="14.25" customHeight="1">
      <c r="E72" s="69"/>
    </row>
    <row r="73" ht="14.25" customHeight="1">
      <c r="E73" s="69"/>
    </row>
    <row r="74" ht="14.25" customHeight="1">
      <c r="E74" s="69"/>
    </row>
    <row r="75" ht="14.25" customHeight="1">
      <c r="E75" s="69"/>
    </row>
    <row r="76" ht="14.25" customHeight="1">
      <c r="E76" s="69"/>
    </row>
    <row r="77" ht="14.25" customHeight="1">
      <c r="E77" s="69"/>
    </row>
    <row r="78" ht="14.25" customHeight="1">
      <c r="E78" s="69"/>
    </row>
    <row r="79" ht="14.25" customHeight="1">
      <c r="E79" s="69"/>
    </row>
    <row r="80" ht="14.25" customHeight="1">
      <c r="E80" s="69"/>
    </row>
    <row r="81" ht="14.25" customHeight="1">
      <c r="E81" s="69"/>
    </row>
    <row r="82" ht="14.25" customHeight="1">
      <c r="E82" s="69"/>
    </row>
    <row r="83" ht="14.25" customHeight="1">
      <c r="E83" s="69"/>
    </row>
    <row r="84" ht="14.25" customHeight="1">
      <c r="E84" s="69"/>
    </row>
    <row r="85" ht="14.25" customHeight="1">
      <c r="E85" s="69"/>
    </row>
    <row r="86" ht="14.25" customHeight="1">
      <c r="E86" s="69"/>
    </row>
    <row r="87" ht="14.25" customHeight="1">
      <c r="E87" s="69"/>
    </row>
    <row r="88" ht="14.25" customHeight="1">
      <c r="E88" s="69"/>
    </row>
    <row r="89" ht="14.25" customHeight="1">
      <c r="E89" s="69"/>
    </row>
    <row r="90" ht="14.25" customHeight="1">
      <c r="E90" s="69"/>
    </row>
    <row r="91" ht="14.25" customHeight="1">
      <c r="E91" s="69"/>
    </row>
    <row r="92" ht="14.25" customHeight="1">
      <c r="E92" s="69"/>
    </row>
    <row r="93" ht="14.25" customHeight="1">
      <c r="E93" s="69"/>
    </row>
    <row r="94" ht="14.25" customHeight="1">
      <c r="E94" s="69"/>
    </row>
    <row r="95" ht="14.25" customHeight="1">
      <c r="E95" s="69"/>
    </row>
    <row r="96" ht="14.25" customHeight="1">
      <c r="E96" s="69"/>
    </row>
    <row r="97" ht="14.25" customHeight="1">
      <c r="E97" s="69"/>
    </row>
    <row r="98" ht="14.25" customHeight="1">
      <c r="E98" s="69"/>
    </row>
    <row r="99" ht="14.25" customHeight="1">
      <c r="E99" s="69"/>
    </row>
    <row r="100" ht="14.25" customHeight="1">
      <c r="E100" s="69"/>
    </row>
    <row r="101" ht="14.25" customHeight="1">
      <c r="E101" s="69"/>
    </row>
    <row r="102" ht="14.25" customHeight="1">
      <c r="E102" s="69"/>
    </row>
    <row r="103" ht="14.25" customHeight="1">
      <c r="E103" s="69"/>
    </row>
    <row r="104" ht="14.25" customHeight="1">
      <c r="E104" s="69"/>
    </row>
    <row r="105" ht="14.25" customHeight="1">
      <c r="E105" s="69"/>
    </row>
    <row r="106" ht="14.25" customHeight="1">
      <c r="E106" s="69"/>
    </row>
    <row r="107" ht="14.25" customHeight="1">
      <c r="E107" s="69"/>
    </row>
    <row r="108" ht="14.25" customHeight="1">
      <c r="E108" s="69"/>
    </row>
    <row r="109" ht="14.25" customHeight="1">
      <c r="E109" s="69"/>
    </row>
    <row r="110" ht="14.25" customHeight="1">
      <c r="E110" s="69"/>
    </row>
    <row r="111" ht="14.25" customHeight="1">
      <c r="E111" s="69"/>
    </row>
    <row r="112" ht="14.25" customHeight="1">
      <c r="E112" s="69"/>
    </row>
    <row r="113" ht="14.25" customHeight="1">
      <c r="E113" s="69"/>
    </row>
    <row r="114" ht="14.25" customHeight="1">
      <c r="E114" s="69"/>
    </row>
    <row r="115" ht="14.25" customHeight="1">
      <c r="E115" s="69"/>
    </row>
    <row r="116" ht="14.25" customHeight="1">
      <c r="E116" s="69"/>
    </row>
    <row r="117" ht="14.25" customHeight="1">
      <c r="E117" s="69"/>
    </row>
    <row r="118" ht="14.25" customHeight="1">
      <c r="E118" s="69"/>
    </row>
    <row r="119" ht="14.25" customHeight="1">
      <c r="E119" s="69"/>
    </row>
    <row r="120" ht="14.25" customHeight="1">
      <c r="E120" s="69"/>
    </row>
    <row r="121" ht="14.25" customHeight="1">
      <c r="E121" s="69"/>
    </row>
    <row r="122" ht="14.25" customHeight="1">
      <c r="E122" s="69"/>
    </row>
    <row r="123" ht="14.25" customHeight="1">
      <c r="E123" s="69"/>
    </row>
    <row r="124" ht="14.25" customHeight="1">
      <c r="E124" s="69"/>
    </row>
    <row r="125" ht="14.25" customHeight="1">
      <c r="E125" s="69"/>
    </row>
    <row r="126" ht="14.25" customHeight="1">
      <c r="E126" s="69"/>
    </row>
    <row r="127" ht="14.25" customHeight="1">
      <c r="E127" s="69"/>
    </row>
    <row r="128" ht="14.25" customHeight="1">
      <c r="E128" s="69"/>
    </row>
    <row r="129" ht="14.25" customHeight="1">
      <c r="E129" s="69"/>
    </row>
    <row r="130" ht="14.25" customHeight="1">
      <c r="E130" s="69"/>
    </row>
    <row r="131" ht="14.25" customHeight="1">
      <c r="E131" s="69"/>
    </row>
    <row r="132" ht="14.25" customHeight="1">
      <c r="E132" s="69"/>
    </row>
    <row r="133" ht="14.25" customHeight="1">
      <c r="E133" s="69"/>
    </row>
    <row r="134" ht="14.25" customHeight="1">
      <c r="E134" s="69"/>
    </row>
    <row r="135" ht="14.25" customHeight="1">
      <c r="E135" s="69"/>
    </row>
    <row r="136" ht="14.25" customHeight="1">
      <c r="E136" s="69"/>
    </row>
    <row r="137" ht="14.25" customHeight="1">
      <c r="E137" s="69"/>
    </row>
    <row r="138" ht="14.25" customHeight="1">
      <c r="E138" s="69"/>
    </row>
    <row r="139" ht="14.25" customHeight="1">
      <c r="E139" s="69"/>
    </row>
    <row r="140" ht="14.25" customHeight="1">
      <c r="E140" s="69"/>
    </row>
    <row r="141" ht="14.25" customHeight="1">
      <c r="E141" s="69"/>
    </row>
    <row r="142" ht="14.25" customHeight="1">
      <c r="E142" s="69"/>
    </row>
    <row r="143" ht="14.25" customHeight="1">
      <c r="E143" s="69"/>
    </row>
    <row r="144" ht="14.25" customHeight="1">
      <c r="E144" s="69"/>
    </row>
    <row r="145" ht="14.25" customHeight="1">
      <c r="E145" s="69"/>
    </row>
    <row r="146" ht="14.25" customHeight="1">
      <c r="E146" s="69"/>
    </row>
    <row r="147" ht="14.25" customHeight="1">
      <c r="E147" s="69"/>
    </row>
    <row r="148" ht="14.25" customHeight="1">
      <c r="E148" s="69"/>
    </row>
    <row r="149" ht="14.25" customHeight="1">
      <c r="E149" s="69"/>
    </row>
    <row r="150" ht="14.25" customHeight="1">
      <c r="E150" s="69"/>
    </row>
    <row r="151" ht="14.25" customHeight="1">
      <c r="E151" s="69"/>
    </row>
    <row r="152" ht="14.25" customHeight="1">
      <c r="E152" s="69"/>
    </row>
    <row r="153" ht="14.25" customHeight="1">
      <c r="E153" s="69"/>
    </row>
    <row r="154" ht="14.25" customHeight="1">
      <c r="E154" s="69"/>
    </row>
    <row r="155" ht="14.25" customHeight="1">
      <c r="E155" s="69"/>
    </row>
    <row r="156" ht="14.25" customHeight="1">
      <c r="E156" s="69"/>
    </row>
    <row r="157" ht="14.25" customHeight="1">
      <c r="E157" s="69"/>
    </row>
    <row r="158" ht="14.25" customHeight="1">
      <c r="E158" s="69"/>
    </row>
    <row r="159" ht="14.25" customHeight="1">
      <c r="E159" s="69"/>
    </row>
    <row r="160" ht="14.25" customHeight="1">
      <c r="E160" s="69"/>
    </row>
    <row r="161" ht="14.25" customHeight="1">
      <c r="E161" s="69"/>
    </row>
    <row r="162" ht="14.25" customHeight="1">
      <c r="E162" s="69"/>
    </row>
    <row r="163" ht="14.25" customHeight="1">
      <c r="E163" s="69"/>
    </row>
  </sheetData>
  <sheetProtection/>
  <mergeCells count="4">
    <mergeCell ref="E3:L3"/>
    <mergeCell ref="P3:Q3"/>
    <mergeCell ref="R3:S3"/>
    <mergeCell ref="T3:Y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4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view="pageBreakPreview" zoomScaleSheetLayoutView="100" zoomScalePageLayoutView="0" workbookViewId="0" topLeftCell="A1">
      <selection activeCell="E7" sqref="E7"/>
    </sheetView>
  </sheetViews>
  <sheetFormatPr defaultColWidth="11.00390625" defaultRowHeight="14.25" customHeight="1"/>
  <cols>
    <col min="1" max="1" width="4.625" style="28" customWidth="1"/>
    <col min="2" max="2" width="10.125" style="28" customWidth="1"/>
    <col min="3" max="3" width="0.875" style="28" customWidth="1"/>
    <col min="4" max="12" width="7.375" style="28" customWidth="1"/>
    <col min="13" max="13" width="4.625" style="28" customWidth="1"/>
    <col min="14" max="14" width="10.125" style="28" customWidth="1"/>
    <col min="15" max="15" width="0.875" style="29" customWidth="1"/>
    <col min="16" max="25" width="7.375" style="28" customWidth="1"/>
    <col min="26" max="16384" width="11.00390625" style="28" customWidth="1"/>
  </cols>
  <sheetData>
    <row r="1" spans="1:22" ht="14.25">
      <c r="A1" s="27" t="s">
        <v>109</v>
      </c>
      <c r="D1" s="29"/>
      <c r="E1" s="29"/>
      <c r="F1" s="29"/>
      <c r="G1" s="29"/>
      <c r="H1" s="29"/>
      <c r="I1" s="29"/>
      <c r="J1" s="29"/>
      <c r="K1" s="29"/>
      <c r="L1" s="29"/>
      <c r="M1" s="27"/>
      <c r="N1" s="29"/>
      <c r="P1" s="29"/>
      <c r="Q1" s="29"/>
      <c r="R1" s="29"/>
      <c r="S1" s="29"/>
      <c r="T1" s="29"/>
      <c r="U1" s="29"/>
      <c r="V1" s="29"/>
    </row>
    <row r="2" spans="1:24" ht="12.75" customHeight="1">
      <c r="A2" s="27"/>
      <c r="D2" s="29"/>
      <c r="E2" s="158"/>
      <c r="F2" s="29"/>
      <c r="H2" s="158"/>
      <c r="I2" s="29"/>
      <c r="J2" s="29"/>
      <c r="K2" s="29"/>
      <c r="L2" s="63" t="s">
        <v>393</v>
      </c>
      <c r="M2" s="27"/>
      <c r="N2" s="29"/>
      <c r="P2" s="29"/>
      <c r="Q2" s="158"/>
      <c r="R2" s="29"/>
      <c r="T2" s="158"/>
      <c r="U2" s="29"/>
      <c r="V2" s="29"/>
      <c r="W2" s="29"/>
      <c r="X2" s="63" t="s">
        <v>393</v>
      </c>
    </row>
    <row r="3" spans="1:25" ht="12.75" customHeight="1">
      <c r="A3" s="27"/>
      <c r="D3" s="89" t="s">
        <v>129</v>
      </c>
      <c r="E3" s="289" t="s">
        <v>128</v>
      </c>
      <c r="F3" s="289"/>
      <c r="G3" s="289"/>
      <c r="H3" s="289"/>
      <c r="I3" s="289"/>
      <c r="J3" s="289"/>
      <c r="K3" s="289"/>
      <c r="L3" s="289"/>
      <c r="M3" s="27"/>
      <c r="N3" s="29"/>
      <c r="P3" s="290" t="s">
        <v>128</v>
      </c>
      <c r="Q3" s="290"/>
      <c r="R3" s="290" t="s">
        <v>130</v>
      </c>
      <c r="S3" s="290"/>
      <c r="T3" s="291" t="s">
        <v>131</v>
      </c>
      <c r="U3" s="292"/>
      <c r="V3" s="292"/>
      <c r="W3" s="292"/>
      <c r="X3" s="292"/>
      <c r="Y3" s="293"/>
    </row>
    <row r="4" spans="1:25" ht="12.75" customHeight="1">
      <c r="A4" s="56"/>
      <c r="B4" s="70"/>
      <c r="C4" s="71"/>
      <c r="D4" s="34" t="s">
        <v>459</v>
      </c>
      <c r="E4" s="35" t="s">
        <v>460</v>
      </c>
      <c r="F4" s="35" t="s">
        <v>461</v>
      </c>
      <c r="G4" s="35" t="s">
        <v>422</v>
      </c>
      <c r="H4" s="35" t="s">
        <v>462</v>
      </c>
      <c r="I4" s="35"/>
      <c r="J4" s="35" t="s">
        <v>424</v>
      </c>
      <c r="K4" s="35" t="s">
        <v>425</v>
      </c>
      <c r="L4" s="35" t="s">
        <v>426</v>
      </c>
      <c r="M4" s="56"/>
      <c r="N4" s="70"/>
      <c r="O4" s="71"/>
      <c r="P4" s="35" t="s">
        <v>463</v>
      </c>
      <c r="Q4" s="35" t="s">
        <v>464</v>
      </c>
      <c r="R4" s="35" t="s">
        <v>465</v>
      </c>
      <c r="S4" s="35" t="s">
        <v>466</v>
      </c>
      <c r="T4" s="275" t="s">
        <v>467</v>
      </c>
      <c r="U4" s="275" t="s">
        <v>468</v>
      </c>
      <c r="V4" s="275" t="s">
        <v>432</v>
      </c>
      <c r="W4" s="275" t="s">
        <v>469</v>
      </c>
      <c r="X4" s="275" t="s">
        <v>159</v>
      </c>
      <c r="Y4" s="34" t="s">
        <v>124</v>
      </c>
    </row>
    <row r="5" spans="1:25" ht="12.75" customHeight="1">
      <c r="A5" s="62"/>
      <c r="B5" s="72"/>
      <c r="C5" s="73"/>
      <c r="D5" s="42" t="s">
        <v>126</v>
      </c>
      <c r="E5" s="74" t="s">
        <v>470</v>
      </c>
      <c r="F5" s="74"/>
      <c r="G5" s="74" t="s">
        <v>0</v>
      </c>
      <c r="H5" s="74"/>
      <c r="I5" s="74" t="s">
        <v>471</v>
      </c>
      <c r="J5" s="74"/>
      <c r="K5" s="74"/>
      <c r="L5" s="74"/>
      <c r="M5" s="62"/>
      <c r="N5" s="72"/>
      <c r="O5" s="73"/>
      <c r="P5" s="74" t="s">
        <v>436</v>
      </c>
      <c r="Q5" s="74" t="s">
        <v>437</v>
      </c>
      <c r="R5" s="74" t="s">
        <v>472</v>
      </c>
      <c r="S5" s="74" t="s">
        <v>473</v>
      </c>
      <c r="T5" s="74" t="s">
        <v>440</v>
      </c>
      <c r="U5" s="74"/>
      <c r="V5" s="74" t="s">
        <v>474</v>
      </c>
      <c r="W5" s="74" t="s">
        <v>475</v>
      </c>
      <c r="X5" s="74" t="s">
        <v>160</v>
      </c>
      <c r="Y5" s="74" t="s">
        <v>384</v>
      </c>
    </row>
    <row r="6" spans="1:25" ht="12.75" customHeight="1">
      <c r="A6" s="75"/>
      <c r="B6" s="76"/>
      <c r="C6" s="77"/>
      <c r="D6" s="50" t="s">
        <v>127</v>
      </c>
      <c r="E6" s="78" t="s">
        <v>57</v>
      </c>
      <c r="F6" s="78" t="s">
        <v>1</v>
      </c>
      <c r="G6" s="78" t="s">
        <v>2</v>
      </c>
      <c r="H6" s="78" t="s">
        <v>3</v>
      </c>
      <c r="I6" s="78"/>
      <c r="J6" s="78" t="s">
        <v>118</v>
      </c>
      <c r="K6" s="78" t="s">
        <v>476</v>
      </c>
      <c r="L6" s="78" t="s">
        <v>477</v>
      </c>
      <c r="M6" s="75"/>
      <c r="N6" s="76"/>
      <c r="O6" s="77"/>
      <c r="P6" s="78" t="s">
        <v>478</v>
      </c>
      <c r="Q6" s="78" t="s">
        <v>446</v>
      </c>
      <c r="R6" s="78" t="s">
        <v>4</v>
      </c>
      <c r="S6" s="78" t="s">
        <v>5</v>
      </c>
      <c r="T6" s="79" t="s">
        <v>447</v>
      </c>
      <c r="U6" s="78" t="s">
        <v>6</v>
      </c>
      <c r="V6" s="78" t="s">
        <v>7</v>
      </c>
      <c r="W6" s="79" t="s">
        <v>479</v>
      </c>
      <c r="X6" s="79" t="s">
        <v>480</v>
      </c>
      <c r="Y6" s="54"/>
    </row>
    <row r="7" spans="1:25" ht="12.75" customHeight="1">
      <c r="A7" s="56" t="s">
        <v>52</v>
      </c>
      <c r="B7" s="183">
        <v>43101</v>
      </c>
      <c r="C7" s="80"/>
      <c r="D7" s="81">
        <v>22.16</v>
      </c>
      <c r="E7" s="82">
        <v>0.77</v>
      </c>
      <c r="F7" s="81">
        <v>0.1</v>
      </c>
      <c r="G7" s="81">
        <v>1.12</v>
      </c>
      <c r="H7" s="81">
        <v>3.17</v>
      </c>
      <c r="I7" s="81">
        <v>0.42</v>
      </c>
      <c r="J7" s="81">
        <v>0.15</v>
      </c>
      <c r="K7" s="81">
        <v>0.02</v>
      </c>
      <c r="L7" s="81">
        <v>0.12</v>
      </c>
      <c r="M7" s="56" t="s">
        <v>52</v>
      </c>
      <c r="N7" s="183">
        <v>43101</v>
      </c>
      <c r="O7" s="71"/>
      <c r="P7" s="81">
        <v>0</v>
      </c>
      <c r="Q7" s="81">
        <v>0.35</v>
      </c>
      <c r="R7" s="81">
        <v>0.09</v>
      </c>
      <c r="S7" s="81">
        <v>0.91</v>
      </c>
      <c r="T7" s="81">
        <v>0</v>
      </c>
      <c r="U7" s="81">
        <v>0</v>
      </c>
      <c r="V7" s="81">
        <v>0.09</v>
      </c>
      <c r="W7" s="81">
        <v>0</v>
      </c>
      <c r="X7" s="81">
        <v>0</v>
      </c>
      <c r="Y7" s="276">
        <v>2.55</v>
      </c>
    </row>
    <row r="8" spans="1:25" ht="12.75" customHeight="1">
      <c r="A8" s="64" t="s">
        <v>53</v>
      </c>
      <c r="B8" s="184">
        <f>B7+7</f>
        <v>43108</v>
      </c>
      <c r="C8" s="83"/>
      <c r="D8" s="84">
        <v>27.15</v>
      </c>
      <c r="E8" s="85">
        <v>0.52</v>
      </c>
      <c r="F8" s="84">
        <v>0.11</v>
      </c>
      <c r="G8" s="84">
        <v>1.7</v>
      </c>
      <c r="H8" s="84">
        <v>4.2</v>
      </c>
      <c r="I8" s="84">
        <v>0.43</v>
      </c>
      <c r="J8" s="84">
        <v>0.09</v>
      </c>
      <c r="K8" s="84">
        <v>0.02</v>
      </c>
      <c r="L8" s="84">
        <v>0.26</v>
      </c>
      <c r="M8" s="64" t="s">
        <v>53</v>
      </c>
      <c r="N8" s="184">
        <f>N7+7</f>
        <v>43108</v>
      </c>
      <c r="O8" s="86"/>
      <c r="P8" s="84">
        <v>0</v>
      </c>
      <c r="Q8" s="84">
        <v>0.43</v>
      </c>
      <c r="R8" s="84">
        <v>0</v>
      </c>
      <c r="S8" s="84">
        <v>0.36</v>
      </c>
      <c r="T8" s="84">
        <v>0</v>
      </c>
      <c r="U8" s="84">
        <v>0</v>
      </c>
      <c r="V8" s="84">
        <v>0.18</v>
      </c>
      <c r="W8" s="84">
        <v>0</v>
      </c>
      <c r="X8" s="84">
        <v>0.09</v>
      </c>
      <c r="Y8" s="277">
        <v>2.18</v>
      </c>
    </row>
    <row r="9" spans="1:25" ht="12.75" customHeight="1">
      <c r="A9" s="64" t="s">
        <v>481</v>
      </c>
      <c r="B9" s="184">
        <f aca="true" t="shared" si="0" ref="B9:B58">B8+7</f>
        <v>43115</v>
      </c>
      <c r="C9" s="83"/>
      <c r="D9" s="84">
        <v>48.32</v>
      </c>
      <c r="E9" s="85">
        <v>0.48</v>
      </c>
      <c r="F9" s="84">
        <v>0.09</v>
      </c>
      <c r="G9" s="84">
        <v>2.67</v>
      </c>
      <c r="H9" s="84">
        <v>6.65</v>
      </c>
      <c r="I9" s="84">
        <v>0.35</v>
      </c>
      <c r="J9" s="84">
        <v>0.22</v>
      </c>
      <c r="K9" s="84">
        <v>0.02</v>
      </c>
      <c r="L9" s="84">
        <v>0.2</v>
      </c>
      <c r="M9" s="64" t="s">
        <v>389</v>
      </c>
      <c r="N9" s="184">
        <f aca="true" t="shared" si="1" ref="N9:N58">N8+7</f>
        <v>43115</v>
      </c>
      <c r="O9" s="86"/>
      <c r="P9" s="84">
        <v>0.06</v>
      </c>
      <c r="Q9" s="84">
        <v>0.13</v>
      </c>
      <c r="R9" s="84">
        <v>0</v>
      </c>
      <c r="S9" s="84">
        <v>0.27</v>
      </c>
      <c r="T9" s="84">
        <v>0</v>
      </c>
      <c r="U9" s="84">
        <v>0</v>
      </c>
      <c r="V9" s="84">
        <v>0.27</v>
      </c>
      <c r="W9" s="84">
        <v>0</v>
      </c>
      <c r="X9" s="84">
        <v>0</v>
      </c>
      <c r="Y9" s="277">
        <v>3.73</v>
      </c>
    </row>
    <row r="10" spans="1:25" ht="12.75" customHeight="1">
      <c r="A10" s="64" t="s">
        <v>451</v>
      </c>
      <c r="B10" s="184">
        <f t="shared" si="0"/>
        <v>43122</v>
      </c>
      <c r="C10" s="83"/>
      <c r="D10" s="84">
        <v>47.56</v>
      </c>
      <c r="E10" s="85">
        <v>0.49</v>
      </c>
      <c r="F10" s="84">
        <v>0.13</v>
      </c>
      <c r="G10" s="84">
        <v>2.33</v>
      </c>
      <c r="H10" s="84">
        <v>4.53</v>
      </c>
      <c r="I10" s="84">
        <v>0.4</v>
      </c>
      <c r="J10" s="84">
        <v>0.3</v>
      </c>
      <c r="K10" s="84">
        <v>0.08</v>
      </c>
      <c r="L10" s="84">
        <v>0.19</v>
      </c>
      <c r="M10" s="64" t="s">
        <v>451</v>
      </c>
      <c r="N10" s="184">
        <f t="shared" si="1"/>
        <v>43122</v>
      </c>
      <c r="O10" s="86"/>
      <c r="P10" s="84">
        <v>0.02</v>
      </c>
      <c r="Q10" s="84">
        <v>0.08</v>
      </c>
      <c r="R10" s="84">
        <v>0</v>
      </c>
      <c r="S10" s="84">
        <v>0.45</v>
      </c>
      <c r="T10" s="84">
        <v>0</v>
      </c>
      <c r="U10" s="84">
        <v>0</v>
      </c>
      <c r="V10" s="84">
        <v>0.18</v>
      </c>
      <c r="W10" s="84">
        <v>0</v>
      </c>
      <c r="X10" s="84">
        <v>0</v>
      </c>
      <c r="Y10" s="277">
        <v>4.64</v>
      </c>
    </row>
    <row r="11" spans="1:25" ht="12.75" customHeight="1">
      <c r="A11" s="64" t="s">
        <v>110</v>
      </c>
      <c r="B11" s="184">
        <f t="shared" si="0"/>
        <v>43129</v>
      </c>
      <c r="C11" s="83"/>
      <c r="D11" s="84">
        <v>50.79</v>
      </c>
      <c r="E11" s="85">
        <v>0.44</v>
      </c>
      <c r="F11" s="84">
        <v>0.06</v>
      </c>
      <c r="G11" s="84">
        <v>2.91</v>
      </c>
      <c r="H11" s="84">
        <v>5.04</v>
      </c>
      <c r="I11" s="84">
        <v>0.17</v>
      </c>
      <c r="J11" s="84">
        <v>0.13</v>
      </c>
      <c r="K11" s="84">
        <v>0.02</v>
      </c>
      <c r="L11" s="84">
        <v>0.3</v>
      </c>
      <c r="M11" s="64" t="s">
        <v>110</v>
      </c>
      <c r="N11" s="184">
        <f t="shared" si="1"/>
        <v>43129</v>
      </c>
      <c r="O11" s="86"/>
      <c r="P11" s="84">
        <v>0</v>
      </c>
      <c r="Q11" s="84">
        <v>0.19</v>
      </c>
      <c r="R11" s="84">
        <v>0.09</v>
      </c>
      <c r="S11" s="84">
        <v>0.18</v>
      </c>
      <c r="T11" s="84">
        <v>0</v>
      </c>
      <c r="U11" s="84">
        <v>0</v>
      </c>
      <c r="V11" s="84">
        <v>0.18</v>
      </c>
      <c r="W11" s="84">
        <v>0</v>
      </c>
      <c r="X11" s="84">
        <v>0</v>
      </c>
      <c r="Y11" s="277">
        <v>4.09</v>
      </c>
    </row>
    <row r="12" spans="1:25" ht="12.75" customHeight="1">
      <c r="A12" s="64" t="s">
        <v>390</v>
      </c>
      <c r="B12" s="184">
        <f t="shared" si="0"/>
        <v>43136</v>
      </c>
      <c r="C12" s="83"/>
      <c r="D12" s="84">
        <v>46.59</v>
      </c>
      <c r="E12" s="85">
        <v>0.22</v>
      </c>
      <c r="F12" s="84">
        <v>0.04</v>
      </c>
      <c r="G12" s="84">
        <v>2.43</v>
      </c>
      <c r="H12" s="84">
        <v>4.85</v>
      </c>
      <c r="I12" s="84">
        <v>0.22</v>
      </c>
      <c r="J12" s="84">
        <v>0.06</v>
      </c>
      <c r="K12" s="84">
        <v>0.04</v>
      </c>
      <c r="L12" s="84">
        <v>0.17</v>
      </c>
      <c r="M12" s="64" t="s">
        <v>482</v>
      </c>
      <c r="N12" s="184">
        <f t="shared" si="1"/>
        <v>43136</v>
      </c>
      <c r="O12" s="86"/>
      <c r="P12" s="84">
        <v>0</v>
      </c>
      <c r="Q12" s="84">
        <v>0.17</v>
      </c>
      <c r="R12" s="84">
        <v>0</v>
      </c>
      <c r="S12" s="84">
        <v>0.27</v>
      </c>
      <c r="T12" s="84">
        <v>0</v>
      </c>
      <c r="U12" s="84">
        <v>0</v>
      </c>
      <c r="V12" s="84">
        <v>0.09</v>
      </c>
      <c r="W12" s="84">
        <v>0</v>
      </c>
      <c r="X12" s="84">
        <v>0.09</v>
      </c>
      <c r="Y12" s="277">
        <v>2.55</v>
      </c>
    </row>
    <row r="13" spans="1:25" ht="12.75" customHeight="1">
      <c r="A13" s="64" t="s">
        <v>455</v>
      </c>
      <c r="B13" s="184">
        <f t="shared" si="0"/>
        <v>43143</v>
      </c>
      <c r="C13" s="83"/>
      <c r="D13" s="84">
        <v>32.56</v>
      </c>
      <c r="E13" s="85">
        <v>0.17</v>
      </c>
      <c r="F13" s="84">
        <v>0.09</v>
      </c>
      <c r="G13" s="84">
        <v>2.11</v>
      </c>
      <c r="H13" s="84">
        <v>3.69</v>
      </c>
      <c r="I13" s="84">
        <v>0.22</v>
      </c>
      <c r="J13" s="84">
        <v>0.02</v>
      </c>
      <c r="K13" s="84">
        <v>0.02</v>
      </c>
      <c r="L13" s="84">
        <v>0.17</v>
      </c>
      <c r="M13" s="64" t="s">
        <v>391</v>
      </c>
      <c r="N13" s="184">
        <f t="shared" si="1"/>
        <v>43143</v>
      </c>
      <c r="O13" s="86"/>
      <c r="P13" s="84">
        <v>0</v>
      </c>
      <c r="Q13" s="84">
        <v>0.17</v>
      </c>
      <c r="R13" s="84">
        <v>0</v>
      </c>
      <c r="S13" s="84">
        <v>0.09</v>
      </c>
      <c r="T13" s="84">
        <v>0</v>
      </c>
      <c r="U13" s="84">
        <v>0</v>
      </c>
      <c r="V13" s="84">
        <v>0.27</v>
      </c>
      <c r="W13" s="84">
        <v>0</v>
      </c>
      <c r="X13" s="84">
        <v>0.18</v>
      </c>
      <c r="Y13" s="277">
        <v>2</v>
      </c>
    </row>
    <row r="14" spans="1:25" ht="12.75" customHeight="1">
      <c r="A14" s="64" t="s">
        <v>457</v>
      </c>
      <c r="B14" s="184">
        <f t="shared" si="0"/>
        <v>43150</v>
      </c>
      <c r="C14" s="83"/>
      <c r="D14" s="84">
        <v>25.61</v>
      </c>
      <c r="E14" s="85">
        <v>0.22</v>
      </c>
      <c r="F14" s="84">
        <v>0.15</v>
      </c>
      <c r="G14" s="84">
        <v>2.8</v>
      </c>
      <c r="H14" s="84">
        <v>5.57</v>
      </c>
      <c r="I14" s="84">
        <v>0.13</v>
      </c>
      <c r="J14" s="84">
        <v>0.04</v>
      </c>
      <c r="K14" s="84">
        <v>0.02</v>
      </c>
      <c r="L14" s="84">
        <v>0.15</v>
      </c>
      <c r="M14" s="64" t="s">
        <v>457</v>
      </c>
      <c r="N14" s="184">
        <f t="shared" si="1"/>
        <v>43150</v>
      </c>
      <c r="O14" s="86"/>
      <c r="P14" s="84">
        <v>0</v>
      </c>
      <c r="Q14" s="84">
        <v>0.22</v>
      </c>
      <c r="R14" s="84">
        <v>0</v>
      </c>
      <c r="S14" s="84">
        <v>0.18</v>
      </c>
      <c r="T14" s="84">
        <v>0.09</v>
      </c>
      <c r="U14" s="84">
        <v>0</v>
      </c>
      <c r="V14" s="84">
        <v>0.09</v>
      </c>
      <c r="W14" s="84">
        <v>0</v>
      </c>
      <c r="X14" s="84">
        <v>0.55</v>
      </c>
      <c r="Y14" s="277">
        <v>1.64</v>
      </c>
    </row>
    <row r="15" spans="1:25" ht="12.75" customHeight="1">
      <c r="A15" s="64" t="s">
        <v>483</v>
      </c>
      <c r="B15" s="184">
        <f t="shared" si="0"/>
        <v>43157</v>
      </c>
      <c r="C15" s="83"/>
      <c r="D15" s="84">
        <v>24.45</v>
      </c>
      <c r="E15" s="85">
        <v>0.22</v>
      </c>
      <c r="F15" s="84">
        <v>0.09</v>
      </c>
      <c r="G15" s="84">
        <v>2.78</v>
      </c>
      <c r="H15" s="84">
        <v>5.28</v>
      </c>
      <c r="I15" s="84">
        <v>0.19</v>
      </c>
      <c r="J15" s="84">
        <v>0.11</v>
      </c>
      <c r="K15" s="84">
        <v>0.02</v>
      </c>
      <c r="L15" s="84">
        <v>0.24</v>
      </c>
      <c r="M15" s="64" t="s">
        <v>392</v>
      </c>
      <c r="N15" s="184">
        <f t="shared" si="1"/>
        <v>43157</v>
      </c>
      <c r="O15" s="86"/>
      <c r="P15" s="84">
        <v>0</v>
      </c>
      <c r="Q15" s="84">
        <v>0.09</v>
      </c>
      <c r="R15" s="84">
        <v>0</v>
      </c>
      <c r="S15" s="84">
        <v>0.09</v>
      </c>
      <c r="T15" s="84">
        <v>0</v>
      </c>
      <c r="U15" s="84">
        <v>0</v>
      </c>
      <c r="V15" s="84">
        <v>0.09</v>
      </c>
      <c r="W15" s="84">
        <v>0</v>
      </c>
      <c r="X15" s="84">
        <v>0.73</v>
      </c>
      <c r="Y15" s="277">
        <v>2.45</v>
      </c>
    </row>
    <row r="16" spans="1:25" ht="12.75" customHeight="1">
      <c r="A16" s="64" t="s">
        <v>8</v>
      </c>
      <c r="B16" s="184">
        <f t="shared" si="0"/>
        <v>43164</v>
      </c>
      <c r="C16" s="83"/>
      <c r="D16" s="84">
        <v>18.03</v>
      </c>
      <c r="E16" s="85">
        <v>0.15</v>
      </c>
      <c r="F16" s="84">
        <v>0.09</v>
      </c>
      <c r="G16" s="84">
        <v>2.46</v>
      </c>
      <c r="H16" s="84">
        <v>4.8</v>
      </c>
      <c r="I16" s="84">
        <v>0.11</v>
      </c>
      <c r="J16" s="84">
        <v>0.04</v>
      </c>
      <c r="K16" s="84">
        <v>0.02</v>
      </c>
      <c r="L16" s="84">
        <v>0.31</v>
      </c>
      <c r="M16" s="64" t="s">
        <v>8</v>
      </c>
      <c r="N16" s="184">
        <f t="shared" si="1"/>
        <v>43164</v>
      </c>
      <c r="O16" s="86"/>
      <c r="P16" s="84">
        <v>0</v>
      </c>
      <c r="Q16" s="84">
        <v>0.2</v>
      </c>
      <c r="R16" s="84">
        <v>0.18</v>
      </c>
      <c r="S16" s="84">
        <v>0.45</v>
      </c>
      <c r="T16" s="84">
        <v>0</v>
      </c>
      <c r="U16" s="84">
        <v>0</v>
      </c>
      <c r="V16" s="84">
        <v>0.27</v>
      </c>
      <c r="W16" s="84">
        <v>0</v>
      </c>
      <c r="X16" s="84">
        <v>0.18</v>
      </c>
      <c r="Y16" s="277">
        <v>1.73</v>
      </c>
    </row>
    <row r="17" spans="1:25" ht="12.75" customHeight="1">
      <c r="A17" s="64" t="s">
        <v>9</v>
      </c>
      <c r="B17" s="184">
        <f t="shared" si="0"/>
        <v>43171</v>
      </c>
      <c r="C17" s="83"/>
      <c r="D17" s="84">
        <v>13.31</v>
      </c>
      <c r="E17" s="85">
        <v>0.19</v>
      </c>
      <c r="F17" s="84">
        <v>0.11</v>
      </c>
      <c r="G17" s="84">
        <v>2.17</v>
      </c>
      <c r="H17" s="84">
        <v>4.19</v>
      </c>
      <c r="I17" s="84">
        <v>0.43</v>
      </c>
      <c r="J17" s="84">
        <v>0.07</v>
      </c>
      <c r="K17" s="84">
        <v>0.02</v>
      </c>
      <c r="L17" s="84">
        <v>0.19</v>
      </c>
      <c r="M17" s="64" t="s">
        <v>9</v>
      </c>
      <c r="N17" s="184">
        <f t="shared" si="1"/>
        <v>43171</v>
      </c>
      <c r="O17" s="86"/>
      <c r="P17" s="84">
        <v>0</v>
      </c>
      <c r="Q17" s="84">
        <v>0.09</v>
      </c>
      <c r="R17" s="84">
        <v>0</v>
      </c>
      <c r="S17" s="84">
        <v>0.27</v>
      </c>
      <c r="T17" s="84">
        <v>0</v>
      </c>
      <c r="U17" s="84">
        <v>0</v>
      </c>
      <c r="V17" s="84">
        <v>0.09</v>
      </c>
      <c r="W17" s="84">
        <v>0</v>
      </c>
      <c r="X17" s="84">
        <v>0.64</v>
      </c>
      <c r="Y17" s="277">
        <v>1.64</v>
      </c>
    </row>
    <row r="18" spans="1:25" ht="12.75" customHeight="1">
      <c r="A18" s="64" t="s">
        <v>10</v>
      </c>
      <c r="B18" s="184">
        <f>B17+7</f>
        <v>43178</v>
      </c>
      <c r="C18" s="83"/>
      <c r="D18" s="84">
        <v>8.31</v>
      </c>
      <c r="E18" s="85">
        <v>0.33</v>
      </c>
      <c r="F18" s="84">
        <v>0.11</v>
      </c>
      <c r="G18" s="84">
        <v>2.06</v>
      </c>
      <c r="H18" s="84">
        <v>3.65</v>
      </c>
      <c r="I18" s="84">
        <v>0.2</v>
      </c>
      <c r="J18" s="84">
        <v>0.04</v>
      </c>
      <c r="K18" s="84">
        <v>0</v>
      </c>
      <c r="L18" s="84">
        <v>0.28</v>
      </c>
      <c r="M18" s="64" t="s">
        <v>10</v>
      </c>
      <c r="N18" s="184">
        <f>N17+7</f>
        <v>43178</v>
      </c>
      <c r="O18" s="86"/>
      <c r="P18" s="84">
        <v>0</v>
      </c>
      <c r="Q18" s="84">
        <v>0.07</v>
      </c>
      <c r="R18" s="84">
        <v>0</v>
      </c>
      <c r="S18" s="84">
        <v>0.18</v>
      </c>
      <c r="T18" s="84">
        <v>0</v>
      </c>
      <c r="U18" s="84">
        <v>0</v>
      </c>
      <c r="V18" s="84">
        <v>0.09</v>
      </c>
      <c r="W18" s="84">
        <v>0</v>
      </c>
      <c r="X18" s="84">
        <v>0.27</v>
      </c>
      <c r="Y18" s="277">
        <v>0.91</v>
      </c>
    </row>
    <row r="19" spans="1:25" ht="12.75" customHeight="1">
      <c r="A19" s="64" t="s">
        <v>11</v>
      </c>
      <c r="B19" s="184">
        <f t="shared" si="0"/>
        <v>43185</v>
      </c>
      <c r="C19" s="83"/>
      <c r="D19" s="84">
        <v>4.71</v>
      </c>
      <c r="E19" s="85">
        <v>0.11</v>
      </c>
      <c r="F19" s="84">
        <v>0.06</v>
      </c>
      <c r="G19" s="84">
        <v>1.39</v>
      </c>
      <c r="H19" s="84">
        <v>3.31</v>
      </c>
      <c r="I19" s="84">
        <v>0.44</v>
      </c>
      <c r="J19" s="84">
        <v>0.06</v>
      </c>
      <c r="K19" s="84">
        <v>0.06</v>
      </c>
      <c r="L19" s="84">
        <v>0.13</v>
      </c>
      <c r="M19" s="64" t="s">
        <v>11</v>
      </c>
      <c r="N19" s="184">
        <f t="shared" si="1"/>
        <v>43185</v>
      </c>
      <c r="O19" s="86"/>
      <c r="P19" s="84">
        <v>0</v>
      </c>
      <c r="Q19" s="84">
        <v>0.15</v>
      </c>
      <c r="R19" s="84">
        <v>0</v>
      </c>
      <c r="S19" s="84">
        <v>0.18</v>
      </c>
      <c r="T19" s="84">
        <v>0</v>
      </c>
      <c r="U19" s="84">
        <v>0</v>
      </c>
      <c r="V19" s="84">
        <v>0.18</v>
      </c>
      <c r="W19" s="84">
        <v>0</v>
      </c>
      <c r="X19" s="84">
        <v>0.36</v>
      </c>
      <c r="Y19" s="277">
        <v>1.18</v>
      </c>
    </row>
    <row r="20" spans="1:25" ht="12.75" customHeight="1">
      <c r="A20" s="64" t="s">
        <v>13</v>
      </c>
      <c r="B20" s="184">
        <f t="shared" si="0"/>
        <v>43192</v>
      </c>
      <c r="C20" s="83"/>
      <c r="D20" s="84">
        <v>3.34</v>
      </c>
      <c r="E20" s="85">
        <v>0.15</v>
      </c>
      <c r="F20" s="84">
        <v>0.07</v>
      </c>
      <c r="G20" s="84">
        <v>1.74</v>
      </c>
      <c r="H20" s="84">
        <v>3.57</v>
      </c>
      <c r="I20" s="84">
        <v>0.26</v>
      </c>
      <c r="J20" s="84">
        <v>0.02</v>
      </c>
      <c r="K20" s="84">
        <v>0.02</v>
      </c>
      <c r="L20" s="84">
        <v>0.3</v>
      </c>
      <c r="M20" s="64" t="s">
        <v>13</v>
      </c>
      <c r="N20" s="184">
        <f t="shared" si="1"/>
        <v>43192</v>
      </c>
      <c r="O20" s="86"/>
      <c r="P20" s="84">
        <v>0</v>
      </c>
      <c r="Q20" s="84">
        <v>0.15</v>
      </c>
      <c r="R20" s="84">
        <v>0</v>
      </c>
      <c r="S20" s="84">
        <v>0.55</v>
      </c>
      <c r="T20" s="84">
        <v>0</v>
      </c>
      <c r="U20" s="84">
        <v>0</v>
      </c>
      <c r="V20" s="84">
        <v>0.27</v>
      </c>
      <c r="W20" s="84">
        <v>0</v>
      </c>
      <c r="X20" s="84">
        <v>0.55</v>
      </c>
      <c r="Y20" s="277">
        <v>0.18</v>
      </c>
    </row>
    <row r="21" spans="1:25" ht="12.75" customHeight="1">
      <c r="A21" s="64" t="s">
        <v>14</v>
      </c>
      <c r="B21" s="184">
        <f t="shared" si="0"/>
        <v>43199</v>
      </c>
      <c r="C21" s="83"/>
      <c r="D21" s="84">
        <v>3.2</v>
      </c>
      <c r="E21" s="85">
        <v>0.26</v>
      </c>
      <c r="F21" s="84">
        <v>0.07</v>
      </c>
      <c r="G21" s="84">
        <v>2.57</v>
      </c>
      <c r="H21" s="84">
        <v>4.52</v>
      </c>
      <c r="I21" s="84">
        <v>0.19</v>
      </c>
      <c r="J21" s="84">
        <v>0.06</v>
      </c>
      <c r="K21" s="84">
        <v>0.02</v>
      </c>
      <c r="L21" s="84">
        <v>0.31</v>
      </c>
      <c r="M21" s="64" t="s">
        <v>14</v>
      </c>
      <c r="N21" s="184">
        <f t="shared" si="1"/>
        <v>43199</v>
      </c>
      <c r="O21" s="86"/>
      <c r="P21" s="84">
        <v>0.04</v>
      </c>
      <c r="Q21" s="84">
        <v>0.15</v>
      </c>
      <c r="R21" s="84">
        <v>0.09</v>
      </c>
      <c r="S21" s="84">
        <v>0.27</v>
      </c>
      <c r="T21" s="84">
        <v>0.09</v>
      </c>
      <c r="U21" s="84">
        <v>0</v>
      </c>
      <c r="V21" s="84">
        <v>0.18</v>
      </c>
      <c r="W21" s="84">
        <v>0.09</v>
      </c>
      <c r="X21" s="84">
        <v>0.27</v>
      </c>
      <c r="Y21" s="277">
        <v>0.64</v>
      </c>
    </row>
    <row r="22" spans="1:25" ht="12.75" customHeight="1">
      <c r="A22" s="64" t="s">
        <v>15</v>
      </c>
      <c r="B22" s="184">
        <f t="shared" si="0"/>
        <v>43206</v>
      </c>
      <c r="C22" s="83"/>
      <c r="D22" s="84">
        <v>3.47</v>
      </c>
      <c r="E22" s="85">
        <v>0.15</v>
      </c>
      <c r="F22" s="84">
        <v>0.26</v>
      </c>
      <c r="G22" s="84">
        <v>3.04</v>
      </c>
      <c r="H22" s="84">
        <v>6.19</v>
      </c>
      <c r="I22" s="84">
        <v>0.19</v>
      </c>
      <c r="J22" s="84">
        <v>0.06</v>
      </c>
      <c r="K22" s="84">
        <v>0.07</v>
      </c>
      <c r="L22" s="84">
        <v>0.39</v>
      </c>
      <c r="M22" s="64" t="s">
        <v>15</v>
      </c>
      <c r="N22" s="184">
        <f t="shared" si="1"/>
        <v>43206</v>
      </c>
      <c r="O22" s="86"/>
      <c r="P22" s="84">
        <v>0.04</v>
      </c>
      <c r="Q22" s="84">
        <v>0.2</v>
      </c>
      <c r="R22" s="84">
        <v>0</v>
      </c>
      <c r="S22" s="84">
        <v>0.36</v>
      </c>
      <c r="T22" s="84">
        <v>0.09</v>
      </c>
      <c r="U22" s="84">
        <v>0</v>
      </c>
      <c r="V22" s="84">
        <v>0.09</v>
      </c>
      <c r="W22" s="84">
        <v>0</v>
      </c>
      <c r="X22" s="84">
        <v>0.73</v>
      </c>
      <c r="Y22" s="277">
        <v>0.73</v>
      </c>
    </row>
    <row r="23" spans="1:25" ht="12.75" customHeight="1">
      <c r="A23" s="64" t="s">
        <v>16</v>
      </c>
      <c r="B23" s="184">
        <f t="shared" si="0"/>
        <v>43213</v>
      </c>
      <c r="C23" s="83"/>
      <c r="D23" s="84">
        <v>1.98</v>
      </c>
      <c r="E23" s="85">
        <v>0.09</v>
      </c>
      <c r="F23" s="84">
        <v>0.28</v>
      </c>
      <c r="G23" s="84">
        <v>3.44</v>
      </c>
      <c r="H23" s="84">
        <v>6.61</v>
      </c>
      <c r="I23" s="84">
        <v>0.33</v>
      </c>
      <c r="J23" s="84">
        <v>0.06</v>
      </c>
      <c r="K23" s="84">
        <v>0.09</v>
      </c>
      <c r="L23" s="84">
        <v>0.56</v>
      </c>
      <c r="M23" s="64" t="s">
        <v>16</v>
      </c>
      <c r="N23" s="184">
        <f t="shared" si="1"/>
        <v>43213</v>
      </c>
      <c r="O23" s="86"/>
      <c r="P23" s="84">
        <v>0.04</v>
      </c>
      <c r="Q23" s="84">
        <v>0.11</v>
      </c>
      <c r="R23" s="84">
        <v>0</v>
      </c>
      <c r="S23" s="84">
        <v>0.36</v>
      </c>
      <c r="T23" s="84">
        <v>0.09</v>
      </c>
      <c r="U23" s="84">
        <v>0</v>
      </c>
      <c r="V23" s="84">
        <v>0.27</v>
      </c>
      <c r="W23" s="84">
        <v>0</v>
      </c>
      <c r="X23" s="84">
        <v>0.45</v>
      </c>
      <c r="Y23" s="277">
        <v>0.55</v>
      </c>
    </row>
    <row r="24" spans="1:25" ht="12.75" customHeight="1">
      <c r="A24" s="64" t="s">
        <v>17</v>
      </c>
      <c r="B24" s="184">
        <f t="shared" si="0"/>
        <v>43220</v>
      </c>
      <c r="C24" s="83"/>
      <c r="D24" s="84">
        <v>0.74</v>
      </c>
      <c r="E24" s="85">
        <v>0.09</v>
      </c>
      <c r="F24" s="84">
        <v>0.11</v>
      </c>
      <c r="G24" s="84">
        <v>1.98</v>
      </c>
      <c r="H24" s="84">
        <v>3.7</v>
      </c>
      <c r="I24" s="84">
        <v>0.23</v>
      </c>
      <c r="J24" s="84">
        <v>0.06</v>
      </c>
      <c r="K24" s="84">
        <v>0.02</v>
      </c>
      <c r="L24" s="84">
        <v>0.19</v>
      </c>
      <c r="M24" s="64" t="s">
        <v>17</v>
      </c>
      <c r="N24" s="184">
        <f t="shared" si="1"/>
        <v>43220</v>
      </c>
      <c r="O24" s="86"/>
      <c r="P24" s="84">
        <v>0.06</v>
      </c>
      <c r="Q24" s="84">
        <v>0.06</v>
      </c>
      <c r="R24" s="84">
        <v>0.4</v>
      </c>
      <c r="S24" s="84">
        <v>0.6</v>
      </c>
      <c r="T24" s="84">
        <v>0</v>
      </c>
      <c r="U24" s="84">
        <v>0</v>
      </c>
      <c r="V24" s="84">
        <v>0.18</v>
      </c>
      <c r="W24" s="84">
        <v>0</v>
      </c>
      <c r="X24" s="84">
        <v>0.55</v>
      </c>
      <c r="Y24" s="277">
        <v>0.36</v>
      </c>
    </row>
    <row r="25" spans="1:25" ht="12.75" customHeight="1">
      <c r="A25" s="64" t="s">
        <v>18</v>
      </c>
      <c r="B25" s="184">
        <f t="shared" si="0"/>
        <v>43227</v>
      </c>
      <c r="C25" s="83"/>
      <c r="D25" s="84">
        <v>0.29</v>
      </c>
      <c r="E25" s="85">
        <v>0.02</v>
      </c>
      <c r="F25" s="84">
        <v>0.26</v>
      </c>
      <c r="G25" s="84">
        <v>3.61</v>
      </c>
      <c r="H25" s="84">
        <v>7.09</v>
      </c>
      <c r="I25" s="84">
        <v>0.39</v>
      </c>
      <c r="J25" s="84">
        <v>0.11</v>
      </c>
      <c r="K25" s="84">
        <v>0.11</v>
      </c>
      <c r="L25" s="84">
        <v>0.33</v>
      </c>
      <c r="M25" s="64" t="s">
        <v>18</v>
      </c>
      <c r="N25" s="184">
        <f t="shared" si="1"/>
        <v>43227</v>
      </c>
      <c r="O25" s="86"/>
      <c r="P25" s="84">
        <v>0.06</v>
      </c>
      <c r="Q25" s="84">
        <v>0.15</v>
      </c>
      <c r="R25" s="84">
        <v>0.18</v>
      </c>
      <c r="S25" s="84">
        <v>0.09</v>
      </c>
      <c r="T25" s="84">
        <v>0</v>
      </c>
      <c r="U25" s="84">
        <v>0</v>
      </c>
      <c r="V25" s="84">
        <v>0.45</v>
      </c>
      <c r="W25" s="84">
        <v>0</v>
      </c>
      <c r="X25" s="84">
        <v>0.55</v>
      </c>
      <c r="Y25" s="277">
        <v>0</v>
      </c>
    </row>
    <row r="26" spans="1:25" ht="12.75" customHeight="1">
      <c r="A26" s="64" t="s">
        <v>19</v>
      </c>
      <c r="B26" s="184">
        <f t="shared" si="0"/>
        <v>43234</v>
      </c>
      <c r="C26" s="83"/>
      <c r="D26" s="84">
        <v>0.45</v>
      </c>
      <c r="E26" s="85">
        <v>0.11</v>
      </c>
      <c r="F26" s="84">
        <v>0.24</v>
      </c>
      <c r="G26" s="84">
        <v>3.83</v>
      </c>
      <c r="H26" s="84">
        <v>6.26</v>
      </c>
      <c r="I26" s="84">
        <v>0.17</v>
      </c>
      <c r="J26" s="84">
        <v>0.11</v>
      </c>
      <c r="K26" s="84">
        <v>0.11</v>
      </c>
      <c r="L26" s="84">
        <v>0.48</v>
      </c>
      <c r="M26" s="64" t="s">
        <v>19</v>
      </c>
      <c r="N26" s="184">
        <f t="shared" si="1"/>
        <v>43234</v>
      </c>
      <c r="O26" s="86"/>
      <c r="P26" s="84">
        <v>0.24</v>
      </c>
      <c r="Q26" s="84">
        <v>0.09</v>
      </c>
      <c r="R26" s="84">
        <v>0.09</v>
      </c>
      <c r="S26" s="84">
        <v>0.09</v>
      </c>
      <c r="T26" s="84">
        <v>0</v>
      </c>
      <c r="U26" s="84">
        <v>0</v>
      </c>
      <c r="V26" s="84">
        <v>0.18</v>
      </c>
      <c r="W26" s="84">
        <v>0</v>
      </c>
      <c r="X26" s="84">
        <v>0.18</v>
      </c>
      <c r="Y26" s="277">
        <v>0.45</v>
      </c>
    </row>
    <row r="27" spans="1:25" ht="12.75" customHeight="1">
      <c r="A27" s="64" t="s">
        <v>20</v>
      </c>
      <c r="B27" s="184">
        <f t="shared" si="0"/>
        <v>43241</v>
      </c>
      <c r="C27" s="83"/>
      <c r="D27" s="84">
        <v>0.18</v>
      </c>
      <c r="E27" s="85">
        <v>0.04</v>
      </c>
      <c r="F27" s="84">
        <v>0.33</v>
      </c>
      <c r="G27" s="84">
        <v>3.54</v>
      </c>
      <c r="H27" s="84">
        <v>6.24</v>
      </c>
      <c r="I27" s="84">
        <v>0.37</v>
      </c>
      <c r="J27" s="84">
        <v>0.26</v>
      </c>
      <c r="K27" s="84">
        <v>0.06</v>
      </c>
      <c r="L27" s="84">
        <v>0.33</v>
      </c>
      <c r="M27" s="64" t="s">
        <v>20</v>
      </c>
      <c r="N27" s="184">
        <f t="shared" si="1"/>
        <v>43241</v>
      </c>
      <c r="O27" s="86"/>
      <c r="P27" s="84">
        <v>0.26</v>
      </c>
      <c r="Q27" s="84">
        <v>0.07</v>
      </c>
      <c r="R27" s="84">
        <v>0</v>
      </c>
      <c r="S27" s="84">
        <v>0.18</v>
      </c>
      <c r="T27" s="84">
        <v>0</v>
      </c>
      <c r="U27" s="157">
        <v>0</v>
      </c>
      <c r="V27" s="84">
        <v>0.36</v>
      </c>
      <c r="W27" s="84">
        <v>0</v>
      </c>
      <c r="X27" s="84">
        <v>0.27</v>
      </c>
      <c r="Y27" s="277">
        <v>0</v>
      </c>
    </row>
    <row r="28" spans="1:25" ht="12.75" customHeight="1">
      <c r="A28" s="64" t="s">
        <v>21</v>
      </c>
      <c r="B28" s="184">
        <f t="shared" si="0"/>
        <v>43248</v>
      </c>
      <c r="C28" s="83"/>
      <c r="D28" s="84">
        <v>0.15</v>
      </c>
      <c r="E28" s="85">
        <v>0.06</v>
      </c>
      <c r="F28" s="84">
        <v>0.41</v>
      </c>
      <c r="G28" s="84">
        <v>3.8</v>
      </c>
      <c r="H28" s="84">
        <v>7.5</v>
      </c>
      <c r="I28" s="84">
        <v>0.13</v>
      </c>
      <c r="J28" s="84">
        <v>0.13</v>
      </c>
      <c r="K28" s="84">
        <v>0.2</v>
      </c>
      <c r="L28" s="84">
        <v>0.33</v>
      </c>
      <c r="M28" s="64" t="s">
        <v>21</v>
      </c>
      <c r="N28" s="184">
        <f t="shared" si="1"/>
        <v>43248</v>
      </c>
      <c r="O28" s="86"/>
      <c r="P28" s="84">
        <v>0.24</v>
      </c>
      <c r="Q28" s="84">
        <v>0.13</v>
      </c>
      <c r="R28" s="84">
        <v>0.09</v>
      </c>
      <c r="S28" s="84">
        <v>0</v>
      </c>
      <c r="T28" s="84">
        <v>0</v>
      </c>
      <c r="U28" s="84">
        <v>0</v>
      </c>
      <c r="V28" s="84">
        <v>0.09</v>
      </c>
      <c r="W28" s="84">
        <v>0</v>
      </c>
      <c r="X28" s="84">
        <v>0.55</v>
      </c>
      <c r="Y28" s="277">
        <v>0.27</v>
      </c>
    </row>
    <row r="29" spans="1:25" ht="12.75" customHeight="1">
      <c r="A29" s="64" t="s">
        <v>22</v>
      </c>
      <c r="B29" s="184">
        <f t="shared" si="0"/>
        <v>43255</v>
      </c>
      <c r="C29" s="83"/>
      <c r="D29" s="84">
        <v>0.03</v>
      </c>
      <c r="E29" s="85">
        <v>0.15</v>
      </c>
      <c r="F29" s="84">
        <v>0.54</v>
      </c>
      <c r="G29" s="84">
        <v>4.11</v>
      </c>
      <c r="H29" s="84">
        <v>6.37</v>
      </c>
      <c r="I29" s="84">
        <v>0.54</v>
      </c>
      <c r="J29" s="84">
        <v>0.22</v>
      </c>
      <c r="K29" s="84">
        <v>0.07</v>
      </c>
      <c r="L29" s="84">
        <v>0.37</v>
      </c>
      <c r="M29" s="64" t="s">
        <v>22</v>
      </c>
      <c r="N29" s="184">
        <f t="shared" si="1"/>
        <v>43255</v>
      </c>
      <c r="O29" s="86"/>
      <c r="P29" s="84">
        <v>0.3</v>
      </c>
      <c r="Q29" s="84">
        <v>0.06</v>
      </c>
      <c r="R29" s="84">
        <v>0.09</v>
      </c>
      <c r="S29" s="84">
        <v>0.27</v>
      </c>
      <c r="T29" s="84">
        <v>0</v>
      </c>
      <c r="U29" s="84">
        <v>0</v>
      </c>
      <c r="V29" s="84">
        <v>0.27</v>
      </c>
      <c r="W29" s="84">
        <v>0</v>
      </c>
      <c r="X29" s="84">
        <v>0.18</v>
      </c>
      <c r="Y29" s="277">
        <v>0</v>
      </c>
    </row>
    <row r="30" spans="1:25" ht="12.75" customHeight="1">
      <c r="A30" s="64" t="s">
        <v>23</v>
      </c>
      <c r="B30" s="184">
        <f t="shared" si="0"/>
        <v>43262</v>
      </c>
      <c r="C30" s="83"/>
      <c r="D30" s="84">
        <v>0.01</v>
      </c>
      <c r="E30" s="85">
        <v>0.09</v>
      </c>
      <c r="F30" s="84">
        <v>0.43</v>
      </c>
      <c r="G30" s="84">
        <v>4.13</v>
      </c>
      <c r="H30" s="84">
        <v>6.59</v>
      </c>
      <c r="I30" s="84">
        <v>0.15</v>
      </c>
      <c r="J30" s="84">
        <v>0.26</v>
      </c>
      <c r="K30" s="84">
        <v>0.02</v>
      </c>
      <c r="L30" s="84">
        <v>0.31</v>
      </c>
      <c r="M30" s="64" t="s">
        <v>23</v>
      </c>
      <c r="N30" s="184">
        <f t="shared" si="1"/>
        <v>43262</v>
      </c>
      <c r="O30" s="86"/>
      <c r="P30" s="84">
        <v>0.3</v>
      </c>
      <c r="Q30" s="84">
        <v>0.15</v>
      </c>
      <c r="R30" s="84">
        <v>0</v>
      </c>
      <c r="S30" s="84">
        <v>0.36</v>
      </c>
      <c r="T30" s="84">
        <v>0.09</v>
      </c>
      <c r="U30" s="84">
        <v>0</v>
      </c>
      <c r="V30" s="84">
        <v>0</v>
      </c>
      <c r="W30" s="84">
        <v>0</v>
      </c>
      <c r="X30" s="84">
        <v>0</v>
      </c>
      <c r="Y30" s="277">
        <v>0</v>
      </c>
    </row>
    <row r="31" spans="1:25" ht="12.75" customHeight="1">
      <c r="A31" s="64" t="s">
        <v>24</v>
      </c>
      <c r="B31" s="184">
        <f t="shared" si="0"/>
        <v>43269</v>
      </c>
      <c r="C31" s="83"/>
      <c r="D31" s="84">
        <v>0.01</v>
      </c>
      <c r="E31" s="85">
        <v>0.02</v>
      </c>
      <c r="F31" s="84">
        <v>0.39</v>
      </c>
      <c r="G31" s="84">
        <v>4.13</v>
      </c>
      <c r="H31" s="84">
        <v>6.69</v>
      </c>
      <c r="I31" s="84">
        <v>0.26</v>
      </c>
      <c r="J31" s="84">
        <v>0.22</v>
      </c>
      <c r="K31" s="84">
        <v>0.17</v>
      </c>
      <c r="L31" s="84">
        <v>0.33</v>
      </c>
      <c r="M31" s="64" t="s">
        <v>24</v>
      </c>
      <c r="N31" s="184">
        <f t="shared" si="1"/>
        <v>43269</v>
      </c>
      <c r="O31" s="86"/>
      <c r="P31" s="84">
        <v>0.91</v>
      </c>
      <c r="Q31" s="84">
        <v>0.09</v>
      </c>
      <c r="R31" s="84">
        <v>0.09</v>
      </c>
      <c r="S31" s="84">
        <v>0.36</v>
      </c>
      <c r="T31" s="84">
        <v>0</v>
      </c>
      <c r="U31" s="84">
        <v>0</v>
      </c>
      <c r="V31" s="84">
        <v>0.27</v>
      </c>
      <c r="W31" s="84">
        <v>0</v>
      </c>
      <c r="X31" s="84">
        <v>0.09</v>
      </c>
      <c r="Y31" s="277">
        <v>0.09</v>
      </c>
    </row>
    <row r="32" spans="1:25" ht="12.75" customHeight="1">
      <c r="A32" s="64" t="s">
        <v>25</v>
      </c>
      <c r="B32" s="184">
        <f t="shared" si="0"/>
        <v>43276</v>
      </c>
      <c r="C32" s="83"/>
      <c r="D32" s="84">
        <v>0.09</v>
      </c>
      <c r="E32" s="85">
        <v>0.02</v>
      </c>
      <c r="F32" s="84">
        <v>0.46</v>
      </c>
      <c r="G32" s="84">
        <v>3.22</v>
      </c>
      <c r="H32" s="84">
        <v>6.61</v>
      </c>
      <c r="I32" s="84">
        <v>0.2</v>
      </c>
      <c r="J32" s="84">
        <v>0.37</v>
      </c>
      <c r="K32" s="84">
        <v>0.2</v>
      </c>
      <c r="L32" s="84">
        <v>0.37</v>
      </c>
      <c r="M32" s="64" t="s">
        <v>25</v>
      </c>
      <c r="N32" s="184">
        <f t="shared" si="1"/>
        <v>43276</v>
      </c>
      <c r="O32" s="86"/>
      <c r="P32" s="84">
        <v>0.96</v>
      </c>
      <c r="Q32" s="84">
        <v>0.24</v>
      </c>
      <c r="R32" s="84">
        <v>0</v>
      </c>
      <c r="S32" s="84">
        <v>0.64</v>
      </c>
      <c r="T32" s="84">
        <v>0</v>
      </c>
      <c r="U32" s="84">
        <v>0</v>
      </c>
      <c r="V32" s="84">
        <v>0.09</v>
      </c>
      <c r="W32" s="84">
        <v>0</v>
      </c>
      <c r="X32" s="84">
        <v>0</v>
      </c>
      <c r="Y32" s="277">
        <v>0</v>
      </c>
    </row>
    <row r="33" spans="1:25" ht="12.75" customHeight="1">
      <c r="A33" s="64" t="s">
        <v>26</v>
      </c>
      <c r="B33" s="184">
        <f t="shared" si="0"/>
        <v>43283</v>
      </c>
      <c r="C33" s="83"/>
      <c r="D33" s="84">
        <v>0.03</v>
      </c>
      <c r="E33" s="85">
        <v>0.09</v>
      </c>
      <c r="F33" s="84">
        <v>0.48</v>
      </c>
      <c r="G33" s="84">
        <v>2.91</v>
      </c>
      <c r="H33" s="84">
        <v>5.3</v>
      </c>
      <c r="I33" s="84">
        <v>0.15</v>
      </c>
      <c r="J33" s="84">
        <v>0.37</v>
      </c>
      <c r="K33" s="84">
        <v>0.19</v>
      </c>
      <c r="L33" s="84">
        <v>0.39</v>
      </c>
      <c r="M33" s="64" t="s">
        <v>26</v>
      </c>
      <c r="N33" s="184">
        <f t="shared" si="1"/>
        <v>43283</v>
      </c>
      <c r="O33" s="86"/>
      <c r="P33" s="84">
        <v>1.06</v>
      </c>
      <c r="Q33" s="84">
        <v>0.35</v>
      </c>
      <c r="R33" s="84">
        <v>0</v>
      </c>
      <c r="S33" s="84">
        <v>1</v>
      </c>
      <c r="T33" s="84">
        <v>0</v>
      </c>
      <c r="U33" s="84">
        <v>0</v>
      </c>
      <c r="V33" s="84">
        <v>0.09</v>
      </c>
      <c r="W33" s="84">
        <v>0</v>
      </c>
      <c r="X33" s="84">
        <v>0</v>
      </c>
      <c r="Y33" s="277">
        <v>0</v>
      </c>
    </row>
    <row r="34" spans="1:25" ht="12.75" customHeight="1">
      <c r="A34" s="64" t="s">
        <v>27</v>
      </c>
      <c r="B34" s="184">
        <f t="shared" si="0"/>
        <v>43290</v>
      </c>
      <c r="C34" s="83"/>
      <c r="D34" s="84">
        <v>0</v>
      </c>
      <c r="E34" s="85">
        <v>0.09</v>
      </c>
      <c r="F34" s="84">
        <v>0.43</v>
      </c>
      <c r="G34" s="84">
        <v>2.81</v>
      </c>
      <c r="H34" s="84">
        <v>4.56</v>
      </c>
      <c r="I34" s="84">
        <v>0.19</v>
      </c>
      <c r="J34" s="84">
        <v>0.46</v>
      </c>
      <c r="K34" s="84">
        <v>0.13</v>
      </c>
      <c r="L34" s="84">
        <v>0.48</v>
      </c>
      <c r="M34" s="64" t="s">
        <v>27</v>
      </c>
      <c r="N34" s="184">
        <f t="shared" si="1"/>
        <v>43290</v>
      </c>
      <c r="O34" s="86"/>
      <c r="P34" s="84">
        <v>3.3</v>
      </c>
      <c r="Q34" s="84">
        <v>0.09</v>
      </c>
      <c r="R34" s="84">
        <v>0</v>
      </c>
      <c r="S34" s="84">
        <v>0.27</v>
      </c>
      <c r="T34" s="84">
        <v>0.09</v>
      </c>
      <c r="U34" s="84">
        <v>0</v>
      </c>
      <c r="V34" s="84">
        <v>0.18</v>
      </c>
      <c r="W34" s="84">
        <v>0</v>
      </c>
      <c r="X34" s="84">
        <v>0</v>
      </c>
      <c r="Y34" s="277">
        <v>0.18</v>
      </c>
    </row>
    <row r="35" spans="1:25" ht="12.75" customHeight="1">
      <c r="A35" s="64" t="s">
        <v>28</v>
      </c>
      <c r="B35" s="184">
        <f t="shared" si="0"/>
        <v>43297</v>
      </c>
      <c r="C35" s="83"/>
      <c r="D35" s="84">
        <v>0.01</v>
      </c>
      <c r="E35" s="85">
        <v>0.09</v>
      </c>
      <c r="F35" s="84">
        <v>0.44</v>
      </c>
      <c r="G35" s="84">
        <v>1.48</v>
      </c>
      <c r="H35" s="84">
        <v>3.63</v>
      </c>
      <c r="I35" s="84">
        <v>0.15</v>
      </c>
      <c r="J35" s="84">
        <v>0.87</v>
      </c>
      <c r="K35" s="84">
        <v>0.19</v>
      </c>
      <c r="L35" s="84">
        <v>0.43</v>
      </c>
      <c r="M35" s="64" t="s">
        <v>28</v>
      </c>
      <c r="N35" s="184">
        <f t="shared" si="1"/>
        <v>43297</v>
      </c>
      <c r="O35" s="86"/>
      <c r="P35" s="84">
        <v>4.89</v>
      </c>
      <c r="Q35" s="84">
        <v>0.17</v>
      </c>
      <c r="R35" s="84">
        <v>0</v>
      </c>
      <c r="S35" s="84">
        <v>0.36</v>
      </c>
      <c r="T35" s="84">
        <v>0</v>
      </c>
      <c r="U35" s="84">
        <v>0.09</v>
      </c>
      <c r="V35" s="84">
        <v>0.18</v>
      </c>
      <c r="W35" s="84">
        <v>0</v>
      </c>
      <c r="X35" s="84">
        <v>0</v>
      </c>
      <c r="Y35" s="277">
        <v>0</v>
      </c>
    </row>
    <row r="36" spans="1:25" ht="12.75" customHeight="1">
      <c r="A36" s="64" t="s">
        <v>29</v>
      </c>
      <c r="B36" s="184">
        <f t="shared" si="0"/>
        <v>43304</v>
      </c>
      <c r="C36" s="83"/>
      <c r="D36" s="84">
        <v>0</v>
      </c>
      <c r="E36" s="85">
        <v>0.06</v>
      </c>
      <c r="F36" s="84">
        <v>0.81</v>
      </c>
      <c r="G36" s="84">
        <v>1.61</v>
      </c>
      <c r="H36" s="84">
        <v>4.24</v>
      </c>
      <c r="I36" s="84">
        <v>0.15</v>
      </c>
      <c r="J36" s="84">
        <v>0.89</v>
      </c>
      <c r="K36" s="84">
        <v>0.06</v>
      </c>
      <c r="L36" s="84">
        <v>0.48</v>
      </c>
      <c r="M36" s="64" t="s">
        <v>29</v>
      </c>
      <c r="N36" s="184">
        <f t="shared" si="1"/>
        <v>43304</v>
      </c>
      <c r="O36" s="86"/>
      <c r="P36" s="84">
        <v>8.57</v>
      </c>
      <c r="Q36" s="84">
        <v>0.2</v>
      </c>
      <c r="R36" s="84">
        <v>0</v>
      </c>
      <c r="S36" s="84">
        <v>0.09</v>
      </c>
      <c r="T36" s="84">
        <v>0</v>
      </c>
      <c r="U36" s="84">
        <v>0.09</v>
      </c>
      <c r="V36" s="84">
        <v>0.27</v>
      </c>
      <c r="W36" s="84">
        <v>0</v>
      </c>
      <c r="X36" s="84">
        <v>0</v>
      </c>
      <c r="Y36" s="277">
        <v>0</v>
      </c>
    </row>
    <row r="37" spans="1:25" ht="12.75" customHeight="1">
      <c r="A37" s="64" t="s">
        <v>30</v>
      </c>
      <c r="B37" s="184">
        <f t="shared" si="0"/>
        <v>43311</v>
      </c>
      <c r="C37" s="83"/>
      <c r="D37" s="84">
        <v>0</v>
      </c>
      <c r="E37" s="85">
        <v>0.15</v>
      </c>
      <c r="F37" s="84">
        <v>0.69</v>
      </c>
      <c r="G37" s="84">
        <v>1.63</v>
      </c>
      <c r="H37" s="84">
        <v>4</v>
      </c>
      <c r="I37" s="84">
        <v>0.06</v>
      </c>
      <c r="J37" s="84">
        <v>0.7</v>
      </c>
      <c r="K37" s="84">
        <v>0.06</v>
      </c>
      <c r="L37" s="84">
        <v>0.39</v>
      </c>
      <c r="M37" s="64" t="s">
        <v>30</v>
      </c>
      <c r="N37" s="184">
        <f t="shared" si="1"/>
        <v>43311</v>
      </c>
      <c r="O37" s="86"/>
      <c r="P37" s="84">
        <v>9.89</v>
      </c>
      <c r="Q37" s="84">
        <v>0.22</v>
      </c>
      <c r="R37" s="84">
        <v>0</v>
      </c>
      <c r="S37" s="84">
        <v>0.36</v>
      </c>
      <c r="T37" s="84">
        <v>0.09</v>
      </c>
      <c r="U37" s="84">
        <v>0</v>
      </c>
      <c r="V37" s="84">
        <v>0.09</v>
      </c>
      <c r="W37" s="84">
        <v>0</v>
      </c>
      <c r="X37" s="84">
        <v>0</v>
      </c>
      <c r="Y37" s="277">
        <v>0.09</v>
      </c>
    </row>
    <row r="38" spans="1:25" ht="12.75" customHeight="1">
      <c r="A38" s="64" t="s">
        <v>31</v>
      </c>
      <c r="B38" s="184">
        <f t="shared" si="0"/>
        <v>43318</v>
      </c>
      <c r="C38" s="83"/>
      <c r="D38" s="84">
        <v>0</v>
      </c>
      <c r="E38" s="85">
        <v>0.22</v>
      </c>
      <c r="F38" s="84">
        <v>0.74</v>
      </c>
      <c r="G38" s="84">
        <v>1.31</v>
      </c>
      <c r="H38" s="84">
        <v>3.35</v>
      </c>
      <c r="I38" s="84">
        <v>0.07</v>
      </c>
      <c r="J38" s="84">
        <v>0.67</v>
      </c>
      <c r="K38" s="84">
        <v>0.07</v>
      </c>
      <c r="L38" s="84">
        <v>0.5</v>
      </c>
      <c r="M38" s="64" t="s">
        <v>31</v>
      </c>
      <c r="N38" s="184">
        <f t="shared" si="1"/>
        <v>43318</v>
      </c>
      <c r="O38" s="86"/>
      <c r="P38" s="84">
        <v>8.74</v>
      </c>
      <c r="Q38" s="84">
        <v>0.17</v>
      </c>
      <c r="R38" s="84">
        <v>0</v>
      </c>
      <c r="S38" s="84">
        <v>0.09</v>
      </c>
      <c r="T38" s="84">
        <v>0.09</v>
      </c>
      <c r="U38" s="84">
        <v>0</v>
      </c>
      <c r="V38" s="84">
        <v>0.27</v>
      </c>
      <c r="W38" s="84">
        <v>0</v>
      </c>
      <c r="X38" s="84">
        <v>0.09</v>
      </c>
      <c r="Y38" s="277">
        <v>0</v>
      </c>
    </row>
    <row r="39" spans="1:25" ht="12.75" customHeight="1">
      <c r="A39" s="64" t="s">
        <v>32</v>
      </c>
      <c r="B39" s="184">
        <f t="shared" si="0"/>
        <v>43325</v>
      </c>
      <c r="C39" s="83"/>
      <c r="D39" s="84">
        <v>0</v>
      </c>
      <c r="E39" s="85">
        <v>0.3</v>
      </c>
      <c r="F39" s="84">
        <v>0.47</v>
      </c>
      <c r="G39" s="84">
        <v>0.47</v>
      </c>
      <c r="H39" s="84">
        <v>2.04</v>
      </c>
      <c r="I39" s="84">
        <v>0.06</v>
      </c>
      <c r="J39" s="84">
        <v>0.28</v>
      </c>
      <c r="K39" s="84">
        <v>0.06</v>
      </c>
      <c r="L39" s="84">
        <v>0.32</v>
      </c>
      <c r="M39" s="64" t="s">
        <v>32</v>
      </c>
      <c r="N39" s="184">
        <f t="shared" si="1"/>
        <v>43325</v>
      </c>
      <c r="O39" s="86"/>
      <c r="P39" s="84">
        <v>3.85</v>
      </c>
      <c r="Q39" s="84">
        <v>0.06</v>
      </c>
      <c r="R39" s="84">
        <v>0</v>
      </c>
      <c r="S39" s="84">
        <v>0.45</v>
      </c>
      <c r="T39" s="84">
        <v>0.09</v>
      </c>
      <c r="U39" s="84">
        <v>0</v>
      </c>
      <c r="V39" s="84">
        <v>0.18</v>
      </c>
      <c r="W39" s="84">
        <v>0</v>
      </c>
      <c r="X39" s="84">
        <v>0.09</v>
      </c>
      <c r="Y39" s="277">
        <v>0</v>
      </c>
    </row>
    <row r="40" spans="1:25" ht="12.75" customHeight="1">
      <c r="A40" s="64" t="s">
        <v>33</v>
      </c>
      <c r="B40" s="184">
        <f t="shared" si="0"/>
        <v>43332</v>
      </c>
      <c r="C40" s="83"/>
      <c r="D40" s="84">
        <v>0</v>
      </c>
      <c r="E40" s="85">
        <v>0.35</v>
      </c>
      <c r="F40" s="84">
        <v>0.42</v>
      </c>
      <c r="G40" s="84">
        <v>1.06</v>
      </c>
      <c r="H40" s="84">
        <v>3.56</v>
      </c>
      <c r="I40" s="84">
        <v>0.04</v>
      </c>
      <c r="J40" s="84">
        <v>0.42</v>
      </c>
      <c r="K40" s="84">
        <v>0.08</v>
      </c>
      <c r="L40" s="84">
        <v>0.35</v>
      </c>
      <c r="M40" s="64" t="s">
        <v>33</v>
      </c>
      <c r="N40" s="184">
        <f t="shared" si="1"/>
        <v>43332</v>
      </c>
      <c r="O40" s="86"/>
      <c r="P40" s="84">
        <v>2.71</v>
      </c>
      <c r="Q40" s="84">
        <v>0.08</v>
      </c>
      <c r="R40" s="84">
        <v>0</v>
      </c>
      <c r="S40" s="84">
        <v>0.27</v>
      </c>
      <c r="T40" s="84">
        <v>0.09</v>
      </c>
      <c r="U40" s="84">
        <v>0</v>
      </c>
      <c r="V40" s="84">
        <v>0</v>
      </c>
      <c r="W40" s="84">
        <v>0</v>
      </c>
      <c r="X40" s="84">
        <v>0</v>
      </c>
      <c r="Y40" s="277">
        <v>0</v>
      </c>
    </row>
    <row r="41" spans="1:25" ht="12.75" customHeight="1">
      <c r="A41" s="64" t="s">
        <v>34</v>
      </c>
      <c r="B41" s="184">
        <f t="shared" si="0"/>
        <v>43339</v>
      </c>
      <c r="C41" s="83"/>
      <c r="D41" s="84">
        <v>0</v>
      </c>
      <c r="E41" s="85">
        <v>0.83</v>
      </c>
      <c r="F41" s="84">
        <v>0.39</v>
      </c>
      <c r="G41" s="84">
        <v>1.41</v>
      </c>
      <c r="H41" s="84">
        <v>3.69</v>
      </c>
      <c r="I41" s="84">
        <v>0.02</v>
      </c>
      <c r="J41" s="84">
        <v>0.63</v>
      </c>
      <c r="K41" s="84">
        <v>0.17</v>
      </c>
      <c r="L41" s="84">
        <v>0.43</v>
      </c>
      <c r="M41" s="64" t="s">
        <v>34</v>
      </c>
      <c r="N41" s="184">
        <f t="shared" si="1"/>
        <v>43339</v>
      </c>
      <c r="O41" s="86"/>
      <c r="P41" s="84">
        <v>4.31</v>
      </c>
      <c r="Q41" s="84">
        <v>0.11</v>
      </c>
      <c r="R41" s="84">
        <v>0</v>
      </c>
      <c r="S41" s="84">
        <v>0.73</v>
      </c>
      <c r="T41" s="84">
        <v>0</v>
      </c>
      <c r="U41" s="84">
        <v>0</v>
      </c>
      <c r="V41" s="84">
        <v>0.36</v>
      </c>
      <c r="W41" s="84">
        <v>0</v>
      </c>
      <c r="X41" s="84">
        <v>0.09</v>
      </c>
      <c r="Y41" s="277">
        <v>0</v>
      </c>
    </row>
    <row r="42" spans="1:25" ht="12.75" customHeight="1">
      <c r="A42" s="64" t="s">
        <v>35</v>
      </c>
      <c r="B42" s="184">
        <f t="shared" si="0"/>
        <v>43346</v>
      </c>
      <c r="C42" s="83"/>
      <c r="D42" s="84">
        <v>0.01</v>
      </c>
      <c r="E42" s="85">
        <v>1.15</v>
      </c>
      <c r="F42" s="84">
        <v>0.24</v>
      </c>
      <c r="G42" s="84">
        <v>1.59</v>
      </c>
      <c r="H42" s="84">
        <v>3.72</v>
      </c>
      <c r="I42" s="84">
        <v>0.15</v>
      </c>
      <c r="J42" s="84">
        <v>0.54</v>
      </c>
      <c r="K42" s="84">
        <v>0.22</v>
      </c>
      <c r="L42" s="84">
        <v>0.26</v>
      </c>
      <c r="M42" s="64" t="s">
        <v>35</v>
      </c>
      <c r="N42" s="184">
        <f t="shared" si="1"/>
        <v>43346</v>
      </c>
      <c r="O42" s="86"/>
      <c r="P42" s="84">
        <v>4.31</v>
      </c>
      <c r="Q42" s="84">
        <v>0.06</v>
      </c>
      <c r="R42" s="84">
        <v>0</v>
      </c>
      <c r="S42" s="84">
        <v>0.27</v>
      </c>
      <c r="T42" s="84">
        <v>0</v>
      </c>
      <c r="U42" s="84">
        <v>0</v>
      </c>
      <c r="V42" s="84">
        <v>0.27</v>
      </c>
      <c r="W42" s="84">
        <v>0</v>
      </c>
      <c r="X42" s="84">
        <v>0</v>
      </c>
      <c r="Y42" s="277">
        <v>0</v>
      </c>
    </row>
    <row r="43" spans="1:25" ht="12.75" customHeight="1">
      <c r="A43" s="64" t="s">
        <v>36</v>
      </c>
      <c r="B43" s="184">
        <f t="shared" si="0"/>
        <v>43353</v>
      </c>
      <c r="C43" s="83"/>
      <c r="D43" s="84">
        <v>0.03</v>
      </c>
      <c r="E43" s="85">
        <v>1.15</v>
      </c>
      <c r="F43" s="84">
        <v>0.22</v>
      </c>
      <c r="G43" s="84">
        <v>1.63</v>
      </c>
      <c r="H43" s="84">
        <v>3.72</v>
      </c>
      <c r="I43" s="84">
        <v>0.17</v>
      </c>
      <c r="J43" s="84">
        <v>0.5</v>
      </c>
      <c r="K43" s="84">
        <v>0.13</v>
      </c>
      <c r="L43" s="84">
        <v>0.31</v>
      </c>
      <c r="M43" s="64" t="s">
        <v>36</v>
      </c>
      <c r="N43" s="184">
        <f t="shared" si="1"/>
        <v>43353</v>
      </c>
      <c r="O43" s="86"/>
      <c r="P43" s="84">
        <v>3.15</v>
      </c>
      <c r="Q43" s="84">
        <v>0.09</v>
      </c>
      <c r="R43" s="84">
        <v>0</v>
      </c>
      <c r="S43" s="84">
        <v>0.64</v>
      </c>
      <c r="T43" s="84">
        <v>0</v>
      </c>
      <c r="U43" s="84">
        <v>0</v>
      </c>
      <c r="V43" s="84">
        <v>0.18</v>
      </c>
      <c r="W43" s="84">
        <v>0.09</v>
      </c>
      <c r="X43" s="84">
        <v>0</v>
      </c>
      <c r="Y43" s="277">
        <v>0</v>
      </c>
    </row>
    <row r="44" spans="1:25" ht="12.75" customHeight="1">
      <c r="A44" s="64" t="s">
        <v>37</v>
      </c>
      <c r="B44" s="184">
        <f t="shared" si="0"/>
        <v>43360</v>
      </c>
      <c r="C44" s="83"/>
      <c r="D44" s="84">
        <v>0.03</v>
      </c>
      <c r="E44" s="85">
        <v>1.07</v>
      </c>
      <c r="F44" s="84">
        <v>0.24</v>
      </c>
      <c r="G44" s="84">
        <v>1.24</v>
      </c>
      <c r="H44" s="84">
        <v>3.02</v>
      </c>
      <c r="I44" s="84">
        <v>0.02</v>
      </c>
      <c r="J44" s="84">
        <v>0.33</v>
      </c>
      <c r="K44" s="84">
        <v>0.2</v>
      </c>
      <c r="L44" s="84">
        <v>0.2</v>
      </c>
      <c r="M44" s="64" t="s">
        <v>37</v>
      </c>
      <c r="N44" s="184">
        <f t="shared" si="1"/>
        <v>43360</v>
      </c>
      <c r="O44" s="86"/>
      <c r="P44" s="84">
        <v>1.93</v>
      </c>
      <c r="Q44" s="84">
        <v>0.06</v>
      </c>
      <c r="R44" s="84">
        <v>0</v>
      </c>
      <c r="S44" s="84">
        <v>0.27</v>
      </c>
      <c r="T44" s="84">
        <v>0</v>
      </c>
      <c r="U44" s="84">
        <v>0</v>
      </c>
      <c r="V44" s="84">
        <v>0.18</v>
      </c>
      <c r="W44" s="84">
        <v>0</v>
      </c>
      <c r="X44" s="84">
        <v>0</v>
      </c>
      <c r="Y44" s="277">
        <v>0</v>
      </c>
    </row>
    <row r="45" spans="1:25" ht="12.75" customHeight="1">
      <c r="A45" s="64" t="s">
        <v>38</v>
      </c>
      <c r="B45" s="184">
        <f t="shared" si="0"/>
        <v>43367</v>
      </c>
      <c r="C45" s="83"/>
      <c r="D45" s="84">
        <v>0.02</v>
      </c>
      <c r="E45" s="85">
        <v>1.06</v>
      </c>
      <c r="F45" s="84">
        <v>0.22</v>
      </c>
      <c r="G45" s="84">
        <v>1.52</v>
      </c>
      <c r="H45" s="84">
        <v>3</v>
      </c>
      <c r="I45" s="84">
        <v>0.24</v>
      </c>
      <c r="J45" s="84">
        <v>0.19</v>
      </c>
      <c r="K45" s="84">
        <v>0.17</v>
      </c>
      <c r="L45" s="84">
        <v>0.2</v>
      </c>
      <c r="M45" s="64" t="s">
        <v>38</v>
      </c>
      <c r="N45" s="184">
        <f t="shared" si="1"/>
        <v>43367</v>
      </c>
      <c r="O45" s="86"/>
      <c r="P45" s="84">
        <v>1</v>
      </c>
      <c r="Q45" s="84">
        <v>0.07</v>
      </c>
      <c r="R45" s="84">
        <v>0</v>
      </c>
      <c r="S45" s="84">
        <v>0.09</v>
      </c>
      <c r="T45" s="84">
        <v>0</v>
      </c>
      <c r="U45" s="84">
        <v>0</v>
      </c>
      <c r="V45" s="84">
        <v>0.45</v>
      </c>
      <c r="W45" s="84">
        <v>0</v>
      </c>
      <c r="X45" s="84">
        <v>0</v>
      </c>
      <c r="Y45" s="277">
        <v>0</v>
      </c>
    </row>
    <row r="46" spans="1:25" ht="12.75" customHeight="1">
      <c r="A46" s="64" t="s">
        <v>39</v>
      </c>
      <c r="B46" s="184">
        <f t="shared" si="0"/>
        <v>43374</v>
      </c>
      <c r="C46" s="83"/>
      <c r="D46" s="84">
        <v>0.01</v>
      </c>
      <c r="E46" s="85">
        <v>1.19</v>
      </c>
      <c r="F46" s="84">
        <v>0.24</v>
      </c>
      <c r="G46" s="84">
        <v>1.76</v>
      </c>
      <c r="H46" s="84">
        <v>3.96</v>
      </c>
      <c r="I46" s="84">
        <v>0.24</v>
      </c>
      <c r="J46" s="84">
        <v>0.31</v>
      </c>
      <c r="K46" s="84">
        <v>0.39</v>
      </c>
      <c r="L46" s="84">
        <v>0.2</v>
      </c>
      <c r="M46" s="64" t="s">
        <v>39</v>
      </c>
      <c r="N46" s="184">
        <f t="shared" si="1"/>
        <v>43374</v>
      </c>
      <c r="O46" s="86"/>
      <c r="P46" s="84">
        <v>0.81</v>
      </c>
      <c r="Q46" s="84">
        <v>0.07</v>
      </c>
      <c r="R46" s="84">
        <v>0</v>
      </c>
      <c r="S46" s="84">
        <v>0.09</v>
      </c>
      <c r="T46" s="84">
        <v>0</v>
      </c>
      <c r="U46" s="84">
        <v>0</v>
      </c>
      <c r="V46" s="84">
        <v>0.64</v>
      </c>
      <c r="W46" s="84">
        <v>0</v>
      </c>
      <c r="X46" s="84">
        <v>0</v>
      </c>
      <c r="Y46" s="277">
        <v>0</v>
      </c>
    </row>
    <row r="47" spans="1:25" ht="12.75" customHeight="1">
      <c r="A47" s="64" t="s">
        <v>40</v>
      </c>
      <c r="B47" s="184">
        <f t="shared" si="0"/>
        <v>43381</v>
      </c>
      <c r="C47" s="83"/>
      <c r="D47" s="84">
        <v>0.07</v>
      </c>
      <c r="E47" s="85">
        <v>1.24</v>
      </c>
      <c r="F47" s="84">
        <v>0.31</v>
      </c>
      <c r="G47" s="84">
        <v>1.3</v>
      </c>
      <c r="H47" s="84">
        <v>3.3</v>
      </c>
      <c r="I47" s="84">
        <v>0.39</v>
      </c>
      <c r="J47" s="84">
        <v>0.22</v>
      </c>
      <c r="K47" s="84">
        <v>0.39</v>
      </c>
      <c r="L47" s="84">
        <v>0.17</v>
      </c>
      <c r="M47" s="64" t="s">
        <v>40</v>
      </c>
      <c r="N47" s="184">
        <f t="shared" si="1"/>
        <v>43381</v>
      </c>
      <c r="O47" s="86"/>
      <c r="P47" s="84">
        <v>0.5</v>
      </c>
      <c r="Q47" s="84">
        <v>0.06</v>
      </c>
      <c r="R47" s="84">
        <v>0</v>
      </c>
      <c r="S47" s="84">
        <v>0.27</v>
      </c>
      <c r="T47" s="84">
        <v>0</v>
      </c>
      <c r="U47" s="84">
        <v>0</v>
      </c>
      <c r="V47" s="84">
        <v>0.36</v>
      </c>
      <c r="W47" s="84">
        <v>0</v>
      </c>
      <c r="X47" s="84">
        <v>0</v>
      </c>
      <c r="Y47" s="277">
        <v>0</v>
      </c>
    </row>
    <row r="48" spans="1:25" ht="12.75" customHeight="1">
      <c r="A48" s="64" t="s">
        <v>41</v>
      </c>
      <c r="B48" s="184">
        <f t="shared" si="0"/>
        <v>43388</v>
      </c>
      <c r="C48" s="83"/>
      <c r="D48" s="84">
        <v>0.02</v>
      </c>
      <c r="E48" s="85">
        <v>1.46</v>
      </c>
      <c r="F48" s="84">
        <v>0.24</v>
      </c>
      <c r="G48" s="84">
        <v>1.59</v>
      </c>
      <c r="H48" s="84">
        <v>3.44</v>
      </c>
      <c r="I48" s="84">
        <v>0.26</v>
      </c>
      <c r="J48" s="84">
        <v>0.2</v>
      </c>
      <c r="K48" s="84">
        <v>0.26</v>
      </c>
      <c r="L48" s="84">
        <v>0.24</v>
      </c>
      <c r="M48" s="64" t="s">
        <v>41</v>
      </c>
      <c r="N48" s="184">
        <f t="shared" si="1"/>
        <v>43388</v>
      </c>
      <c r="O48" s="86"/>
      <c r="P48" s="84">
        <v>0.3</v>
      </c>
      <c r="Q48" s="84">
        <v>0.04</v>
      </c>
      <c r="R48" s="84">
        <v>0</v>
      </c>
      <c r="S48" s="84">
        <v>0.27</v>
      </c>
      <c r="T48" s="84">
        <v>0</v>
      </c>
      <c r="U48" s="84">
        <v>0.09</v>
      </c>
      <c r="V48" s="84">
        <v>0.64</v>
      </c>
      <c r="W48" s="84">
        <v>0</v>
      </c>
      <c r="X48" s="84">
        <v>0</v>
      </c>
      <c r="Y48" s="277">
        <v>0.18</v>
      </c>
    </row>
    <row r="49" spans="1:25" ht="12.75" customHeight="1">
      <c r="A49" s="64" t="s">
        <v>42</v>
      </c>
      <c r="B49" s="184">
        <f t="shared" si="0"/>
        <v>43395</v>
      </c>
      <c r="C49" s="83"/>
      <c r="D49" s="84">
        <v>0.02</v>
      </c>
      <c r="E49" s="85">
        <v>1.72</v>
      </c>
      <c r="F49" s="84">
        <v>0.37</v>
      </c>
      <c r="G49" s="84">
        <v>1.43</v>
      </c>
      <c r="H49" s="84">
        <v>4.24</v>
      </c>
      <c r="I49" s="84">
        <v>0.33</v>
      </c>
      <c r="J49" s="84">
        <v>0.19</v>
      </c>
      <c r="K49" s="84">
        <v>0.3</v>
      </c>
      <c r="L49" s="84">
        <v>0.3</v>
      </c>
      <c r="M49" s="64" t="s">
        <v>42</v>
      </c>
      <c r="N49" s="184">
        <f t="shared" si="1"/>
        <v>43395</v>
      </c>
      <c r="O49" s="86"/>
      <c r="P49" s="84">
        <v>0.26</v>
      </c>
      <c r="Q49" s="84">
        <v>0.06</v>
      </c>
      <c r="R49" s="84">
        <v>0</v>
      </c>
      <c r="S49" s="84">
        <v>0.18</v>
      </c>
      <c r="T49" s="84">
        <v>0</v>
      </c>
      <c r="U49" s="84">
        <v>0</v>
      </c>
      <c r="V49" s="84">
        <v>0.18</v>
      </c>
      <c r="W49" s="84">
        <v>0</v>
      </c>
      <c r="X49" s="84">
        <v>0.09</v>
      </c>
      <c r="Y49" s="277">
        <v>0</v>
      </c>
    </row>
    <row r="50" spans="1:25" ht="12.75" customHeight="1">
      <c r="A50" s="64" t="s">
        <v>43</v>
      </c>
      <c r="B50" s="184">
        <f t="shared" si="0"/>
        <v>43402</v>
      </c>
      <c r="C50" s="83"/>
      <c r="D50" s="84">
        <v>0.05</v>
      </c>
      <c r="E50" s="85">
        <v>1.2</v>
      </c>
      <c r="F50" s="84">
        <v>0.2</v>
      </c>
      <c r="G50" s="84">
        <v>1.44</v>
      </c>
      <c r="H50" s="84">
        <v>5.24</v>
      </c>
      <c r="I50" s="84">
        <v>0.44</v>
      </c>
      <c r="J50" s="84">
        <v>0.2</v>
      </c>
      <c r="K50" s="84">
        <v>0.26</v>
      </c>
      <c r="L50" s="84">
        <v>0.31</v>
      </c>
      <c r="M50" s="64" t="s">
        <v>43</v>
      </c>
      <c r="N50" s="184">
        <f t="shared" si="1"/>
        <v>43402</v>
      </c>
      <c r="O50" s="86"/>
      <c r="P50" s="84">
        <v>0.24</v>
      </c>
      <c r="Q50" s="84">
        <v>0.19</v>
      </c>
      <c r="R50" s="84">
        <v>0</v>
      </c>
      <c r="S50" s="84">
        <v>0.18</v>
      </c>
      <c r="T50" s="84">
        <v>0.09</v>
      </c>
      <c r="U50" s="84">
        <v>0</v>
      </c>
      <c r="V50" s="84">
        <v>0.27</v>
      </c>
      <c r="W50" s="84">
        <v>0</v>
      </c>
      <c r="X50" s="84">
        <v>0</v>
      </c>
      <c r="Y50" s="277">
        <v>0.09</v>
      </c>
    </row>
    <row r="51" spans="1:25" ht="12.75" customHeight="1">
      <c r="A51" s="64" t="s">
        <v>44</v>
      </c>
      <c r="B51" s="184">
        <f t="shared" si="0"/>
        <v>43409</v>
      </c>
      <c r="C51" s="83"/>
      <c r="D51" s="84">
        <v>0.03</v>
      </c>
      <c r="E51" s="84">
        <v>0.98</v>
      </c>
      <c r="F51" s="84">
        <v>0.26</v>
      </c>
      <c r="G51" s="84">
        <v>2.22</v>
      </c>
      <c r="H51" s="84">
        <v>6.69</v>
      </c>
      <c r="I51" s="84">
        <v>0.44</v>
      </c>
      <c r="J51" s="84">
        <v>0.2</v>
      </c>
      <c r="K51" s="84">
        <v>0.41</v>
      </c>
      <c r="L51" s="84">
        <v>0.26</v>
      </c>
      <c r="M51" s="64" t="s">
        <v>44</v>
      </c>
      <c r="N51" s="184">
        <f t="shared" si="1"/>
        <v>43409</v>
      </c>
      <c r="O51" s="86"/>
      <c r="P51" s="84">
        <v>0.2</v>
      </c>
      <c r="Q51" s="84">
        <v>0.06</v>
      </c>
      <c r="R51" s="84">
        <v>0</v>
      </c>
      <c r="S51" s="84">
        <v>0.45</v>
      </c>
      <c r="T51" s="84">
        <v>0.18</v>
      </c>
      <c r="U51" s="84">
        <v>0</v>
      </c>
      <c r="V51" s="84">
        <v>0.45</v>
      </c>
      <c r="W51" s="84">
        <v>0</v>
      </c>
      <c r="X51" s="84">
        <v>0</v>
      </c>
      <c r="Y51" s="277">
        <v>0</v>
      </c>
    </row>
    <row r="52" spans="1:25" ht="12.75" customHeight="1">
      <c r="A52" s="64" t="s">
        <v>45</v>
      </c>
      <c r="B52" s="184">
        <f t="shared" si="0"/>
        <v>43416</v>
      </c>
      <c r="C52" s="83"/>
      <c r="D52" s="84">
        <v>0.15</v>
      </c>
      <c r="E52" s="84">
        <v>1.15</v>
      </c>
      <c r="F52" s="84">
        <v>0.3</v>
      </c>
      <c r="G52" s="84">
        <v>1.96</v>
      </c>
      <c r="H52" s="84">
        <v>7.06</v>
      </c>
      <c r="I52" s="84">
        <v>0.65</v>
      </c>
      <c r="J52" s="84">
        <v>0.15</v>
      </c>
      <c r="K52" s="84">
        <v>0.22</v>
      </c>
      <c r="L52" s="84">
        <v>0.41</v>
      </c>
      <c r="M52" s="64" t="s">
        <v>45</v>
      </c>
      <c r="N52" s="184">
        <f t="shared" si="1"/>
        <v>43416</v>
      </c>
      <c r="O52" s="86"/>
      <c r="P52" s="84">
        <v>0.13</v>
      </c>
      <c r="Q52" s="84">
        <v>0.07</v>
      </c>
      <c r="R52" s="84">
        <v>0</v>
      </c>
      <c r="S52" s="84">
        <v>0.27</v>
      </c>
      <c r="T52" s="84">
        <v>0</v>
      </c>
      <c r="U52" s="84">
        <v>0</v>
      </c>
      <c r="V52" s="84">
        <v>0.36</v>
      </c>
      <c r="W52" s="84">
        <v>0</v>
      </c>
      <c r="X52" s="84">
        <v>0</v>
      </c>
      <c r="Y52" s="277">
        <v>0</v>
      </c>
    </row>
    <row r="53" spans="1:25" ht="12.75" customHeight="1">
      <c r="A53" s="64" t="s">
        <v>46</v>
      </c>
      <c r="B53" s="184">
        <f t="shared" si="0"/>
        <v>43423</v>
      </c>
      <c r="C53" s="83"/>
      <c r="D53" s="84">
        <v>0.41</v>
      </c>
      <c r="E53" s="84">
        <v>0.93</v>
      </c>
      <c r="F53" s="84">
        <v>0.43</v>
      </c>
      <c r="G53" s="84">
        <v>2.22</v>
      </c>
      <c r="H53" s="84">
        <v>6.09</v>
      </c>
      <c r="I53" s="84">
        <v>0.24</v>
      </c>
      <c r="J53" s="84">
        <v>0.07</v>
      </c>
      <c r="K53" s="84">
        <v>0.52</v>
      </c>
      <c r="L53" s="84">
        <v>0.26</v>
      </c>
      <c r="M53" s="64" t="s">
        <v>46</v>
      </c>
      <c r="N53" s="184">
        <f t="shared" si="1"/>
        <v>43423</v>
      </c>
      <c r="O53" s="86"/>
      <c r="P53" s="84">
        <v>0.13</v>
      </c>
      <c r="Q53" s="84">
        <v>0.15</v>
      </c>
      <c r="R53" s="84">
        <v>0</v>
      </c>
      <c r="S53" s="84">
        <v>0.27</v>
      </c>
      <c r="T53" s="84">
        <v>0.09</v>
      </c>
      <c r="U53" s="84">
        <v>0</v>
      </c>
      <c r="V53" s="84">
        <v>0.18</v>
      </c>
      <c r="W53" s="84">
        <v>0</v>
      </c>
      <c r="X53" s="84">
        <v>0</v>
      </c>
      <c r="Y53" s="277">
        <v>0</v>
      </c>
    </row>
    <row r="54" spans="1:25" ht="12.75" customHeight="1">
      <c r="A54" s="64" t="s">
        <v>47</v>
      </c>
      <c r="B54" s="184">
        <f t="shared" si="0"/>
        <v>43430</v>
      </c>
      <c r="C54" s="83"/>
      <c r="D54" s="84">
        <v>0.91</v>
      </c>
      <c r="E54" s="84">
        <v>0.91</v>
      </c>
      <c r="F54" s="84">
        <v>0.46</v>
      </c>
      <c r="G54" s="84">
        <v>2.46</v>
      </c>
      <c r="H54" s="84">
        <v>9.33</v>
      </c>
      <c r="I54" s="84">
        <v>0.61</v>
      </c>
      <c r="J54" s="84">
        <v>0.07</v>
      </c>
      <c r="K54" s="84">
        <v>0.48</v>
      </c>
      <c r="L54" s="84">
        <v>0.26</v>
      </c>
      <c r="M54" s="64" t="s">
        <v>47</v>
      </c>
      <c r="N54" s="184">
        <f t="shared" si="1"/>
        <v>43430</v>
      </c>
      <c r="O54" s="86"/>
      <c r="P54" s="84">
        <v>0.11</v>
      </c>
      <c r="Q54" s="84">
        <v>0.07</v>
      </c>
      <c r="R54" s="84">
        <v>0</v>
      </c>
      <c r="S54" s="84">
        <v>0.18</v>
      </c>
      <c r="T54" s="84">
        <v>0.09</v>
      </c>
      <c r="U54" s="84">
        <v>0.09</v>
      </c>
      <c r="V54" s="84">
        <v>0.36</v>
      </c>
      <c r="W54" s="84">
        <v>0</v>
      </c>
      <c r="X54" s="84">
        <v>0</v>
      </c>
      <c r="Y54" s="277">
        <v>0.09</v>
      </c>
    </row>
    <row r="55" spans="1:25" ht="12.75" customHeight="1">
      <c r="A55" s="64" t="s">
        <v>48</v>
      </c>
      <c r="B55" s="184">
        <f t="shared" si="0"/>
        <v>43437</v>
      </c>
      <c r="C55" s="83"/>
      <c r="D55" s="84">
        <v>1.28</v>
      </c>
      <c r="E55" s="84">
        <v>0.69</v>
      </c>
      <c r="F55" s="84">
        <v>0.52</v>
      </c>
      <c r="G55" s="84">
        <v>2.52</v>
      </c>
      <c r="H55" s="84">
        <v>11.13</v>
      </c>
      <c r="I55" s="84">
        <v>0.43</v>
      </c>
      <c r="J55" s="84">
        <v>0.19</v>
      </c>
      <c r="K55" s="84">
        <v>0.61</v>
      </c>
      <c r="L55" s="84">
        <v>0.3</v>
      </c>
      <c r="M55" s="64" t="s">
        <v>48</v>
      </c>
      <c r="N55" s="184">
        <f t="shared" si="1"/>
        <v>43437</v>
      </c>
      <c r="O55" s="86"/>
      <c r="P55" s="84">
        <v>0.13</v>
      </c>
      <c r="Q55" s="84">
        <v>0.26</v>
      </c>
      <c r="R55" s="84">
        <v>0</v>
      </c>
      <c r="S55" s="84">
        <v>0.18</v>
      </c>
      <c r="T55" s="84">
        <v>0.09</v>
      </c>
      <c r="U55" s="84">
        <v>0</v>
      </c>
      <c r="V55" s="84">
        <v>0.27</v>
      </c>
      <c r="W55" s="84">
        <v>0</v>
      </c>
      <c r="X55" s="84">
        <v>0</v>
      </c>
      <c r="Y55" s="277">
        <v>0.27</v>
      </c>
    </row>
    <row r="56" spans="1:25" ht="12.75" customHeight="1">
      <c r="A56" s="64" t="s">
        <v>49</v>
      </c>
      <c r="B56" s="184">
        <f t="shared" si="0"/>
        <v>43444</v>
      </c>
      <c r="C56" s="83"/>
      <c r="D56" s="84">
        <v>2.91</v>
      </c>
      <c r="E56" s="84">
        <v>1.06</v>
      </c>
      <c r="F56" s="84">
        <v>0.69</v>
      </c>
      <c r="G56" s="84">
        <v>3.37</v>
      </c>
      <c r="H56" s="84">
        <v>9.56</v>
      </c>
      <c r="I56" s="84">
        <v>0.57</v>
      </c>
      <c r="J56" s="84">
        <v>0.19</v>
      </c>
      <c r="K56" s="84">
        <v>0.46</v>
      </c>
      <c r="L56" s="84">
        <v>0.26</v>
      </c>
      <c r="M56" s="64" t="s">
        <v>49</v>
      </c>
      <c r="N56" s="184">
        <f t="shared" si="1"/>
        <v>43444</v>
      </c>
      <c r="O56" s="86"/>
      <c r="P56" s="84">
        <v>0.06</v>
      </c>
      <c r="Q56" s="84">
        <v>0.17</v>
      </c>
      <c r="R56" s="84">
        <v>0</v>
      </c>
      <c r="S56" s="84">
        <v>0.73</v>
      </c>
      <c r="T56" s="84">
        <v>0</v>
      </c>
      <c r="U56" s="84">
        <v>0.09</v>
      </c>
      <c r="V56" s="84">
        <v>0.64</v>
      </c>
      <c r="W56" s="84">
        <v>0</v>
      </c>
      <c r="X56" s="84">
        <v>0</v>
      </c>
      <c r="Y56" s="277">
        <v>0.45</v>
      </c>
    </row>
    <row r="57" spans="1:25" ht="12.75" customHeight="1">
      <c r="A57" s="64" t="s">
        <v>50</v>
      </c>
      <c r="B57" s="184">
        <f t="shared" si="0"/>
        <v>43451</v>
      </c>
      <c r="C57" s="83"/>
      <c r="D57" s="84">
        <v>6.38</v>
      </c>
      <c r="E57" s="84">
        <v>1.26</v>
      </c>
      <c r="F57" s="84">
        <v>0.81</v>
      </c>
      <c r="G57" s="84">
        <v>2.93</v>
      </c>
      <c r="H57" s="84">
        <v>12.37</v>
      </c>
      <c r="I57" s="84">
        <v>0.39</v>
      </c>
      <c r="J57" s="84">
        <v>0.11</v>
      </c>
      <c r="K57" s="84">
        <v>0.54</v>
      </c>
      <c r="L57" s="84">
        <v>0.3</v>
      </c>
      <c r="M57" s="64" t="s">
        <v>50</v>
      </c>
      <c r="N57" s="184">
        <f t="shared" si="1"/>
        <v>43451</v>
      </c>
      <c r="O57" s="86"/>
      <c r="P57" s="84">
        <v>0.06</v>
      </c>
      <c r="Q57" s="84">
        <v>0.09</v>
      </c>
      <c r="R57" s="84">
        <v>0</v>
      </c>
      <c r="S57" s="84">
        <v>0.36</v>
      </c>
      <c r="T57" s="84">
        <v>0</v>
      </c>
      <c r="U57" s="84">
        <v>0</v>
      </c>
      <c r="V57" s="84">
        <v>0.36</v>
      </c>
      <c r="W57" s="84">
        <v>0</v>
      </c>
      <c r="X57" s="84">
        <v>0.09</v>
      </c>
      <c r="Y57" s="277">
        <v>0.45</v>
      </c>
    </row>
    <row r="58" spans="1:25" ht="12.75" customHeight="1">
      <c r="A58" s="64" t="s">
        <v>51</v>
      </c>
      <c r="B58" s="184">
        <f t="shared" si="0"/>
        <v>43458</v>
      </c>
      <c r="C58" s="83"/>
      <c r="D58" s="84">
        <v>12.78</v>
      </c>
      <c r="E58" s="84">
        <v>0.67</v>
      </c>
      <c r="F58" s="84">
        <v>0.5</v>
      </c>
      <c r="G58" s="84">
        <v>1.57</v>
      </c>
      <c r="H58" s="84">
        <v>7.61</v>
      </c>
      <c r="I58" s="84">
        <v>0.43</v>
      </c>
      <c r="J58" s="84">
        <v>0.26</v>
      </c>
      <c r="K58" s="84">
        <v>0.52</v>
      </c>
      <c r="L58" s="84">
        <v>0.35</v>
      </c>
      <c r="M58" s="64" t="s">
        <v>51</v>
      </c>
      <c r="N58" s="184">
        <f t="shared" si="1"/>
        <v>43458</v>
      </c>
      <c r="O58" s="86"/>
      <c r="P58" s="84">
        <v>0.09</v>
      </c>
      <c r="Q58" s="84">
        <v>0.17</v>
      </c>
      <c r="R58" s="84">
        <v>0</v>
      </c>
      <c r="S58" s="84">
        <v>0.64</v>
      </c>
      <c r="T58" s="84">
        <v>0.09</v>
      </c>
      <c r="U58" s="84">
        <v>0.09</v>
      </c>
      <c r="V58" s="84">
        <v>0</v>
      </c>
      <c r="W58" s="84">
        <v>0</v>
      </c>
      <c r="X58" s="84">
        <v>0</v>
      </c>
      <c r="Y58" s="277">
        <v>0.45</v>
      </c>
    </row>
    <row r="59" spans="1:25" ht="12.75" customHeight="1">
      <c r="A59" s="64"/>
      <c r="B59" s="63"/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64"/>
      <c r="N59" s="63"/>
      <c r="O59" s="86"/>
      <c r="P59" s="84"/>
      <c r="Q59" s="84"/>
      <c r="R59" s="84"/>
      <c r="S59" s="84"/>
      <c r="T59" s="84"/>
      <c r="U59" s="84"/>
      <c r="V59" s="84"/>
      <c r="W59" s="84"/>
      <c r="X59" s="84"/>
      <c r="Y59" s="274"/>
    </row>
    <row r="60" spans="1:25" ht="12.75" customHeight="1">
      <c r="A60" s="65"/>
      <c r="B60" s="66" t="s">
        <v>12</v>
      </c>
      <c r="C60" s="67"/>
      <c r="D60" s="87">
        <f>SUM(D7:D59)</f>
        <v>408.63999999999976</v>
      </c>
      <c r="E60" s="87">
        <f aca="true" t="shared" si="2" ref="E60:L60">SUM(E7:E59)</f>
        <v>26.63</v>
      </c>
      <c r="F60" s="87">
        <f t="shared" si="2"/>
        <v>16.200000000000003</v>
      </c>
      <c r="G60" s="87">
        <f t="shared" si="2"/>
        <v>119.50999999999996</v>
      </c>
      <c r="H60" s="87">
        <f t="shared" si="2"/>
        <v>274.7200000000001</v>
      </c>
      <c r="I60" s="87">
        <f t="shared" si="2"/>
        <v>14.010000000000002</v>
      </c>
      <c r="J60" s="87">
        <f t="shared" si="2"/>
        <v>12.479999999999999</v>
      </c>
      <c r="K60" s="87">
        <f t="shared" si="2"/>
        <v>8.61</v>
      </c>
      <c r="L60" s="87">
        <f t="shared" si="2"/>
        <v>15.67</v>
      </c>
      <c r="M60" s="65"/>
      <c r="N60" s="66" t="s">
        <v>12</v>
      </c>
      <c r="O60" s="67"/>
      <c r="P60" s="87">
        <f aca="true" t="shared" si="3" ref="P60:Y60">SUM(P7:P59)</f>
        <v>64.26000000000002</v>
      </c>
      <c r="Q60" s="87">
        <f t="shared" si="3"/>
        <v>7.179999999999997</v>
      </c>
      <c r="R60" s="87">
        <f t="shared" si="3"/>
        <v>1.3900000000000003</v>
      </c>
      <c r="S60" s="87">
        <f t="shared" si="3"/>
        <v>16.969999999999995</v>
      </c>
      <c r="T60" s="87">
        <f t="shared" si="3"/>
        <v>1.53</v>
      </c>
      <c r="U60" s="87">
        <f t="shared" si="3"/>
        <v>0.5399999999999999</v>
      </c>
      <c r="V60" s="87">
        <f t="shared" si="3"/>
        <v>12.179999999999994</v>
      </c>
      <c r="W60" s="87">
        <f t="shared" si="3"/>
        <v>0.18</v>
      </c>
      <c r="X60" s="87">
        <f t="shared" si="3"/>
        <v>7.9099999999999975</v>
      </c>
      <c r="Y60" s="278">
        <f t="shared" si="3"/>
        <v>36.810000000000024</v>
      </c>
    </row>
    <row r="61" ht="15" customHeight="1">
      <c r="E61" s="69"/>
    </row>
  </sheetData>
  <sheetProtection/>
  <mergeCells count="4">
    <mergeCell ref="E3:L3"/>
    <mergeCell ref="P3:Q3"/>
    <mergeCell ref="R3:S3"/>
    <mergeCell ref="T3:Y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4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G53"/>
  <sheetViews>
    <sheetView view="pageBreakPreview" zoomScaleSheetLayoutView="100" zoomScalePageLayoutView="0" workbookViewId="0" topLeftCell="G1">
      <selection activeCell="E7" sqref="E7"/>
    </sheetView>
  </sheetViews>
  <sheetFormatPr defaultColWidth="9.00390625" defaultRowHeight="13.5"/>
  <cols>
    <col min="1" max="1" width="1.625" style="152" customWidth="1"/>
    <col min="2" max="3" width="5.875" style="152" customWidth="1"/>
    <col min="4" max="4" width="5.50390625" style="152" customWidth="1"/>
    <col min="5" max="14" width="7.375" style="152" customWidth="1"/>
    <col min="15" max="15" width="1.625" style="152" customWidth="1"/>
    <col min="16" max="16384" width="9.00390625" style="152" customWidth="1"/>
  </cols>
  <sheetData>
    <row r="1" spans="2:33" ht="18" customHeight="1">
      <c r="B1" s="1" t="s">
        <v>178</v>
      </c>
      <c r="C1" s="69"/>
      <c r="D1" s="69"/>
      <c r="E1" s="30"/>
      <c r="F1" s="30"/>
      <c r="G1" s="30"/>
      <c r="H1" s="30"/>
      <c r="I1" s="30"/>
      <c r="J1" s="30"/>
      <c r="K1" s="30"/>
      <c r="L1" s="30"/>
      <c r="M1" s="30"/>
      <c r="N1" s="30"/>
      <c r="P1" s="30"/>
      <c r="Q1" s="185"/>
      <c r="R1" s="30"/>
      <c r="S1" s="69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2:33" ht="18" customHeight="1">
      <c r="B2" s="1"/>
      <c r="C2" s="69"/>
      <c r="D2" s="69"/>
      <c r="E2" s="72"/>
      <c r="F2" s="72"/>
      <c r="G2" s="72"/>
      <c r="H2" s="72"/>
      <c r="I2" s="72"/>
      <c r="J2" s="72"/>
      <c r="K2" s="72"/>
      <c r="L2" s="72"/>
      <c r="M2" s="63" t="s">
        <v>484</v>
      </c>
      <c r="P2" s="30"/>
      <c r="Q2" s="185"/>
      <c r="R2" s="30"/>
      <c r="S2" s="69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2:33" ht="13.5" customHeight="1">
      <c r="B3" s="1"/>
      <c r="C3" s="69"/>
      <c r="D3" s="69"/>
      <c r="E3" s="90" t="s">
        <v>129</v>
      </c>
      <c r="F3" s="300" t="s">
        <v>128</v>
      </c>
      <c r="G3" s="301"/>
      <c r="H3" s="301"/>
      <c r="I3" s="301"/>
      <c r="J3" s="301"/>
      <c r="K3" s="301"/>
      <c r="L3" s="301"/>
      <c r="M3" s="302"/>
      <c r="N3" s="279"/>
      <c r="P3" s="30"/>
      <c r="Q3" s="185"/>
      <c r="R3" s="30"/>
      <c r="S3" s="69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2:33" ht="12.75" customHeight="1">
      <c r="B4" s="294" t="s">
        <v>179</v>
      </c>
      <c r="C4" s="295"/>
      <c r="D4" s="296"/>
      <c r="E4" s="34" t="s">
        <v>180</v>
      </c>
      <c r="F4" s="35" t="s">
        <v>181</v>
      </c>
      <c r="G4" s="35" t="s">
        <v>182</v>
      </c>
      <c r="H4" s="35" t="s">
        <v>183</v>
      </c>
      <c r="I4" s="35" t="s">
        <v>184</v>
      </c>
      <c r="J4" s="35"/>
      <c r="K4" s="35" t="s">
        <v>185</v>
      </c>
      <c r="L4" s="186" t="s">
        <v>186</v>
      </c>
      <c r="M4" s="35" t="s">
        <v>187</v>
      </c>
      <c r="N4" s="280"/>
      <c r="AC4" s="187"/>
      <c r="AD4" s="188"/>
      <c r="AE4" s="188"/>
      <c r="AF4" s="188"/>
      <c r="AG4" s="188"/>
    </row>
    <row r="5" spans="2:33" ht="12.75" customHeight="1">
      <c r="B5" s="297"/>
      <c r="C5" s="298"/>
      <c r="D5" s="299"/>
      <c r="E5" s="42" t="s">
        <v>126</v>
      </c>
      <c r="F5" s="74" t="s">
        <v>188</v>
      </c>
      <c r="G5" s="74"/>
      <c r="H5" s="74" t="s">
        <v>0</v>
      </c>
      <c r="I5" s="74"/>
      <c r="J5" s="74" t="s">
        <v>189</v>
      </c>
      <c r="K5" s="74"/>
      <c r="L5" s="74"/>
      <c r="M5" s="74"/>
      <c r="N5" s="281"/>
      <c r="AC5" s="187"/>
      <c r="AD5" s="188"/>
      <c r="AE5" s="188"/>
      <c r="AF5" s="188"/>
      <c r="AG5" s="188"/>
    </row>
    <row r="6" spans="2:33" ht="12.75" customHeight="1">
      <c r="B6" s="189" t="s">
        <v>190</v>
      </c>
      <c r="C6" s="190" t="s">
        <v>191</v>
      </c>
      <c r="D6" s="190" t="s">
        <v>192</v>
      </c>
      <c r="E6" s="50" t="s">
        <v>127</v>
      </c>
      <c r="F6" s="51" t="s">
        <v>57</v>
      </c>
      <c r="G6" s="51" t="s">
        <v>1</v>
      </c>
      <c r="H6" s="51" t="s">
        <v>2</v>
      </c>
      <c r="I6" s="51" t="s">
        <v>3</v>
      </c>
      <c r="J6" s="51"/>
      <c r="K6" s="51" t="s">
        <v>118</v>
      </c>
      <c r="L6" s="51" t="s">
        <v>193</v>
      </c>
      <c r="M6" s="51" t="s">
        <v>194</v>
      </c>
      <c r="N6" s="282"/>
      <c r="AC6" s="187"/>
      <c r="AD6" s="188"/>
      <c r="AE6" s="188"/>
      <c r="AF6" s="188"/>
      <c r="AG6" s="188"/>
    </row>
    <row r="7" spans="2:33" ht="15" customHeight="1">
      <c r="B7" s="191" t="s">
        <v>195</v>
      </c>
      <c r="C7" s="192" t="s">
        <v>196</v>
      </c>
      <c r="D7" s="193" t="s">
        <v>197</v>
      </c>
      <c r="E7" s="194">
        <v>66</v>
      </c>
      <c r="F7" s="194">
        <v>208</v>
      </c>
      <c r="G7" s="194">
        <v>4</v>
      </c>
      <c r="H7" s="194">
        <v>3</v>
      </c>
      <c r="I7" s="194">
        <v>57</v>
      </c>
      <c r="J7" s="194">
        <v>4</v>
      </c>
      <c r="K7" s="194">
        <v>2</v>
      </c>
      <c r="L7" s="194">
        <v>2</v>
      </c>
      <c r="M7" s="194">
        <v>14</v>
      </c>
      <c r="N7" s="233"/>
      <c r="AC7" s="187"/>
      <c r="AD7" s="195"/>
      <c r="AE7" s="195"/>
      <c r="AF7" s="195"/>
      <c r="AG7" s="195"/>
    </row>
    <row r="8" spans="2:33" ht="15" customHeight="1">
      <c r="B8" s="196" t="s">
        <v>198</v>
      </c>
      <c r="C8" s="197" t="s">
        <v>199</v>
      </c>
      <c r="D8" s="198" t="s">
        <v>200</v>
      </c>
      <c r="E8" s="199">
        <v>249</v>
      </c>
      <c r="F8" s="199">
        <v>243</v>
      </c>
      <c r="G8" s="199">
        <v>22</v>
      </c>
      <c r="H8" s="199">
        <v>27</v>
      </c>
      <c r="I8" s="199">
        <v>625</v>
      </c>
      <c r="J8" s="199">
        <v>19</v>
      </c>
      <c r="K8" s="199">
        <v>34</v>
      </c>
      <c r="L8" s="199">
        <v>6</v>
      </c>
      <c r="M8" s="199">
        <v>217</v>
      </c>
      <c r="N8" s="233"/>
      <c r="AC8" s="187"/>
      <c r="AD8" s="195"/>
      <c r="AE8" s="195"/>
      <c r="AF8" s="195"/>
      <c r="AG8" s="195"/>
    </row>
    <row r="9" spans="2:33" ht="15" customHeight="1">
      <c r="B9" s="196" t="s">
        <v>201</v>
      </c>
      <c r="C9" s="197" t="s">
        <v>201</v>
      </c>
      <c r="D9" s="198" t="s">
        <v>202</v>
      </c>
      <c r="E9" s="199">
        <v>919</v>
      </c>
      <c r="F9" s="199">
        <v>516</v>
      </c>
      <c r="G9" s="199">
        <v>153</v>
      </c>
      <c r="H9" s="199">
        <v>117</v>
      </c>
      <c r="I9" s="199">
        <v>1980</v>
      </c>
      <c r="J9" s="199">
        <v>32</v>
      </c>
      <c r="K9" s="199">
        <v>122</v>
      </c>
      <c r="L9" s="199">
        <v>23</v>
      </c>
      <c r="M9" s="199">
        <v>488</v>
      </c>
      <c r="N9" s="233"/>
      <c r="AC9" s="187"/>
      <c r="AD9" s="195"/>
      <c r="AE9" s="195"/>
      <c r="AF9" s="195"/>
      <c r="AG9" s="195"/>
    </row>
    <row r="10" spans="2:33" ht="15" customHeight="1">
      <c r="B10" s="196" t="s">
        <v>203</v>
      </c>
      <c r="C10" s="197" t="s">
        <v>203</v>
      </c>
      <c r="D10" s="198" t="s">
        <v>204</v>
      </c>
      <c r="E10" s="199">
        <v>1006</v>
      </c>
      <c r="F10" s="199">
        <v>266</v>
      </c>
      <c r="G10" s="199">
        <v>99</v>
      </c>
      <c r="H10" s="199">
        <v>226</v>
      </c>
      <c r="I10" s="199">
        <v>1565</v>
      </c>
      <c r="J10" s="199">
        <v>34</v>
      </c>
      <c r="K10" s="199">
        <v>118</v>
      </c>
      <c r="L10" s="199">
        <v>20</v>
      </c>
      <c r="M10" s="199">
        <v>88</v>
      </c>
      <c r="N10" s="233"/>
      <c r="AC10" s="187"/>
      <c r="AD10" s="195"/>
      <c r="AE10" s="195"/>
      <c r="AF10" s="195"/>
      <c r="AG10" s="195"/>
    </row>
    <row r="11" spans="2:33" ht="15" customHeight="1">
      <c r="B11" s="196" t="s">
        <v>205</v>
      </c>
      <c r="C11" s="197" t="s">
        <v>205</v>
      </c>
      <c r="D11" s="198" t="s">
        <v>206</v>
      </c>
      <c r="E11" s="199">
        <v>1326</v>
      </c>
      <c r="F11" s="199">
        <v>114</v>
      </c>
      <c r="G11" s="199">
        <v>137</v>
      </c>
      <c r="H11" s="199">
        <v>555</v>
      </c>
      <c r="I11" s="199">
        <v>1556</v>
      </c>
      <c r="J11" s="199">
        <v>50</v>
      </c>
      <c r="K11" s="199">
        <v>109</v>
      </c>
      <c r="L11" s="199">
        <v>53</v>
      </c>
      <c r="M11" s="199">
        <v>21</v>
      </c>
      <c r="N11" s="233"/>
      <c r="AC11" s="187"/>
      <c r="AD11" s="195"/>
      <c r="AE11" s="195"/>
      <c r="AF11" s="195"/>
      <c r="AG11" s="195"/>
    </row>
    <row r="12" spans="2:33" ht="15" customHeight="1">
      <c r="B12" s="196" t="s">
        <v>207</v>
      </c>
      <c r="C12" s="197" t="s">
        <v>207</v>
      </c>
      <c r="D12" s="198" t="s">
        <v>208</v>
      </c>
      <c r="E12" s="199">
        <v>1977</v>
      </c>
      <c r="F12" s="199">
        <v>57</v>
      </c>
      <c r="G12" s="199">
        <v>126</v>
      </c>
      <c r="H12" s="199">
        <v>807</v>
      </c>
      <c r="I12" s="199">
        <v>1477</v>
      </c>
      <c r="J12" s="199">
        <v>82</v>
      </c>
      <c r="K12" s="199">
        <v>106</v>
      </c>
      <c r="L12" s="199">
        <v>74</v>
      </c>
      <c r="M12" s="199">
        <v>9</v>
      </c>
      <c r="N12" s="233"/>
      <c r="O12" s="92"/>
      <c r="AC12" s="187"/>
      <c r="AD12" s="195"/>
      <c r="AE12" s="195"/>
      <c r="AF12" s="195"/>
      <c r="AG12" s="195"/>
    </row>
    <row r="13" spans="2:33" ht="15" customHeight="1">
      <c r="B13" s="196" t="s">
        <v>209</v>
      </c>
      <c r="C13" s="197" t="s">
        <v>209</v>
      </c>
      <c r="D13" s="198" t="s">
        <v>210</v>
      </c>
      <c r="E13" s="199">
        <v>2176</v>
      </c>
      <c r="F13" s="199">
        <v>16</v>
      </c>
      <c r="G13" s="199">
        <v>127</v>
      </c>
      <c r="H13" s="199">
        <v>952</v>
      </c>
      <c r="I13" s="199">
        <v>1319</v>
      </c>
      <c r="J13" s="199">
        <v>97</v>
      </c>
      <c r="K13" s="199">
        <v>77</v>
      </c>
      <c r="L13" s="199">
        <v>81</v>
      </c>
      <c r="M13" s="199">
        <v>4</v>
      </c>
      <c r="N13" s="233"/>
      <c r="AC13" s="187"/>
      <c r="AD13" s="195"/>
      <c r="AE13" s="195"/>
      <c r="AF13" s="195"/>
      <c r="AG13" s="195"/>
    </row>
    <row r="14" spans="2:33" ht="15" customHeight="1">
      <c r="B14" s="196" t="s">
        <v>211</v>
      </c>
      <c r="C14" s="197" t="s">
        <v>211</v>
      </c>
      <c r="D14" s="198" t="s">
        <v>212</v>
      </c>
      <c r="E14" s="199">
        <v>2302</v>
      </c>
      <c r="F14" s="199">
        <v>3</v>
      </c>
      <c r="G14" s="199">
        <v>82</v>
      </c>
      <c r="H14" s="199">
        <v>851</v>
      </c>
      <c r="I14" s="199">
        <v>983</v>
      </c>
      <c r="J14" s="199">
        <v>127</v>
      </c>
      <c r="K14" s="199">
        <v>39</v>
      </c>
      <c r="L14" s="199">
        <v>64</v>
      </c>
      <c r="M14" s="199">
        <v>3</v>
      </c>
      <c r="N14" s="233"/>
      <c r="AC14" s="187"/>
      <c r="AD14" s="195"/>
      <c r="AE14" s="195"/>
      <c r="AF14" s="195"/>
      <c r="AG14" s="195"/>
    </row>
    <row r="15" spans="2:33" ht="15" customHeight="1">
      <c r="B15" s="196" t="s">
        <v>213</v>
      </c>
      <c r="C15" s="197" t="s">
        <v>213</v>
      </c>
      <c r="D15" s="198" t="s">
        <v>214</v>
      </c>
      <c r="E15" s="199">
        <v>2145</v>
      </c>
      <c r="F15" s="199">
        <v>1</v>
      </c>
      <c r="G15" s="199">
        <v>37</v>
      </c>
      <c r="H15" s="199">
        <v>658</v>
      </c>
      <c r="I15" s="199">
        <v>720</v>
      </c>
      <c r="J15" s="199">
        <v>93</v>
      </c>
      <c r="K15" s="199">
        <v>19</v>
      </c>
      <c r="L15" s="199">
        <v>37</v>
      </c>
      <c r="M15" s="199">
        <v>0</v>
      </c>
      <c r="N15" s="233"/>
      <c r="AC15" s="187"/>
      <c r="AD15" s="195"/>
      <c r="AE15" s="195"/>
      <c r="AF15" s="195"/>
      <c r="AG15" s="195"/>
    </row>
    <row r="16" spans="2:33" ht="15" customHeight="1">
      <c r="B16" s="196" t="s">
        <v>215</v>
      </c>
      <c r="C16" s="197" t="s">
        <v>215</v>
      </c>
      <c r="D16" s="198" t="s">
        <v>216</v>
      </c>
      <c r="E16" s="199">
        <v>2047</v>
      </c>
      <c r="F16" s="199">
        <v>3</v>
      </c>
      <c r="G16" s="199">
        <v>21</v>
      </c>
      <c r="H16" s="199">
        <v>568</v>
      </c>
      <c r="I16" s="199">
        <v>609</v>
      </c>
      <c r="J16" s="199">
        <v>85</v>
      </c>
      <c r="K16" s="199">
        <v>18</v>
      </c>
      <c r="L16" s="199">
        <v>32</v>
      </c>
      <c r="M16" s="199">
        <v>0</v>
      </c>
      <c r="N16" s="233"/>
      <c r="AC16" s="187"/>
      <c r="AD16" s="195"/>
      <c r="AE16" s="195"/>
      <c r="AF16" s="195"/>
      <c r="AG16" s="195"/>
    </row>
    <row r="17" spans="2:33" ht="15" customHeight="1">
      <c r="B17" s="196" t="s">
        <v>217</v>
      </c>
      <c r="C17" s="197" t="s">
        <v>217</v>
      </c>
      <c r="D17" s="198" t="s">
        <v>218</v>
      </c>
      <c r="E17" s="199">
        <v>1846</v>
      </c>
      <c r="F17" s="199">
        <v>0</v>
      </c>
      <c r="G17" s="199">
        <v>17</v>
      </c>
      <c r="H17" s="199">
        <v>404</v>
      </c>
      <c r="I17" s="199">
        <v>502</v>
      </c>
      <c r="J17" s="199">
        <v>58</v>
      </c>
      <c r="K17" s="199">
        <v>14</v>
      </c>
      <c r="L17" s="199">
        <v>28</v>
      </c>
      <c r="M17" s="199">
        <v>0</v>
      </c>
      <c r="N17" s="233"/>
      <c r="AC17" s="187"/>
      <c r="AD17" s="195"/>
      <c r="AE17" s="195"/>
      <c r="AF17" s="195"/>
      <c r="AG17" s="195"/>
    </row>
    <row r="18" spans="2:33" ht="15" customHeight="1">
      <c r="B18" s="196" t="s">
        <v>204</v>
      </c>
      <c r="C18" s="197" t="s">
        <v>204</v>
      </c>
      <c r="D18" s="198" t="s">
        <v>219</v>
      </c>
      <c r="E18" s="199">
        <v>6452</v>
      </c>
      <c r="F18" s="199">
        <v>6</v>
      </c>
      <c r="G18" s="199">
        <v>31</v>
      </c>
      <c r="H18" s="199">
        <v>803</v>
      </c>
      <c r="I18" s="199">
        <v>1256</v>
      </c>
      <c r="J18" s="199">
        <v>63</v>
      </c>
      <c r="K18" s="199">
        <v>10</v>
      </c>
      <c r="L18" s="199">
        <v>32</v>
      </c>
      <c r="M18" s="199">
        <v>0</v>
      </c>
      <c r="N18" s="233"/>
      <c r="AC18" s="187"/>
      <c r="AD18" s="195"/>
      <c r="AE18" s="195"/>
      <c r="AF18" s="195"/>
      <c r="AG18" s="195"/>
    </row>
    <row r="19" spans="2:33" ht="15" customHeight="1">
      <c r="B19" s="196" t="s">
        <v>220</v>
      </c>
      <c r="C19" s="197" t="s">
        <v>220</v>
      </c>
      <c r="D19" s="198" t="s">
        <v>221</v>
      </c>
      <c r="E19" s="199">
        <v>1959</v>
      </c>
      <c r="F19" s="199">
        <v>0</v>
      </c>
      <c r="G19" s="199">
        <v>1</v>
      </c>
      <c r="H19" s="199">
        <v>105</v>
      </c>
      <c r="I19" s="199">
        <v>344</v>
      </c>
      <c r="J19" s="199">
        <v>2</v>
      </c>
      <c r="K19" s="199">
        <v>0</v>
      </c>
      <c r="L19" s="199">
        <v>3</v>
      </c>
      <c r="M19" s="199">
        <v>0</v>
      </c>
      <c r="N19" s="233"/>
      <c r="AC19" s="187"/>
      <c r="AD19" s="195"/>
      <c r="AE19" s="195"/>
      <c r="AF19" s="195"/>
      <c r="AG19" s="195"/>
    </row>
    <row r="20" spans="2:33" ht="15" customHeight="1">
      <c r="B20" s="196" t="s">
        <v>222</v>
      </c>
      <c r="C20" s="197" t="s">
        <v>223</v>
      </c>
      <c r="D20" s="198" t="s">
        <v>224</v>
      </c>
      <c r="E20" s="199">
        <v>1386</v>
      </c>
      <c r="F20" s="199">
        <v>1</v>
      </c>
      <c r="G20" s="199">
        <v>17</v>
      </c>
      <c r="H20" s="199">
        <v>371</v>
      </c>
      <c r="I20" s="199">
        <v>1817</v>
      </c>
      <c r="J20" s="199">
        <v>7</v>
      </c>
      <c r="K20" s="199">
        <v>4</v>
      </c>
      <c r="L20" s="199">
        <v>7</v>
      </c>
      <c r="M20" s="199">
        <v>0</v>
      </c>
      <c r="N20" s="233"/>
      <c r="O20" s="92"/>
      <c r="AC20" s="187"/>
      <c r="AD20" s="195"/>
      <c r="AE20" s="195"/>
      <c r="AF20" s="195"/>
      <c r="AG20" s="195"/>
    </row>
    <row r="21" spans="2:33" ht="15" customHeight="1">
      <c r="B21" s="196" t="s">
        <v>225</v>
      </c>
      <c r="C21" s="91"/>
      <c r="D21" s="200" t="s">
        <v>226</v>
      </c>
      <c r="E21" s="199">
        <v>2285</v>
      </c>
      <c r="F21" s="199"/>
      <c r="G21" s="199"/>
      <c r="H21" s="199"/>
      <c r="I21" s="199"/>
      <c r="J21" s="199"/>
      <c r="K21" s="199"/>
      <c r="L21" s="199"/>
      <c r="M21" s="199"/>
      <c r="N21" s="233"/>
      <c r="AC21" s="187"/>
      <c r="AD21" s="195"/>
      <c r="AE21" s="195"/>
      <c r="AF21" s="195"/>
      <c r="AG21" s="195"/>
    </row>
    <row r="22" spans="2:33" ht="15" customHeight="1">
      <c r="B22" s="196" t="s">
        <v>227</v>
      </c>
      <c r="C22" s="91"/>
      <c r="D22" s="200" t="s">
        <v>228</v>
      </c>
      <c r="E22" s="199">
        <v>2722</v>
      </c>
      <c r="F22" s="199"/>
      <c r="G22" s="199"/>
      <c r="H22" s="199"/>
      <c r="I22" s="199"/>
      <c r="J22" s="199"/>
      <c r="K22" s="199"/>
      <c r="L22" s="199"/>
      <c r="M22" s="199"/>
      <c r="N22" s="233"/>
      <c r="AC22" s="187"/>
      <c r="AD22" s="195"/>
      <c r="AE22" s="195"/>
      <c r="AF22" s="195"/>
      <c r="AG22" s="195"/>
    </row>
    <row r="23" spans="2:33" ht="15" customHeight="1">
      <c r="B23" s="196" t="s">
        <v>229</v>
      </c>
      <c r="C23" s="91"/>
      <c r="D23" s="198"/>
      <c r="E23" s="199">
        <v>1710</v>
      </c>
      <c r="F23" s="199"/>
      <c r="G23" s="199"/>
      <c r="H23" s="199"/>
      <c r="I23" s="199"/>
      <c r="J23" s="199"/>
      <c r="K23" s="199"/>
      <c r="L23" s="199"/>
      <c r="M23" s="199"/>
      <c r="N23" s="233"/>
      <c r="AC23" s="187"/>
      <c r="AD23" s="195"/>
      <c r="AE23" s="195"/>
      <c r="AF23" s="195"/>
      <c r="AG23" s="195"/>
    </row>
    <row r="24" spans="2:33" ht="15" customHeight="1">
      <c r="B24" s="196" t="s">
        <v>230</v>
      </c>
      <c r="C24" s="91"/>
      <c r="D24" s="198"/>
      <c r="E24" s="199">
        <v>1403</v>
      </c>
      <c r="F24" s="199"/>
      <c r="G24" s="199"/>
      <c r="H24" s="199"/>
      <c r="I24" s="199"/>
      <c r="J24" s="199"/>
      <c r="K24" s="199"/>
      <c r="L24" s="199"/>
      <c r="M24" s="199"/>
      <c r="N24" s="233"/>
      <c r="AC24" s="187"/>
      <c r="AD24" s="195"/>
      <c r="AE24" s="195"/>
      <c r="AF24" s="195"/>
      <c r="AG24" s="195"/>
    </row>
    <row r="25" spans="2:33" ht="15" customHeight="1">
      <c r="B25" s="196" t="s">
        <v>231</v>
      </c>
      <c r="C25" s="91"/>
      <c r="D25" s="198"/>
      <c r="E25" s="199">
        <v>780</v>
      </c>
      <c r="F25" s="199"/>
      <c r="G25" s="199"/>
      <c r="H25" s="199"/>
      <c r="I25" s="199"/>
      <c r="J25" s="199"/>
      <c r="K25" s="199"/>
      <c r="L25" s="199"/>
      <c r="M25" s="199"/>
      <c r="N25" s="233"/>
      <c r="AC25" s="187"/>
      <c r="AD25" s="195"/>
      <c r="AE25" s="195"/>
      <c r="AF25" s="195"/>
      <c r="AG25" s="195"/>
    </row>
    <row r="26" spans="2:33" ht="15" customHeight="1">
      <c r="B26" s="201" t="s">
        <v>232</v>
      </c>
      <c r="C26" s="202"/>
      <c r="D26" s="203"/>
      <c r="E26" s="204">
        <v>755</v>
      </c>
      <c r="F26" s="204"/>
      <c r="G26" s="204"/>
      <c r="H26" s="204"/>
      <c r="I26" s="204"/>
      <c r="J26" s="204"/>
      <c r="K26" s="204"/>
      <c r="L26" s="204"/>
      <c r="M26" s="204"/>
      <c r="N26" s="233"/>
      <c r="AC26" s="187"/>
      <c r="AD26" s="195"/>
      <c r="AE26" s="195"/>
      <c r="AF26" s="195"/>
      <c r="AG26" s="195"/>
    </row>
    <row r="27" spans="2:33" ht="15" customHeight="1">
      <c r="B27" s="205"/>
      <c r="C27" s="206" t="s">
        <v>12</v>
      </c>
      <c r="D27" s="207"/>
      <c r="E27" s="208">
        <f aca="true" t="shared" si="0" ref="E27:M27">SUM(E7:E26)</f>
        <v>35511</v>
      </c>
      <c r="F27" s="208">
        <f t="shared" si="0"/>
        <v>1434</v>
      </c>
      <c r="G27" s="109">
        <f t="shared" si="0"/>
        <v>874</v>
      </c>
      <c r="H27" s="208">
        <f t="shared" si="0"/>
        <v>6447</v>
      </c>
      <c r="I27" s="109">
        <f t="shared" si="0"/>
        <v>14810</v>
      </c>
      <c r="J27" s="109">
        <f t="shared" si="0"/>
        <v>753</v>
      </c>
      <c r="K27" s="208">
        <f t="shared" si="0"/>
        <v>672</v>
      </c>
      <c r="L27" s="208">
        <f t="shared" si="0"/>
        <v>462</v>
      </c>
      <c r="M27" s="109">
        <f t="shared" si="0"/>
        <v>844</v>
      </c>
      <c r="N27" s="111"/>
      <c r="AC27" s="187"/>
      <c r="AD27" s="195"/>
      <c r="AE27" s="195"/>
      <c r="AF27" s="195"/>
      <c r="AG27" s="195"/>
    </row>
    <row r="28" spans="29:33" ht="15" customHeight="1">
      <c r="AC28" s="187"/>
      <c r="AD28" s="187"/>
      <c r="AE28" s="187"/>
      <c r="AF28" s="187"/>
      <c r="AG28" s="187"/>
    </row>
    <row r="29" spans="5:32" s="88" customFormat="1" ht="13.5" customHeight="1">
      <c r="E29" s="291" t="s">
        <v>128</v>
      </c>
      <c r="F29" s="293"/>
      <c r="G29" s="290" t="s">
        <v>130</v>
      </c>
      <c r="H29" s="290"/>
      <c r="I29" s="291" t="s">
        <v>131</v>
      </c>
      <c r="J29" s="292"/>
      <c r="K29" s="292"/>
      <c r="L29" s="292"/>
      <c r="M29" s="292"/>
      <c r="N29" s="293"/>
      <c r="AB29" s="209"/>
      <c r="AC29" s="209"/>
      <c r="AD29" s="209"/>
      <c r="AE29" s="209"/>
      <c r="AF29" s="209"/>
    </row>
    <row r="30" spans="2:32" ht="12.75" customHeight="1">
      <c r="B30" s="294" t="s">
        <v>179</v>
      </c>
      <c r="C30" s="295"/>
      <c r="D30" s="296"/>
      <c r="E30" s="210" t="s">
        <v>233</v>
      </c>
      <c r="F30" s="210" t="s">
        <v>234</v>
      </c>
      <c r="G30" s="210" t="s">
        <v>235</v>
      </c>
      <c r="H30" s="210" t="s">
        <v>236</v>
      </c>
      <c r="I30" s="210" t="s">
        <v>237</v>
      </c>
      <c r="J30" s="210" t="s">
        <v>238</v>
      </c>
      <c r="K30" s="210" t="s">
        <v>239</v>
      </c>
      <c r="L30" s="210" t="s">
        <v>240</v>
      </c>
      <c r="M30" s="210" t="s">
        <v>159</v>
      </c>
      <c r="N30" s="34" t="s">
        <v>124</v>
      </c>
      <c r="AB30" s="187"/>
      <c r="AC30" s="187"/>
      <c r="AD30" s="187"/>
      <c r="AE30" s="187"/>
      <c r="AF30" s="187"/>
    </row>
    <row r="31" spans="2:32" ht="12.75" customHeight="1">
      <c r="B31" s="297"/>
      <c r="C31" s="298"/>
      <c r="D31" s="299"/>
      <c r="E31" s="74" t="s">
        <v>241</v>
      </c>
      <c r="F31" s="74" t="s">
        <v>242</v>
      </c>
      <c r="G31" s="74" t="s">
        <v>243</v>
      </c>
      <c r="H31" s="74" t="s">
        <v>244</v>
      </c>
      <c r="I31" s="74" t="s">
        <v>245</v>
      </c>
      <c r="J31" s="74"/>
      <c r="K31" s="74" t="s">
        <v>246</v>
      </c>
      <c r="L31" s="74" t="s">
        <v>247</v>
      </c>
      <c r="M31" s="74" t="s">
        <v>160</v>
      </c>
      <c r="N31" s="74" t="s">
        <v>384</v>
      </c>
      <c r="AB31" s="187"/>
      <c r="AC31" s="187"/>
      <c r="AD31" s="187"/>
      <c r="AE31" s="187"/>
      <c r="AF31" s="187"/>
    </row>
    <row r="32" spans="2:14" ht="12.75" customHeight="1">
      <c r="B32" s="189" t="s">
        <v>190</v>
      </c>
      <c r="C32" s="190" t="s">
        <v>191</v>
      </c>
      <c r="D32" s="190" t="s">
        <v>192</v>
      </c>
      <c r="E32" s="51" t="s">
        <v>248</v>
      </c>
      <c r="F32" s="51" t="s">
        <v>249</v>
      </c>
      <c r="G32" s="51" t="s">
        <v>4</v>
      </c>
      <c r="H32" s="51" t="s">
        <v>5</v>
      </c>
      <c r="I32" s="54" t="s">
        <v>250</v>
      </c>
      <c r="J32" s="51" t="s">
        <v>6</v>
      </c>
      <c r="K32" s="51" t="s">
        <v>7</v>
      </c>
      <c r="L32" s="54" t="s">
        <v>251</v>
      </c>
      <c r="M32" s="54" t="s">
        <v>252</v>
      </c>
      <c r="N32" s="79"/>
    </row>
    <row r="33" spans="2:14" ht="15" customHeight="1">
      <c r="B33" s="191" t="s">
        <v>253</v>
      </c>
      <c r="C33" s="192" t="s">
        <v>253</v>
      </c>
      <c r="D33" s="193" t="s">
        <v>197</v>
      </c>
      <c r="E33" s="194">
        <v>19</v>
      </c>
      <c r="F33" s="194">
        <v>0</v>
      </c>
      <c r="G33" s="194">
        <v>0</v>
      </c>
      <c r="H33" s="194">
        <v>0</v>
      </c>
      <c r="I33" s="194">
        <v>2</v>
      </c>
      <c r="J33" s="194">
        <v>1</v>
      </c>
      <c r="K33" s="194">
        <v>2</v>
      </c>
      <c r="L33" s="194">
        <v>0</v>
      </c>
      <c r="M33" s="194">
        <v>3</v>
      </c>
      <c r="N33" s="114">
        <v>10</v>
      </c>
    </row>
    <row r="34" spans="2:14" ht="15" customHeight="1">
      <c r="B34" s="196" t="s">
        <v>254</v>
      </c>
      <c r="C34" s="197" t="s">
        <v>198</v>
      </c>
      <c r="D34" s="198" t="s">
        <v>255</v>
      </c>
      <c r="E34" s="199">
        <v>155</v>
      </c>
      <c r="F34" s="199">
        <v>1</v>
      </c>
      <c r="G34" s="199">
        <v>0</v>
      </c>
      <c r="H34" s="199">
        <v>0</v>
      </c>
      <c r="I34" s="199">
        <v>0</v>
      </c>
      <c r="J34" s="199">
        <v>0</v>
      </c>
      <c r="K34" s="199">
        <v>32</v>
      </c>
      <c r="L34" s="199">
        <v>0</v>
      </c>
      <c r="M34" s="199">
        <v>43</v>
      </c>
      <c r="N34" s="104">
        <v>24</v>
      </c>
    </row>
    <row r="35" spans="2:14" ht="15" customHeight="1">
      <c r="B35" s="196" t="s">
        <v>201</v>
      </c>
      <c r="C35" s="197" t="s">
        <v>201</v>
      </c>
      <c r="D35" s="198" t="s">
        <v>202</v>
      </c>
      <c r="E35" s="199">
        <v>793</v>
      </c>
      <c r="F35" s="199">
        <v>9</v>
      </c>
      <c r="G35" s="199">
        <v>0</v>
      </c>
      <c r="H35" s="199">
        <v>1</v>
      </c>
      <c r="I35" s="199">
        <v>0</v>
      </c>
      <c r="J35" s="199">
        <v>0</v>
      </c>
      <c r="K35" s="199">
        <v>43</v>
      </c>
      <c r="L35" s="199">
        <v>0</v>
      </c>
      <c r="M35" s="199">
        <v>31</v>
      </c>
      <c r="N35" s="104">
        <v>21</v>
      </c>
    </row>
    <row r="36" spans="2:14" ht="15" customHeight="1">
      <c r="B36" s="196" t="s">
        <v>203</v>
      </c>
      <c r="C36" s="197" t="s">
        <v>203</v>
      </c>
      <c r="D36" s="198" t="s">
        <v>256</v>
      </c>
      <c r="E36" s="199">
        <v>713</v>
      </c>
      <c r="F36" s="199">
        <v>22</v>
      </c>
      <c r="G36" s="199">
        <v>0</v>
      </c>
      <c r="H36" s="199">
        <v>2</v>
      </c>
      <c r="I36" s="199">
        <v>0</v>
      </c>
      <c r="J36" s="199">
        <v>2</v>
      </c>
      <c r="K36" s="199">
        <v>27</v>
      </c>
      <c r="L36" s="199">
        <v>0</v>
      </c>
      <c r="M36" s="199">
        <v>3</v>
      </c>
      <c r="N36" s="104">
        <v>6</v>
      </c>
    </row>
    <row r="37" spans="2:14" ht="15" customHeight="1">
      <c r="B37" s="196" t="s">
        <v>205</v>
      </c>
      <c r="C37" s="197" t="s">
        <v>205</v>
      </c>
      <c r="D37" s="198" t="s">
        <v>257</v>
      </c>
      <c r="E37" s="199">
        <v>609</v>
      </c>
      <c r="F37" s="199">
        <v>30</v>
      </c>
      <c r="G37" s="199">
        <v>0</v>
      </c>
      <c r="H37" s="199">
        <v>3</v>
      </c>
      <c r="I37" s="199">
        <v>0</v>
      </c>
      <c r="J37" s="199">
        <v>0</v>
      </c>
      <c r="K37" s="199">
        <v>4</v>
      </c>
      <c r="L37" s="199">
        <v>0</v>
      </c>
      <c r="M37" s="199">
        <v>0</v>
      </c>
      <c r="N37" s="104">
        <v>3</v>
      </c>
    </row>
    <row r="38" spans="2:14" ht="15" customHeight="1">
      <c r="B38" s="196" t="s">
        <v>207</v>
      </c>
      <c r="C38" s="197" t="s">
        <v>207</v>
      </c>
      <c r="D38" s="198" t="s">
        <v>258</v>
      </c>
      <c r="E38" s="199">
        <v>488</v>
      </c>
      <c r="F38" s="199">
        <v>56</v>
      </c>
      <c r="G38" s="199">
        <v>0</v>
      </c>
      <c r="H38" s="199">
        <v>2</v>
      </c>
      <c r="I38" s="199">
        <v>0</v>
      </c>
      <c r="J38" s="199">
        <v>0</v>
      </c>
      <c r="K38" s="199">
        <v>4</v>
      </c>
      <c r="L38" s="199">
        <v>0</v>
      </c>
      <c r="M38" s="199">
        <v>0</v>
      </c>
      <c r="N38" s="104">
        <v>3</v>
      </c>
    </row>
    <row r="39" spans="2:14" ht="15" customHeight="1">
      <c r="B39" s="196" t="s">
        <v>209</v>
      </c>
      <c r="C39" s="197" t="s">
        <v>209</v>
      </c>
      <c r="D39" s="198" t="s">
        <v>259</v>
      </c>
      <c r="E39" s="199">
        <v>341</v>
      </c>
      <c r="F39" s="199">
        <v>69</v>
      </c>
      <c r="G39" s="199">
        <v>1</v>
      </c>
      <c r="H39" s="199">
        <v>3</v>
      </c>
      <c r="I39" s="199">
        <v>1</v>
      </c>
      <c r="J39" s="199">
        <v>0</v>
      </c>
      <c r="K39" s="199">
        <v>4</v>
      </c>
      <c r="L39" s="199">
        <v>0</v>
      </c>
      <c r="M39" s="199">
        <v>0</v>
      </c>
      <c r="N39" s="104">
        <v>0</v>
      </c>
    </row>
    <row r="40" spans="2:14" ht="15" customHeight="1">
      <c r="B40" s="196" t="s">
        <v>211</v>
      </c>
      <c r="C40" s="197" t="s">
        <v>211</v>
      </c>
      <c r="D40" s="198" t="s">
        <v>260</v>
      </c>
      <c r="E40" s="199">
        <v>168</v>
      </c>
      <c r="F40" s="199">
        <v>62</v>
      </c>
      <c r="G40" s="199">
        <v>0</v>
      </c>
      <c r="H40" s="199">
        <v>2</v>
      </c>
      <c r="I40" s="199">
        <v>0</v>
      </c>
      <c r="J40" s="199">
        <v>0</v>
      </c>
      <c r="K40" s="199">
        <v>4</v>
      </c>
      <c r="L40" s="199">
        <v>0</v>
      </c>
      <c r="M40" s="199">
        <v>0</v>
      </c>
      <c r="N40" s="104">
        <v>2</v>
      </c>
    </row>
    <row r="41" spans="2:14" ht="15" customHeight="1">
      <c r="B41" s="196" t="s">
        <v>213</v>
      </c>
      <c r="C41" s="197" t="s">
        <v>213</v>
      </c>
      <c r="D41" s="198" t="s">
        <v>214</v>
      </c>
      <c r="E41" s="199">
        <v>75</v>
      </c>
      <c r="F41" s="199">
        <v>27</v>
      </c>
      <c r="G41" s="199">
        <v>1</v>
      </c>
      <c r="H41" s="199">
        <v>3</v>
      </c>
      <c r="I41" s="199">
        <v>2</v>
      </c>
      <c r="J41" s="199">
        <v>0</v>
      </c>
      <c r="K41" s="199">
        <v>5</v>
      </c>
      <c r="L41" s="199">
        <v>0</v>
      </c>
      <c r="M41" s="199">
        <v>0</v>
      </c>
      <c r="N41" s="104">
        <v>6</v>
      </c>
    </row>
    <row r="42" spans="2:14" ht="15" customHeight="1">
      <c r="B42" s="196" t="s">
        <v>215</v>
      </c>
      <c r="C42" s="197" t="s">
        <v>215</v>
      </c>
      <c r="D42" s="198" t="s">
        <v>261</v>
      </c>
      <c r="E42" s="199">
        <v>35</v>
      </c>
      <c r="F42" s="199">
        <v>33</v>
      </c>
      <c r="G42" s="199">
        <v>0</v>
      </c>
      <c r="H42" s="199">
        <v>4</v>
      </c>
      <c r="I42" s="199">
        <v>2</v>
      </c>
      <c r="J42" s="199">
        <v>0</v>
      </c>
      <c r="K42" s="199">
        <v>0</v>
      </c>
      <c r="L42" s="199">
        <v>0</v>
      </c>
      <c r="M42" s="199">
        <v>0</v>
      </c>
      <c r="N42" s="104">
        <v>7</v>
      </c>
    </row>
    <row r="43" spans="2:14" ht="15" customHeight="1">
      <c r="B43" s="196" t="s">
        <v>217</v>
      </c>
      <c r="C43" s="197" t="s">
        <v>217</v>
      </c>
      <c r="D43" s="198" t="s">
        <v>262</v>
      </c>
      <c r="E43" s="199">
        <v>27</v>
      </c>
      <c r="F43" s="199">
        <v>24</v>
      </c>
      <c r="G43" s="199">
        <v>0</v>
      </c>
      <c r="H43" s="199">
        <v>3</v>
      </c>
      <c r="I43" s="199">
        <v>0</v>
      </c>
      <c r="J43" s="199">
        <v>0</v>
      </c>
      <c r="K43" s="199">
        <v>3</v>
      </c>
      <c r="L43" s="199">
        <v>0</v>
      </c>
      <c r="M43" s="199">
        <v>1</v>
      </c>
      <c r="N43" s="104">
        <v>6</v>
      </c>
    </row>
    <row r="44" spans="2:14" ht="15" customHeight="1">
      <c r="B44" s="196" t="s">
        <v>263</v>
      </c>
      <c r="C44" s="197" t="s">
        <v>204</v>
      </c>
      <c r="D44" s="198" t="s">
        <v>264</v>
      </c>
      <c r="E44" s="199">
        <v>26</v>
      </c>
      <c r="F44" s="199">
        <v>46</v>
      </c>
      <c r="G44" s="199">
        <v>0</v>
      </c>
      <c r="H44" s="199">
        <v>6</v>
      </c>
      <c r="I44" s="199">
        <v>0</v>
      </c>
      <c r="J44" s="199">
        <v>0</v>
      </c>
      <c r="K44" s="199">
        <v>1</v>
      </c>
      <c r="L44" s="199">
        <v>0</v>
      </c>
      <c r="M44" s="199">
        <v>0</v>
      </c>
      <c r="N44" s="104">
        <v>12</v>
      </c>
    </row>
    <row r="45" spans="2:14" ht="15" customHeight="1">
      <c r="B45" s="196" t="s">
        <v>220</v>
      </c>
      <c r="C45" s="197" t="s">
        <v>265</v>
      </c>
      <c r="D45" s="198" t="s">
        <v>266</v>
      </c>
      <c r="E45" s="199">
        <v>2</v>
      </c>
      <c r="F45" s="199">
        <v>2</v>
      </c>
      <c r="G45" s="199">
        <v>0</v>
      </c>
      <c r="H45" s="199">
        <v>6</v>
      </c>
      <c r="I45" s="199">
        <v>1</v>
      </c>
      <c r="J45" s="199">
        <v>1</v>
      </c>
      <c r="K45" s="199">
        <v>0</v>
      </c>
      <c r="L45" s="199">
        <v>0</v>
      </c>
      <c r="M45" s="199">
        <v>0</v>
      </c>
      <c r="N45" s="104">
        <v>7</v>
      </c>
    </row>
    <row r="46" spans="2:14" ht="15" customHeight="1">
      <c r="B46" s="196" t="s">
        <v>267</v>
      </c>
      <c r="C46" s="197" t="s">
        <v>223</v>
      </c>
      <c r="D46" s="198" t="s">
        <v>224</v>
      </c>
      <c r="E46" s="199">
        <v>8</v>
      </c>
      <c r="F46" s="199">
        <v>4</v>
      </c>
      <c r="G46" s="199">
        <v>0</v>
      </c>
      <c r="H46" s="199">
        <v>22</v>
      </c>
      <c r="I46" s="199">
        <v>3</v>
      </c>
      <c r="J46" s="199">
        <v>0</v>
      </c>
      <c r="K46" s="199">
        <v>1</v>
      </c>
      <c r="L46" s="199">
        <v>0</v>
      </c>
      <c r="M46" s="199">
        <v>1</v>
      </c>
      <c r="N46" s="104">
        <v>15</v>
      </c>
    </row>
    <row r="47" spans="2:14" ht="15" customHeight="1">
      <c r="B47" s="196" t="s">
        <v>268</v>
      </c>
      <c r="C47" s="91"/>
      <c r="D47" s="200" t="s">
        <v>226</v>
      </c>
      <c r="E47" s="199"/>
      <c r="F47" s="199"/>
      <c r="G47" s="199">
        <v>4</v>
      </c>
      <c r="H47" s="199">
        <v>47</v>
      </c>
      <c r="I47" s="199">
        <v>2</v>
      </c>
      <c r="J47" s="199">
        <v>1</v>
      </c>
      <c r="K47" s="199">
        <v>0</v>
      </c>
      <c r="L47" s="199">
        <v>0</v>
      </c>
      <c r="M47" s="199">
        <v>1</v>
      </c>
      <c r="N47" s="104">
        <v>27</v>
      </c>
    </row>
    <row r="48" spans="2:14" ht="15" customHeight="1">
      <c r="B48" s="196" t="s">
        <v>269</v>
      </c>
      <c r="C48" s="91"/>
      <c r="D48" s="200" t="s">
        <v>228</v>
      </c>
      <c r="E48" s="199"/>
      <c r="F48" s="199"/>
      <c r="G48" s="199">
        <v>0</v>
      </c>
      <c r="H48" s="199">
        <v>30</v>
      </c>
      <c r="I48" s="199">
        <v>4</v>
      </c>
      <c r="J48" s="199">
        <v>1</v>
      </c>
      <c r="K48" s="199">
        <v>5</v>
      </c>
      <c r="L48" s="199">
        <v>2</v>
      </c>
      <c r="M48" s="199">
        <v>4</v>
      </c>
      <c r="N48" s="104">
        <v>256</v>
      </c>
    </row>
    <row r="49" spans="2:14" ht="15" customHeight="1">
      <c r="B49" s="196" t="s">
        <v>270</v>
      </c>
      <c r="C49" s="91"/>
      <c r="D49" s="198"/>
      <c r="E49" s="199"/>
      <c r="F49" s="199"/>
      <c r="G49" s="199">
        <v>5</v>
      </c>
      <c r="H49" s="199">
        <v>24</v>
      </c>
      <c r="I49" s="199"/>
      <c r="J49" s="199"/>
      <c r="K49" s="199"/>
      <c r="L49" s="199"/>
      <c r="M49" s="199"/>
      <c r="N49" s="199"/>
    </row>
    <row r="50" spans="2:14" ht="15" customHeight="1">
      <c r="B50" s="196" t="s">
        <v>271</v>
      </c>
      <c r="C50" s="91"/>
      <c r="D50" s="198"/>
      <c r="E50" s="199"/>
      <c r="F50" s="199"/>
      <c r="G50" s="199">
        <v>2</v>
      </c>
      <c r="H50" s="199">
        <v>17</v>
      </c>
      <c r="I50" s="199"/>
      <c r="J50" s="199"/>
      <c r="K50" s="199"/>
      <c r="L50" s="199"/>
      <c r="M50" s="199"/>
      <c r="N50" s="199"/>
    </row>
    <row r="51" spans="2:14" ht="15" customHeight="1">
      <c r="B51" s="196" t="s">
        <v>272</v>
      </c>
      <c r="C51" s="91"/>
      <c r="D51" s="198"/>
      <c r="E51" s="199"/>
      <c r="F51" s="199"/>
      <c r="G51" s="199">
        <v>2</v>
      </c>
      <c r="H51" s="199">
        <v>12</v>
      </c>
      <c r="I51" s="199"/>
      <c r="J51" s="199"/>
      <c r="K51" s="199"/>
      <c r="L51" s="199"/>
      <c r="M51" s="199"/>
      <c r="N51" s="199"/>
    </row>
    <row r="52" spans="2:14" ht="15" customHeight="1">
      <c r="B52" s="201" t="s">
        <v>232</v>
      </c>
      <c r="C52" s="202"/>
      <c r="D52" s="203"/>
      <c r="E52" s="204"/>
      <c r="F52" s="204"/>
      <c r="G52" s="204"/>
      <c r="H52" s="204"/>
      <c r="I52" s="204"/>
      <c r="J52" s="204"/>
      <c r="K52" s="204"/>
      <c r="L52" s="204"/>
      <c r="M52" s="204"/>
      <c r="N52" s="204"/>
    </row>
    <row r="53" spans="2:14" ht="15" customHeight="1">
      <c r="B53" s="205"/>
      <c r="C53" s="206" t="s">
        <v>12</v>
      </c>
      <c r="D53" s="207"/>
      <c r="E53" s="208">
        <f aca="true" t="shared" si="1" ref="E53:L53">SUM(E33:E52)</f>
        <v>3459</v>
      </c>
      <c r="F53" s="208">
        <f t="shared" si="1"/>
        <v>385</v>
      </c>
      <c r="G53" s="208">
        <f t="shared" si="1"/>
        <v>15</v>
      </c>
      <c r="H53" s="208">
        <f t="shared" si="1"/>
        <v>187</v>
      </c>
      <c r="I53" s="208">
        <f t="shared" si="1"/>
        <v>17</v>
      </c>
      <c r="J53" s="208">
        <f t="shared" si="1"/>
        <v>6</v>
      </c>
      <c r="K53" s="208">
        <f t="shared" si="1"/>
        <v>135</v>
      </c>
      <c r="L53" s="208">
        <f t="shared" si="1"/>
        <v>2</v>
      </c>
      <c r="M53" s="208">
        <f>SUM(M33:M52)</f>
        <v>87</v>
      </c>
      <c r="N53" s="208">
        <f>SUM(N33:N52)</f>
        <v>405</v>
      </c>
    </row>
  </sheetData>
  <sheetProtection/>
  <mergeCells count="6">
    <mergeCell ref="B4:D5"/>
    <mergeCell ref="G29:H29"/>
    <mergeCell ref="B30:D31"/>
    <mergeCell ref="E29:F29"/>
    <mergeCell ref="I29:N29"/>
    <mergeCell ref="F3:M3"/>
  </mergeCells>
  <printOptions/>
  <pageMargins left="0.7874015748031497" right="0.5905511811023623" top="0.99" bottom="0.79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Normal="90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6.00390625" style="152" customWidth="1"/>
    <col min="2" max="5" width="2.50390625" style="152" customWidth="1"/>
    <col min="6" max="15" width="7.25390625" style="152" customWidth="1"/>
    <col min="16" max="16" width="6.375" style="152" customWidth="1"/>
    <col min="17" max="18" width="6.25390625" style="152" customWidth="1"/>
    <col min="19" max="16384" width="9.00390625" style="152" customWidth="1"/>
  </cols>
  <sheetData>
    <row r="1" spans="1:5" ht="24" customHeight="1">
      <c r="A1" s="1" t="s">
        <v>273</v>
      </c>
      <c r="B1" s="1"/>
      <c r="C1" s="1"/>
      <c r="D1" s="1"/>
      <c r="E1" s="1"/>
    </row>
    <row r="2" spans="1:14" ht="15" customHeight="1">
      <c r="A2" s="1"/>
      <c r="B2" s="1"/>
      <c r="C2" s="1"/>
      <c r="D2" s="1"/>
      <c r="E2" s="1"/>
      <c r="N2" s="284" t="s">
        <v>485</v>
      </c>
    </row>
    <row r="3" spans="1:15" ht="13.5" customHeight="1">
      <c r="A3" s="1"/>
      <c r="B3" s="1"/>
      <c r="C3" s="1"/>
      <c r="D3" s="1"/>
      <c r="E3" s="1"/>
      <c r="F3" s="90" t="s">
        <v>129</v>
      </c>
      <c r="G3" s="300" t="s">
        <v>128</v>
      </c>
      <c r="H3" s="301"/>
      <c r="I3" s="301"/>
      <c r="J3" s="301"/>
      <c r="K3" s="301"/>
      <c r="L3" s="301"/>
      <c r="M3" s="301"/>
      <c r="N3" s="302"/>
      <c r="O3" s="26"/>
    </row>
    <row r="4" spans="1:19" ht="21" customHeight="1">
      <c r="A4" s="211"/>
      <c r="B4" s="303" t="s">
        <v>274</v>
      </c>
      <c r="C4" s="304"/>
      <c r="D4" s="304"/>
      <c r="E4" s="305"/>
      <c r="F4" s="34" t="s">
        <v>275</v>
      </c>
      <c r="G4" s="35" t="s">
        <v>276</v>
      </c>
      <c r="H4" s="35" t="s">
        <v>277</v>
      </c>
      <c r="I4" s="35" t="s">
        <v>278</v>
      </c>
      <c r="J4" s="35" t="s">
        <v>279</v>
      </c>
      <c r="K4" s="35"/>
      <c r="L4" s="35" t="s">
        <v>280</v>
      </c>
      <c r="M4" s="35" t="s">
        <v>281</v>
      </c>
      <c r="N4" s="35" t="s">
        <v>282</v>
      </c>
      <c r="S4" s="29"/>
    </row>
    <row r="5" spans="1:19" ht="21" customHeight="1">
      <c r="A5" s="212" t="s">
        <v>283</v>
      </c>
      <c r="B5" s="306" t="s">
        <v>284</v>
      </c>
      <c r="C5" s="308" t="s">
        <v>285</v>
      </c>
      <c r="D5" s="310" t="s">
        <v>286</v>
      </c>
      <c r="E5" s="312" t="s">
        <v>192</v>
      </c>
      <c r="F5" s="42" t="s">
        <v>126</v>
      </c>
      <c r="G5" s="74" t="s">
        <v>287</v>
      </c>
      <c r="H5" s="74"/>
      <c r="I5" s="74" t="s">
        <v>0</v>
      </c>
      <c r="J5" s="74"/>
      <c r="K5" s="74" t="s">
        <v>288</v>
      </c>
      <c r="L5" s="74"/>
      <c r="M5" s="74"/>
      <c r="N5" s="74"/>
      <c r="P5" s="92"/>
      <c r="S5" s="29"/>
    </row>
    <row r="6" spans="1:19" ht="21" customHeight="1">
      <c r="A6" s="213"/>
      <c r="B6" s="307"/>
      <c r="C6" s="309"/>
      <c r="D6" s="311"/>
      <c r="E6" s="313"/>
      <c r="F6" s="50" t="s">
        <v>127</v>
      </c>
      <c r="G6" s="51" t="s">
        <v>57</v>
      </c>
      <c r="H6" s="51" t="s">
        <v>1</v>
      </c>
      <c r="I6" s="51" t="s">
        <v>2</v>
      </c>
      <c r="J6" s="51" t="s">
        <v>3</v>
      </c>
      <c r="K6" s="51"/>
      <c r="L6" s="51" t="s">
        <v>118</v>
      </c>
      <c r="M6" s="51" t="s">
        <v>289</v>
      </c>
      <c r="N6" s="51" t="s">
        <v>290</v>
      </c>
      <c r="S6" s="29"/>
    </row>
    <row r="7" spans="1:14" ht="23.25" customHeight="1">
      <c r="A7" s="214" t="s">
        <v>301</v>
      </c>
      <c r="B7" s="215">
        <v>16</v>
      </c>
      <c r="C7" s="216">
        <v>11</v>
      </c>
      <c r="D7" s="217">
        <v>2</v>
      </c>
      <c r="E7" s="218">
        <v>1</v>
      </c>
      <c r="F7" s="219">
        <v>6018</v>
      </c>
      <c r="G7" s="219">
        <v>270</v>
      </c>
      <c r="H7" s="219">
        <v>199</v>
      </c>
      <c r="I7" s="219">
        <v>1917</v>
      </c>
      <c r="J7" s="219">
        <v>2946</v>
      </c>
      <c r="K7" s="219">
        <v>224</v>
      </c>
      <c r="L7" s="219">
        <v>143</v>
      </c>
      <c r="M7" s="219">
        <v>138</v>
      </c>
      <c r="N7" s="219">
        <v>256</v>
      </c>
    </row>
    <row r="8" spans="1:14" ht="23.25" customHeight="1">
      <c r="A8" s="220" t="s">
        <v>291</v>
      </c>
      <c r="B8" s="221">
        <v>8</v>
      </c>
      <c r="C8" s="222">
        <v>5</v>
      </c>
      <c r="D8" s="223">
        <v>1</v>
      </c>
      <c r="E8" s="224">
        <v>1</v>
      </c>
      <c r="F8" s="219">
        <v>2717</v>
      </c>
      <c r="G8" s="219">
        <v>92</v>
      </c>
      <c r="H8" s="219">
        <v>28</v>
      </c>
      <c r="I8" s="219">
        <v>302</v>
      </c>
      <c r="J8" s="219">
        <v>157</v>
      </c>
      <c r="K8" s="219">
        <v>30</v>
      </c>
      <c r="L8" s="219">
        <v>18</v>
      </c>
      <c r="M8" s="219">
        <v>2</v>
      </c>
      <c r="N8" s="219">
        <v>23</v>
      </c>
    </row>
    <row r="9" spans="1:14" ht="23.25" customHeight="1">
      <c r="A9" s="220" t="s">
        <v>292</v>
      </c>
      <c r="B9" s="221">
        <v>8</v>
      </c>
      <c r="C9" s="222">
        <v>5</v>
      </c>
      <c r="D9" s="223">
        <v>1</v>
      </c>
      <c r="E9" s="224">
        <v>1</v>
      </c>
      <c r="F9" s="219">
        <v>5738</v>
      </c>
      <c r="G9" s="219">
        <v>198</v>
      </c>
      <c r="H9" s="219">
        <v>129</v>
      </c>
      <c r="I9" s="219">
        <v>606</v>
      </c>
      <c r="J9" s="219">
        <v>1532</v>
      </c>
      <c r="K9" s="219">
        <v>67</v>
      </c>
      <c r="L9" s="219">
        <v>45</v>
      </c>
      <c r="M9" s="219">
        <v>3</v>
      </c>
      <c r="N9" s="219">
        <v>57</v>
      </c>
    </row>
    <row r="10" spans="1:14" ht="23.25" customHeight="1">
      <c r="A10" s="220" t="s">
        <v>293</v>
      </c>
      <c r="B10" s="221">
        <v>8</v>
      </c>
      <c r="C10" s="222">
        <v>5</v>
      </c>
      <c r="D10" s="223">
        <v>1</v>
      </c>
      <c r="E10" s="224">
        <v>1</v>
      </c>
      <c r="F10" s="219">
        <v>2717</v>
      </c>
      <c r="G10" s="219">
        <v>61</v>
      </c>
      <c r="H10" s="219">
        <v>99</v>
      </c>
      <c r="I10" s="219">
        <v>253</v>
      </c>
      <c r="J10" s="219">
        <v>1046</v>
      </c>
      <c r="K10" s="219">
        <v>70</v>
      </c>
      <c r="L10" s="219">
        <v>61</v>
      </c>
      <c r="M10" s="219">
        <v>44</v>
      </c>
      <c r="N10" s="219">
        <v>68</v>
      </c>
    </row>
    <row r="11" spans="1:14" ht="23.25" customHeight="1">
      <c r="A11" s="220" t="s">
        <v>294</v>
      </c>
      <c r="B11" s="221">
        <v>8</v>
      </c>
      <c r="C11" s="222">
        <v>5</v>
      </c>
      <c r="D11" s="223">
        <v>1</v>
      </c>
      <c r="E11" s="224">
        <v>1</v>
      </c>
      <c r="F11" s="219">
        <v>3539</v>
      </c>
      <c r="G11" s="219">
        <v>111</v>
      </c>
      <c r="H11" s="219">
        <v>23</v>
      </c>
      <c r="I11" s="219">
        <v>306</v>
      </c>
      <c r="J11" s="219">
        <v>1159</v>
      </c>
      <c r="K11" s="219">
        <v>25</v>
      </c>
      <c r="L11" s="219">
        <v>29</v>
      </c>
      <c r="M11" s="219">
        <v>29</v>
      </c>
      <c r="N11" s="219">
        <v>46</v>
      </c>
    </row>
    <row r="12" spans="1:14" ht="23.25" customHeight="1">
      <c r="A12" s="220" t="s">
        <v>295</v>
      </c>
      <c r="B12" s="221">
        <v>7</v>
      </c>
      <c r="C12" s="222">
        <v>4</v>
      </c>
      <c r="D12" s="223">
        <v>1</v>
      </c>
      <c r="E12" s="224">
        <v>1</v>
      </c>
      <c r="F12" s="219">
        <v>2508</v>
      </c>
      <c r="G12" s="219">
        <v>163</v>
      </c>
      <c r="H12" s="219">
        <v>30</v>
      </c>
      <c r="I12" s="219">
        <v>584</v>
      </c>
      <c r="J12" s="219">
        <v>1162</v>
      </c>
      <c r="K12" s="219">
        <v>29</v>
      </c>
      <c r="L12" s="219">
        <v>99</v>
      </c>
      <c r="M12" s="219">
        <v>15</v>
      </c>
      <c r="N12" s="219">
        <v>63</v>
      </c>
    </row>
    <row r="13" spans="1:15" ht="23.25" customHeight="1">
      <c r="A13" s="220" t="s">
        <v>296</v>
      </c>
      <c r="B13" s="221">
        <v>2</v>
      </c>
      <c r="C13" s="222">
        <v>1</v>
      </c>
      <c r="D13" s="223"/>
      <c r="E13" s="224">
        <v>1</v>
      </c>
      <c r="F13" s="219">
        <v>555</v>
      </c>
      <c r="G13" s="219">
        <v>10</v>
      </c>
      <c r="H13" s="219">
        <v>1</v>
      </c>
      <c r="I13" s="219">
        <v>56</v>
      </c>
      <c r="J13" s="219">
        <v>170</v>
      </c>
      <c r="K13" s="219">
        <v>2</v>
      </c>
      <c r="L13" s="219">
        <v>0</v>
      </c>
      <c r="M13" s="219">
        <v>14</v>
      </c>
      <c r="N13" s="219">
        <v>7</v>
      </c>
      <c r="O13" s="92"/>
    </row>
    <row r="14" spans="1:14" ht="23.25" customHeight="1">
      <c r="A14" s="220" t="s">
        <v>297</v>
      </c>
      <c r="B14" s="221">
        <v>16</v>
      </c>
      <c r="C14" s="222">
        <v>10</v>
      </c>
      <c r="D14" s="223">
        <v>3</v>
      </c>
      <c r="E14" s="224">
        <v>1</v>
      </c>
      <c r="F14" s="219">
        <v>5861</v>
      </c>
      <c r="G14" s="219">
        <v>333</v>
      </c>
      <c r="H14" s="219">
        <v>195</v>
      </c>
      <c r="I14" s="219">
        <v>1205</v>
      </c>
      <c r="J14" s="219">
        <v>4597</v>
      </c>
      <c r="K14" s="219">
        <v>210</v>
      </c>
      <c r="L14" s="219">
        <v>230</v>
      </c>
      <c r="M14" s="219">
        <v>160</v>
      </c>
      <c r="N14" s="219">
        <v>205</v>
      </c>
    </row>
    <row r="15" spans="1:14" ht="23.25" customHeight="1">
      <c r="A15" s="220" t="s">
        <v>298</v>
      </c>
      <c r="B15" s="221">
        <v>3</v>
      </c>
      <c r="C15" s="222">
        <v>2</v>
      </c>
      <c r="D15" s="223"/>
      <c r="E15" s="224">
        <v>1</v>
      </c>
      <c r="F15" s="219">
        <v>485</v>
      </c>
      <c r="G15" s="219">
        <v>51</v>
      </c>
      <c r="H15" s="219">
        <v>44</v>
      </c>
      <c r="I15" s="219">
        <v>94</v>
      </c>
      <c r="J15" s="219">
        <v>160</v>
      </c>
      <c r="K15" s="219">
        <v>10</v>
      </c>
      <c r="L15" s="219">
        <v>10</v>
      </c>
      <c r="M15" s="219">
        <v>1</v>
      </c>
      <c r="N15" s="219">
        <v>14</v>
      </c>
    </row>
    <row r="16" spans="1:14" ht="23.25" customHeight="1">
      <c r="A16" s="220" t="s">
        <v>299</v>
      </c>
      <c r="B16" s="221">
        <v>6</v>
      </c>
      <c r="C16" s="222">
        <v>3</v>
      </c>
      <c r="D16" s="223"/>
      <c r="E16" s="224">
        <v>1</v>
      </c>
      <c r="F16" s="219">
        <v>3046</v>
      </c>
      <c r="G16" s="219">
        <v>96</v>
      </c>
      <c r="H16" s="219">
        <v>106</v>
      </c>
      <c r="I16" s="219">
        <v>836</v>
      </c>
      <c r="J16" s="219">
        <v>670</v>
      </c>
      <c r="K16" s="219">
        <v>32</v>
      </c>
      <c r="L16" s="219">
        <v>21</v>
      </c>
      <c r="M16" s="219">
        <v>52</v>
      </c>
      <c r="N16" s="219">
        <v>46</v>
      </c>
    </row>
    <row r="17" spans="1:14" ht="23.25" customHeight="1">
      <c r="A17" s="220" t="s">
        <v>300</v>
      </c>
      <c r="B17" s="221">
        <v>5</v>
      </c>
      <c r="C17" s="222">
        <v>3</v>
      </c>
      <c r="D17" s="223">
        <v>1</v>
      </c>
      <c r="E17" s="224">
        <v>1</v>
      </c>
      <c r="F17" s="219">
        <v>2327</v>
      </c>
      <c r="G17" s="219">
        <v>49</v>
      </c>
      <c r="H17" s="219">
        <v>20</v>
      </c>
      <c r="I17" s="219">
        <v>288</v>
      </c>
      <c r="J17" s="219">
        <v>1211</v>
      </c>
      <c r="K17" s="219">
        <v>54</v>
      </c>
      <c r="L17" s="219">
        <v>16</v>
      </c>
      <c r="M17" s="219">
        <v>4</v>
      </c>
      <c r="N17" s="219">
        <v>59</v>
      </c>
    </row>
    <row r="18" spans="1:14" ht="23.25" customHeight="1">
      <c r="A18" s="225" t="s">
        <v>12</v>
      </c>
      <c r="B18" s="226">
        <f>SUM(B7:B17)</f>
        <v>87</v>
      </c>
      <c r="C18" s="227">
        <f aca="true" t="shared" si="0" ref="C18:N18">SUM(C7:C17)</f>
        <v>54</v>
      </c>
      <c r="D18" s="228">
        <f t="shared" si="0"/>
        <v>11</v>
      </c>
      <c r="E18" s="229">
        <f t="shared" si="0"/>
        <v>11</v>
      </c>
      <c r="F18" s="208">
        <f t="shared" si="0"/>
        <v>35511</v>
      </c>
      <c r="G18" s="208">
        <f t="shared" si="0"/>
        <v>1434</v>
      </c>
      <c r="H18" s="109">
        <f t="shared" si="0"/>
        <v>874</v>
      </c>
      <c r="I18" s="208">
        <f t="shared" si="0"/>
        <v>6447</v>
      </c>
      <c r="J18" s="109">
        <f t="shared" si="0"/>
        <v>14810</v>
      </c>
      <c r="K18" s="109">
        <f t="shared" si="0"/>
        <v>753</v>
      </c>
      <c r="L18" s="208">
        <f t="shared" si="0"/>
        <v>672</v>
      </c>
      <c r="M18" s="208">
        <f t="shared" si="0"/>
        <v>462</v>
      </c>
      <c r="N18" s="109">
        <f t="shared" si="0"/>
        <v>844</v>
      </c>
    </row>
    <row r="19" spans="1:18" ht="23.25" customHeight="1">
      <c r="A19" s="26"/>
      <c r="B19" s="26"/>
      <c r="C19" s="26"/>
      <c r="D19" s="26"/>
      <c r="E19" s="26"/>
      <c r="Q19" s="26"/>
      <c r="R19" s="26"/>
    </row>
    <row r="20" spans="1:18" ht="13.5">
      <c r="A20" s="26"/>
      <c r="B20" s="26"/>
      <c r="C20" s="26"/>
      <c r="D20" s="26"/>
      <c r="E20" s="26"/>
      <c r="F20" s="291" t="s">
        <v>128</v>
      </c>
      <c r="G20" s="293"/>
      <c r="H20" s="290" t="s">
        <v>130</v>
      </c>
      <c r="I20" s="290"/>
      <c r="J20" s="291" t="s">
        <v>131</v>
      </c>
      <c r="K20" s="292"/>
      <c r="L20" s="292"/>
      <c r="M20" s="292"/>
      <c r="N20" s="292"/>
      <c r="O20" s="293"/>
      <c r="Q20" s="26"/>
      <c r="R20" s="26"/>
    </row>
    <row r="21" spans="1:18" ht="21" customHeight="1">
      <c r="A21" s="211"/>
      <c r="B21" s="303" t="s">
        <v>274</v>
      </c>
      <c r="C21" s="304"/>
      <c r="D21" s="304"/>
      <c r="E21" s="305"/>
      <c r="F21" s="210" t="s">
        <v>302</v>
      </c>
      <c r="G21" s="210" t="s">
        <v>303</v>
      </c>
      <c r="H21" s="210" t="s">
        <v>304</v>
      </c>
      <c r="I21" s="210" t="s">
        <v>236</v>
      </c>
      <c r="J21" s="210" t="s">
        <v>305</v>
      </c>
      <c r="K21" s="210" t="s">
        <v>306</v>
      </c>
      <c r="L21" s="210" t="s">
        <v>307</v>
      </c>
      <c r="M21" s="210" t="s">
        <v>308</v>
      </c>
      <c r="N21" s="210" t="s">
        <v>159</v>
      </c>
      <c r="O21" s="34" t="s">
        <v>124</v>
      </c>
      <c r="P21" s="30"/>
      <c r="Q21" s="30"/>
      <c r="R21" s="26"/>
    </row>
    <row r="22" spans="1:18" ht="21" customHeight="1">
      <c r="A22" s="212" t="s">
        <v>283</v>
      </c>
      <c r="B22" s="306" t="s">
        <v>309</v>
      </c>
      <c r="C22" s="308" t="s">
        <v>285</v>
      </c>
      <c r="D22" s="310" t="s">
        <v>286</v>
      </c>
      <c r="E22" s="312" t="s">
        <v>192</v>
      </c>
      <c r="F22" s="74" t="s">
        <v>310</v>
      </c>
      <c r="G22" s="74" t="s">
        <v>311</v>
      </c>
      <c r="H22" s="74" t="s">
        <v>312</v>
      </c>
      <c r="I22" s="74" t="s">
        <v>313</v>
      </c>
      <c r="J22" s="74" t="s">
        <v>314</v>
      </c>
      <c r="K22" s="74"/>
      <c r="L22" s="74" t="s">
        <v>246</v>
      </c>
      <c r="M22" s="74" t="s">
        <v>315</v>
      </c>
      <c r="N22" s="74" t="s">
        <v>160</v>
      </c>
      <c r="O22" s="74" t="s">
        <v>384</v>
      </c>
      <c r="P22" s="30"/>
      <c r="Q22" s="30"/>
      <c r="R22" s="26"/>
    </row>
    <row r="23" spans="1:18" ht="21" customHeight="1">
      <c r="A23" s="213"/>
      <c r="B23" s="307"/>
      <c r="C23" s="309"/>
      <c r="D23" s="311"/>
      <c r="E23" s="313"/>
      <c r="F23" s="51" t="s">
        <v>316</v>
      </c>
      <c r="G23" s="51" t="s">
        <v>317</v>
      </c>
      <c r="H23" s="51" t="s">
        <v>4</v>
      </c>
      <c r="I23" s="51" t="s">
        <v>5</v>
      </c>
      <c r="J23" s="54" t="s">
        <v>318</v>
      </c>
      <c r="K23" s="51" t="s">
        <v>6</v>
      </c>
      <c r="L23" s="51" t="s">
        <v>7</v>
      </c>
      <c r="M23" s="54" t="s">
        <v>319</v>
      </c>
      <c r="N23" s="54" t="s">
        <v>252</v>
      </c>
      <c r="O23" s="54"/>
      <c r="P23" s="187"/>
      <c r="Q23" s="30"/>
      <c r="R23" s="26"/>
    </row>
    <row r="24" spans="1:18" ht="23.25" customHeight="1">
      <c r="A24" s="214" t="s">
        <v>301</v>
      </c>
      <c r="B24" s="215">
        <v>16</v>
      </c>
      <c r="C24" s="216">
        <v>11</v>
      </c>
      <c r="D24" s="217">
        <v>2</v>
      </c>
      <c r="E24" s="218">
        <v>1</v>
      </c>
      <c r="F24" s="230">
        <v>636</v>
      </c>
      <c r="G24" s="230">
        <v>146</v>
      </c>
      <c r="H24" s="230">
        <v>0</v>
      </c>
      <c r="I24" s="230">
        <v>34</v>
      </c>
      <c r="J24" s="230">
        <v>9</v>
      </c>
      <c r="K24" s="230">
        <v>1</v>
      </c>
      <c r="L24" s="230">
        <v>14</v>
      </c>
      <c r="M24" s="230">
        <v>0</v>
      </c>
      <c r="N24" s="230">
        <v>28</v>
      </c>
      <c r="O24" s="230">
        <v>130</v>
      </c>
      <c r="P24" s="231"/>
      <c r="Q24" s="231"/>
      <c r="R24" s="26"/>
    </row>
    <row r="25" spans="1:18" ht="23.25" customHeight="1">
      <c r="A25" s="220" t="s">
        <v>291</v>
      </c>
      <c r="B25" s="221">
        <v>8</v>
      </c>
      <c r="C25" s="222">
        <v>5</v>
      </c>
      <c r="D25" s="223">
        <v>1</v>
      </c>
      <c r="E25" s="224">
        <v>1</v>
      </c>
      <c r="F25" s="219">
        <v>83</v>
      </c>
      <c r="G25" s="219">
        <v>2</v>
      </c>
      <c r="H25" s="219">
        <v>6</v>
      </c>
      <c r="I25" s="219">
        <v>48</v>
      </c>
      <c r="J25" s="219">
        <v>2</v>
      </c>
      <c r="K25" s="219">
        <v>2</v>
      </c>
      <c r="L25" s="219">
        <v>0</v>
      </c>
      <c r="M25" s="219">
        <v>0</v>
      </c>
      <c r="N25" s="219">
        <v>1</v>
      </c>
      <c r="O25" s="219">
        <v>63</v>
      </c>
      <c r="P25" s="195"/>
      <c r="Q25" s="195"/>
      <c r="R25" s="26"/>
    </row>
    <row r="26" spans="1:18" ht="23.25" customHeight="1">
      <c r="A26" s="220" t="s">
        <v>292</v>
      </c>
      <c r="B26" s="221">
        <v>8</v>
      </c>
      <c r="C26" s="222">
        <v>5</v>
      </c>
      <c r="D26" s="223">
        <v>1</v>
      </c>
      <c r="E26" s="224">
        <v>1</v>
      </c>
      <c r="F26" s="219">
        <v>510</v>
      </c>
      <c r="G26" s="219">
        <v>29</v>
      </c>
      <c r="H26" s="219">
        <v>7</v>
      </c>
      <c r="I26" s="219">
        <v>37</v>
      </c>
      <c r="J26" s="219">
        <v>3</v>
      </c>
      <c r="K26" s="219">
        <v>2</v>
      </c>
      <c r="L26" s="219">
        <v>21</v>
      </c>
      <c r="M26" s="219">
        <v>0</v>
      </c>
      <c r="N26" s="219">
        <v>5</v>
      </c>
      <c r="O26" s="219">
        <v>23</v>
      </c>
      <c r="P26" s="195"/>
      <c r="Q26" s="195"/>
      <c r="R26" s="26"/>
    </row>
    <row r="27" spans="1:18" ht="23.25" customHeight="1">
      <c r="A27" s="220" t="s">
        <v>293</v>
      </c>
      <c r="B27" s="221">
        <v>8</v>
      </c>
      <c r="C27" s="222">
        <v>5</v>
      </c>
      <c r="D27" s="223">
        <v>1</v>
      </c>
      <c r="E27" s="224">
        <v>1</v>
      </c>
      <c r="F27" s="219">
        <v>149</v>
      </c>
      <c r="G27" s="283">
        <v>27</v>
      </c>
      <c r="H27" s="219">
        <v>0</v>
      </c>
      <c r="I27" s="219">
        <v>17</v>
      </c>
      <c r="J27" s="219">
        <v>0</v>
      </c>
      <c r="K27" s="219">
        <v>0</v>
      </c>
      <c r="L27" s="219">
        <v>2</v>
      </c>
      <c r="M27" s="219">
        <v>0</v>
      </c>
      <c r="N27" s="219">
        <v>5</v>
      </c>
      <c r="O27" s="219">
        <v>37</v>
      </c>
      <c r="P27" s="195"/>
      <c r="Q27" s="195"/>
      <c r="R27" s="26"/>
    </row>
    <row r="28" spans="1:18" ht="23.25" customHeight="1">
      <c r="A28" s="220" t="s">
        <v>294</v>
      </c>
      <c r="B28" s="221">
        <v>8</v>
      </c>
      <c r="C28" s="222">
        <v>5</v>
      </c>
      <c r="D28" s="223">
        <v>1</v>
      </c>
      <c r="E28" s="224">
        <v>1</v>
      </c>
      <c r="F28" s="219">
        <v>283</v>
      </c>
      <c r="G28" s="219">
        <v>16</v>
      </c>
      <c r="H28" s="219">
        <v>0</v>
      </c>
      <c r="I28" s="219">
        <v>5</v>
      </c>
      <c r="J28" s="219">
        <v>2</v>
      </c>
      <c r="K28" s="219">
        <v>1</v>
      </c>
      <c r="L28" s="219">
        <v>16</v>
      </c>
      <c r="M28" s="219">
        <v>2</v>
      </c>
      <c r="N28" s="219">
        <v>10</v>
      </c>
      <c r="O28" s="219">
        <v>32</v>
      </c>
      <c r="P28" s="195"/>
      <c r="Q28" s="195"/>
      <c r="R28" s="26"/>
    </row>
    <row r="29" spans="1:18" ht="23.25" customHeight="1">
      <c r="A29" s="220" t="s">
        <v>295</v>
      </c>
      <c r="B29" s="221">
        <v>7</v>
      </c>
      <c r="C29" s="222">
        <v>4</v>
      </c>
      <c r="D29" s="223">
        <v>1</v>
      </c>
      <c r="E29" s="224">
        <v>1</v>
      </c>
      <c r="F29" s="219">
        <v>353</v>
      </c>
      <c r="G29" s="219">
        <v>39</v>
      </c>
      <c r="H29" s="219">
        <v>2</v>
      </c>
      <c r="I29" s="219">
        <v>14</v>
      </c>
      <c r="J29" s="219">
        <v>0</v>
      </c>
      <c r="K29" s="219">
        <v>0</v>
      </c>
      <c r="L29" s="219">
        <v>28</v>
      </c>
      <c r="M29" s="219">
        <v>0</v>
      </c>
      <c r="N29" s="219">
        <v>3</v>
      </c>
      <c r="O29" s="219">
        <v>0</v>
      </c>
      <c r="P29" s="195"/>
      <c r="Q29" s="195"/>
      <c r="R29" s="26"/>
    </row>
    <row r="30" spans="1:18" ht="23.25" customHeight="1">
      <c r="A30" s="220" t="s">
        <v>296</v>
      </c>
      <c r="B30" s="221">
        <v>2</v>
      </c>
      <c r="C30" s="222">
        <v>1</v>
      </c>
      <c r="D30" s="223"/>
      <c r="E30" s="224">
        <v>1</v>
      </c>
      <c r="F30" s="219">
        <v>29</v>
      </c>
      <c r="G30" s="219">
        <v>2</v>
      </c>
      <c r="H30" s="219">
        <v>0</v>
      </c>
      <c r="I30" s="219">
        <v>0</v>
      </c>
      <c r="J30" s="219">
        <v>0</v>
      </c>
      <c r="K30" s="219">
        <v>0</v>
      </c>
      <c r="L30" s="219">
        <v>12</v>
      </c>
      <c r="M30" s="219">
        <v>0</v>
      </c>
      <c r="N30" s="219">
        <v>0</v>
      </c>
      <c r="O30" s="219">
        <v>15</v>
      </c>
      <c r="P30" s="195"/>
      <c r="Q30" s="195"/>
      <c r="R30" s="26"/>
    </row>
    <row r="31" spans="1:18" ht="23.25" customHeight="1">
      <c r="A31" s="220" t="s">
        <v>297</v>
      </c>
      <c r="B31" s="221">
        <v>16</v>
      </c>
      <c r="C31" s="222">
        <v>10</v>
      </c>
      <c r="D31" s="223">
        <v>3</v>
      </c>
      <c r="E31" s="224">
        <v>1</v>
      </c>
      <c r="F31" s="219">
        <v>917</v>
      </c>
      <c r="G31" s="219">
        <v>68</v>
      </c>
      <c r="H31" s="219">
        <v>0</v>
      </c>
      <c r="I31" s="219">
        <v>28</v>
      </c>
      <c r="J31" s="219">
        <v>0</v>
      </c>
      <c r="K31" s="219">
        <v>0</v>
      </c>
      <c r="L31" s="219">
        <v>16</v>
      </c>
      <c r="M31" s="219">
        <v>0</v>
      </c>
      <c r="N31" s="219">
        <v>19</v>
      </c>
      <c r="O31" s="219">
        <v>13</v>
      </c>
      <c r="P31" s="195"/>
      <c r="Q31" s="195"/>
      <c r="R31" s="26"/>
    </row>
    <row r="32" spans="1:18" ht="23.25" customHeight="1">
      <c r="A32" s="220" t="s">
        <v>298</v>
      </c>
      <c r="B32" s="221">
        <v>3</v>
      </c>
      <c r="C32" s="222">
        <v>2</v>
      </c>
      <c r="D32" s="223"/>
      <c r="E32" s="224">
        <v>1</v>
      </c>
      <c r="F32" s="219">
        <v>71</v>
      </c>
      <c r="G32" s="219">
        <v>12</v>
      </c>
      <c r="H32" s="131">
        <v>0</v>
      </c>
      <c r="I32" s="131">
        <v>0</v>
      </c>
      <c r="J32" s="131">
        <v>0</v>
      </c>
      <c r="K32" s="131">
        <v>0</v>
      </c>
      <c r="L32" s="131">
        <v>5</v>
      </c>
      <c r="M32" s="131">
        <v>0</v>
      </c>
      <c r="N32" s="131">
        <v>0</v>
      </c>
      <c r="O32" s="131">
        <v>33</v>
      </c>
      <c r="P32" s="195"/>
      <c r="Q32" s="195"/>
      <c r="R32" s="26"/>
    </row>
    <row r="33" spans="1:18" ht="23.25" customHeight="1">
      <c r="A33" s="220" t="s">
        <v>299</v>
      </c>
      <c r="B33" s="221">
        <v>6</v>
      </c>
      <c r="C33" s="222">
        <v>3</v>
      </c>
      <c r="D33" s="223"/>
      <c r="E33" s="224">
        <v>1</v>
      </c>
      <c r="F33" s="219">
        <v>179</v>
      </c>
      <c r="G33" s="219">
        <v>18</v>
      </c>
      <c r="H33" s="219">
        <v>0</v>
      </c>
      <c r="I33" s="219">
        <v>0</v>
      </c>
      <c r="J33" s="219">
        <v>0</v>
      </c>
      <c r="K33" s="219">
        <v>0</v>
      </c>
      <c r="L33" s="219">
        <v>5</v>
      </c>
      <c r="M33" s="219">
        <v>0</v>
      </c>
      <c r="N33" s="219">
        <v>6</v>
      </c>
      <c r="O33" s="219">
        <v>40</v>
      </c>
      <c r="P33" s="195"/>
      <c r="Q33" s="195"/>
      <c r="R33" s="26"/>
    </row>
    <row r="34" spans="1:18" ht="23.25" customHeight="1">
      <c r="A34" s="220" t="s">
        <v>300</v>
      </c>
      <c r="B34" s="221">
        <v>5</v>
      </c>
      <c r="C34" s="222">
        <v>3</v>
      </c>
      <c r="D34" s="223">
        <v>1</v>
      </c>
      <c r="E34" s="224">
        <v>1</v>
      </c>
      <c r="F34" s="219">
        <v>249</v>
      </c>
      <c r="G34" s="219">
        <v>26</v>
      </c>
      <c r="H34" s="219">
        <v>0</v>
      </c>
      <c r="I34" s="219">
        <v>4</v>
      </c>
      <c r="J34" s="219">
        <v>1</v>
      </c>
      <c r="K34" s="219">
        <v>0</v>
      </c>
      <c r="L34" s="219">
        <v>16</v>
      </c>
      <c r="M34" s="219">
        <v>0</v>
      </c>
      <c r="N34" s="219">
        <v>10</v>
      </c>
      <c r="O34" s="219">
        <v>19</v>
      </c>
      <c r="P34" s="195"/>
      <c r="Q34" s="195"/>
      <c r="R34" s="26"/>
    </row>
    <row r="35" spans="1:18" ht="23.25" customHeight="1">
      <c r="A35" s="225" t="s">
        <v>12</v>
      </c>
      <c r="B35" s="226">
        <f>SUM(B24:B34)</f>
        <v>87</v>
      </c>
      <c r="C35" s="227">
        <f aca="true" t="shared" si="1" ref="C35:O35">SUM(C24:C34)</f>
        <v>54</v>
      </c>
      <c r="D35" s="228">
        <f t="shared" si="1"/>
        <v>11</v>
      </c>
      <c r="E35" s="229">
        <f t="shared" si="1"/>
        <v>11</v>
      </c>
      <c r="F35" s="208">
        <f t="shared" si="1"/>
        <v>3459</v>
      </c>
      <c r="G35" s="208">
        <f t="shared" si="1"/>
        <v>385</v>
      </c>
      <c r="H35" s="208">
        <f t="shared" si="1"/>
        <v>15</v>
      </c>
      <c r="I35" s="208">
        <f t="shared" si="1"/>
        <v>187</v>
      </c>
      <c r="J35" s="208">
        <f t="shared" si="1"/>
        <v>17</v>
      </c>
      <c r="K35" s="208">
        <f t="shared" si="1"/>
        <v>6</v>
      </c>
      <c r="L35" s="208">
        <f t="shared" si="1"/>
        <v>135</v>
      </c>
      <c r="M35" s="208">
        <f t="shared" si="1"/>
        <v>2</v>
      </c>
      <c r="N35" s="208">
        <f t="shared" si="1"/>
        <v>87</v>
      </c>
      <c r="O35" s="208">
        <f t="shared" si="1"/>
        <v>405</v>
      </c>
      <c r="P35" s="195"/>
      <c r="Q35" s="195"/>
      <c r="R35" s="26"/>
    </row>
    <row r="36" spans="1:18" ht="23.25" customHeight="1">
      <c r="A36" s="232"/>
      <c r="B36" s="232"/>
      <c r="C36" s="232"/>
      <c r="D36" s="232"/>
      <c r="E36" s="232"/>
      <c r="F36" s="111"/>
      <c r="G36" s="233"/>
      <c r="H36" s="233"/>
      <c r="I36" s="233"/>
      <c r="J36" s="233"/>
      <c r="K36" s="233"/>
      <c r="L36" s="233"/>
      <c r="M36" s="233"/>
      <c r="O36" s="233"/>
      <c r="P36" s="195"/>
      <c r="Q36" s="195"/>
      <c r="R36" s="26"/>
    </row>
    <row r="37" spans="15:17" ht="13.5">
      <c r="O37" s="187"/>
      <c r="P37" s="187"/>
      <c r="Q37" s="187"/>
    </row>
    <row r="38" spans="15:17" ht="13.5">
      <c r="O38" s="187"/>
      <c r="P38" s="187"/>
      <c r="Q38" s="187"/>
    </row>
    <row r="39" spans="16:17" ht="13.5">
      <c r="P39" s="187"/>
      <c r="Q39" s="187"/>
    </row>
  </sheetData>
  <sheetProtection/>
  <mergeCells count="14">
    <mergeCell ref="B4:E4"/>
    <mergeCell ref="B5:B6"/>
    <mergeCell ref="C5:C6"/>
    <mergeCell ref="D5:D6"/>
    <mergeCell ref="E5:E6"/>
    <mergeCell ref="G3:N3"/>
    <mergeCell ref="J20:O20"/>
    <mergeCell ref="H20:I20"/>
    <mergeCell ref="B21:E21"/>
    <mergeCell ref="B22:B23"/>
    <mergeCell ref="C22:C23"/>
    <mergeCell ref="D22:D23"/>
    <mergeCell ref="E22:E23"/>
    <mergeCell ref="F20:G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SheetLayoutView="100" zoomScalePageLayoutView="0" workbookViewId="0" topLeftCell="A1">
      <pane xSplit="2" ySplit="6" topLeftCell="C22" activePane="bottomRight" state="frozen"/>
      <selection pane="topLeft" activeCell="E7" sqref="E7"/>
      <selection pane="topRight" activeCell="E7" sqref="E7"/>
      <selection pane="bottomLeft" activeCell="E7" sqref="E7"/>
      <selection pane="bottomRight" activeCell="K16" sqref="K16"/>
    </sheetView>
  </sheetViews>
  <sheetFormatPr defaultColWidth="9.00390625" defaultRowHeight="13.5"/>
  <cols>
    <col min="1" max="1" width="1.625" style="95" customWidth="1"/>
    <col min="2" max="2" width="5.00390625" style="95" customWidth="1"/>
    <col min="3" max="9" width="11.125" style="95" customWidth="1"/>
    <col min="10" max="16384" width="9.00390625" style="95" customWidth="1"/>
  </cols>
  <sheetData>
    <row r="1" spans="1:2" s="94" customFormat="1" ht="21" customHeight="1">
      <c r="A1" s="92"/>
      <c r="B1" s="93" t="s">
        <v>382</v>
      </c>
    </row>
    <row r="2" spans="1:9" ht="14.25" customHeight="1">
      <c r="A2" s="94"/>
      <c r="B2" s="93"/>
      <c r="C2" s="94"/>
      <c r="D2" s="94"/>
      <c r="E2" s="94"/>
      <c r="F2" s="118"/>
      <c r="G2" s="94"/>
      <c r="H2" s="94"/>
      <c r="I2" s="63" t="s">
        <v>484</v>
      </c>
    </row>
    <row r="3" spans="3:9" s="118" customFormat="1" ht="13.5" customHeight="1">
      <c r="C3" s="314" t="s">
        <v>132</v>
      </c>
      <c r="D3" s="314"/>
      <c r="E3" s="314"/>
      <c r="F3" s="314"/>
      <c r="G3" s="315" t="s">
        <v>131</v>
      </c>
      <c r="H3" s="316"/>
      <c r="I3" s="317"/>
    </row>
    <row r="4" spans="2:9" s="96" customFormat="1" ht="15" customHeight="1">
      <c r="B4" s="97"/>
      <c r="C4" s="98" t="s">
        <v>133</v>
      </c>
      <c r="D4" s="98" t="s">
        <v>134</v>
      </c>
      <c r="E4" s="98" t="s">
        <v>114</v>
      </c>
      <c r="F4" s="98" t="s">
        <v>135</v>
      </c>
      <c r="G4" s="98" t="s">
        <v>136</v>
      </c>
      <c r="H4" s="98" t="s">
        <v>137</v>
      </c>
      <c r="I4" s="98" t="s">
        <v>152</v>
      </c>
    </row>
    <row r="5" spans="2:9" s="96" customFormat="1" ht="15" customHeight="1">
      <c r="B5" s="99"/>
      <c r="C5" s="100" t="s">
        <v>125</v>
      </c>
      <c r="D5" s="100" t="s">
        <v>54</v>
      </c>
      <c r="E5" s="100" t="s">
        <v>89</v>
      </c>
      <c r="F5" s="100"/>
      <c r="G5" s="101" t="s">
        <v>55</v>
      </c>
      <c r="H5" s="100" t="s">
        <v>139</v>
      </c>
      <c r="I5" s="100" t="s">
        <v>153</v>
      </c>
    </row>
    <row r="6" spans="2:9" s="96" customFormat="1" ht="15" customHeight="1">
      <c r="B6" s="149" t="s">
        <v>56</v>
      </c>
      <c r="C6" s="102" t="s">
        <v>141</v>
      </c>
      <c r="D6" s="102" t="s">
        <v>142</v>
      </c>
      <c r="E6" s="102" t="s">
        <v>143</v>
      </c>
      <c r="F6" s="102" t="s">
        <v>57</v>
      </c>
      <c r="G6" s="102" t="s">
        <v>144</v>
      </c>
      <c r="H6" s="102" t="s">
        <v>144</v>
      </c>
      <c r="I6" s="102" t="s">
        <v>154</v>
      </c>
    </row>
    <row r="7" spans="2:9" s="96" customFormat="1" ht="15" customHeight="1">
      <c r="B7" s="103" t="s">
        <v>58</v>
      </c>
      <c r="C7" s="104">
        <f>C23+C39</f>
        <v>10</v>
      </c>
      <c r="D7" s="104">
        <f aca="true" t="shared" si="0" ref="D7:I7">D23+D39</f>
        <v>6</v>
      </c>
      <c r="E7" s="104">
        <f t="shared" si="0"/>
        <v>3</v>
      </c>
      <c r="F7" s="104">
        <f t="shared" si="0"/>
        <v>3</v>
      </c>
      <c r="G7" s="104">
        <f t="shared" si="0"/>
        <v>14</v>
      </c>
      <c r="H7" s="104">
        <f t="shared" si="0"/>
        <v>3</v>
      </c>
      <c r="I7" s="104">
        <f t="shared" si="0"/>
        <v>0</v>
      </c>
    </row>
    <row r="8" spans="2:9" s="96" customFormat="1" ht="15" customHeight="1">
      <c r="B8" s="105" t="s">
        <v>90</v>
      </c>
      <c r="C8" s="104">
        <f aca="true" t="shared" si="1" ref="C8:I18">C24+C40</f>
        <v>13</v>
      </c>
      <c r="D8" s="104">
        <f t="shared" si="1"/>
        <v>4</v>
      </c>
      <c r="E8" s="104">
        <f t="shared" si="1"/>
        <v>2</v>
      </c>
      <c r="F8" s="104">
        <f t="shared" si="1"/>
        <v>2</v>
      </c>
      <c r="G8" s="104">
        <f t="shared" si="1"/>
        <v>15</v>
      </c>
      <c r="H8" s="104">
        <f t="shared" si="1"/>
        <v>7</v>
      </c>
      <c r="I8" s="104">
        <f t="shared" si="1"/>
        <v>0</v>
      </c>
    </row>
    <row r="9" spans="2:9" s="96" customFormat="1" ht="15" customHeight="1">
      <c r="B9" s="105" t="s">
        <v>91</v>
      </c>
      <c r="C9" s="104">
        <f t="shared" si="1"/>
        <v>22</v>
      </c>
      <c r="D9" s="104">
        <f t="shared" si="1"/>
        <v>8</v>
      </c>
      <c r="E9" s="104">
        <f t="shared" si="1"/>
        <v>2</v>
      </c>
      <c r="F9" s="104">
        <f t="shared" si="1"/>
        <v>5</v>
      </c>
      <c r="G9" s="104">
        <f t="shared" si="1"/>
        <v>12</v>
      </c>
      <c r="H9" s="104">
        <f t="shared" si="1"/>
        <v>3</v>
      </c>
      <c r="I9" s="104">
        <f t="shared" si="1"/>
        <v>0</v>
      </c>
    </row>
    <row r="10" spans="2:9" s="96" customFormat="1" ht="15" customHeight="1">
      <c r="B10" s="105" t="s">
        <v>92</v>
      </c>
      <c r="C10" s="104">
        <f t="shared" si="1"/>
        <v>16</v>
      </c>
      <c r="D10" s="104">
        <f t="shared" si="1"/>
        <v>4</v>
      </c>
      <c r="E10" s="104">
        <f t="shared" si="1"/>
        <v>5</v>
      </c>
      <c r="F10" s="104">
        <f t="shared" si="1"/>
        <v>0</v>
      </c>
      <c r="G10" s="104">
        <f t="shared" si="1"/>
        <v>18</v>
      </c>
      <c r="H10" s="104">
        <f t="shared" si="1"/>
        <v>6</v>
      </c>
      <c r="I10" s="104">
        <f t="shared" si="1"/>
        <v>0</v>
      </c>
    </row>
    <row r="11" spans="2:9" s="96" customFormat="1" ht="15" customHeight="1">
      <c r="B11" s="105" t="s">
        <v>93</v>
      </c>
      <c r="C11" s="104">
        <f t="shared" si="1"/>
        <v>35</v>
      </c>
      <c r="D11" s="104">
        <f t="shared" si="1"/>
        <v>4</v>
      </c>
      <c r="E11" s="104">
        <f t="shared" si="1"/>
        <v>6</v>
      </c>
      <c r="F11" s="104">
        <f t="shared" si="1"/>
        <v>3</v>
      </c>
      <c r="G11" s="104">
        <f t="shared" si="1"/>
        <v>19</v>
      </c>
      <c r="H11" s="104">
        <f t="shared" si="1"/>
        <v>3</v>
      </c>
      <c r="I11" s="104">
        <f t="shared" si="1"/>
        <v>1</v>
      </c>
    </row>
    <row r="12" spans="2:9" s="96" customFormat="1" ht="15" customHeight="1">
      <c r="B12" s="105" t="s">
        <v>94</v>
      </c>
      <c r="C12" s="104">
        <f t="shared" si="1"/>
        <v>22</v>
      </c>
      <c r="D12" s="104">
        <f t="shared" si="1"/>
        <v>3</v>
      </c>
      <c r="E12" s="104">
        <f t="shared" si="1"/>
        <v>3</v>
      </c>
      <c r="F12" s="104">
        <f t="shared" si="1"/>
        <v>3</v>
      </c>
      <c r="G12" s="104">
        <f t="shared" si="1"/>
        <v>22</v>
      </c>
      <c r="H12" s="104">
        <f t="shared" si="1"/>
        <v>1</v>
      </c>
      <c r="I12" s="104">
        <f t="shared" si="1"/>
        <v>0</v>
      </c>
    </row>
    <row r="13" spans="2:9" s="96" customFormat="1" ht="15" customHeight="1">
      <c r="B13" s="105" t="s">
        <v>95</v>
      </c>
      <c r="C13" s="104">
        <f t="shared" si="1"/>
        <v>18</v>
      </c>
      <c r="D13" s="104">
        <f t="shared" si="1"/>
        <v>5</v>
      </c>
      <c r="E13" s="104">
        <f t="shared" si="1"/>
        <v>10</v>
      </c>
      <c r="F13" s="104">
        <f t="shared" si="1"/>
        <v>3</v>
      </c>
      <c r="G13" s="104">
        <f t="shared" si="1"/>
        <v>17</v>
      </c>
      <c r="H13" s="104">
        <f t="shared" si="1"/>
        <v>4</v>
      </c>
      <c r="I13" s="104">
        <f t="shared" si="1"/>
        <v>0</v>
      </c>
    </row>
    <row r="14" spans="2:9" s="96" customFormat="1" ht="15" customHeight="1">
      <c r="B14" s="105" t="s">
        <v>96</v>
      </c>
      <c r="C14" s="104">
        <f t="shared" si="1"/>
        <v>17</v>
      </c>
      <c r="D14" s="104">
        <f t="shared" si="1"/>
        <v>5</v>
      </c>
      <c r="E14" s="104">
        <f t="shared" si="1"/>
        <v>4</v>
      </c>
      <c r="F14" s="104">
        <f t="shared" si="1"/>
        <v>5</v>
      </c>
      <c r="G14" s="104">
        <f t="shared" si="1"/>
        <v>11</v>
      </c>
      <c r="H14" s="104">
        <f t="shared" si="1"/>
        <v>5</v>
      </c>
      <c r="I14" s="104">
        <f t="shared" si="1"/>
        <v>0</v>
      </c>
    </row>
    <row r="15" spans="2:9" s="96" customFormat="1" ht="15" customHeight="1">
      <c r="B15" s="105" t="s">
        <v>97</v>
      </c>
      <c r="C15" s="104">
        <f t="shared" si="1"/>
        <v>19</v>
      </c>
      <c r="D15" s="104">
        <f t="shared" si="1"/>
        <v>3</v>
      </c>
      <c r="E15" s="104">
        <f t="shared" si="1"/>
        <v>2</v>
      </c>
      <c r="F15" s="104">
        <f t="shared" si="1"/>
        <v>3</v>
      </c>
      <c r="G15" s="104">
        <f t="shared" si="1"/>
        <v>21</v>
      </c>
      <c r="H15" s="104">
        <f t="shared" si="1"/>
        <v>3</v>
      </c>
      <c r="I15" s="104">
        <f t="shared" si="1"/>
        <v>0</v>
      </c>
    </row>
    <row r="16" spans="2:9" s="96" customFormat="1" ht="15" customHeight="1">
      <c r="B16" s="105" t="s">
        <v>59</v>
      </c>
      <c r="C16" s="104">
        <f t="shared" si="1"/>
        <v>28</v>
      </c>
      <c r="D16" s="104">
        <f t="shared" si="1"/>
        <v>2</v>
      </c>
      <c r="E16" s="104">
        <f t="shared" si="1"/>
        <v>5</v>
      </c>
      <c r="F16" s="104">
        <f t="shared" si="1"/>
        <v>6</v>
      </c>
      <c r="G16" s="104">
        <f t="shared" si="1"/>
        <v>18</v>
      </c>
      <c r="H16" s="104">
        <f t="shared" si="1"/>
        <v>3</v>
      </c>
      <c r="I16" s="104">
        <f t="shared" si="1"/>
        <v>0</v>
      </c>
    </row>
    <row r="17" spans="2:9" s="96" customFormat="1" ht="15" customHeight="1">
      <c r="B17" s="105" t="s">
        <v>60</v>
      </c>
      <c r="C17" s="104">
        <f t="shared" si="1"/>
        <v>23</v>
      </c>
      <c r="D17" s="104">
        <f t="shared" si="1"/>
        <v>4</v>
      </c>
      <c r="E17" s="104">
        <f t="shared" si="1"/>
        <v>4</v>
      </c>
      <c r="F17" s="104">
        <f t="shared" si="1"/>
        <v>1</v>
      </c>
      <c r="G17" s="104">
        <f t="shared" si="1"/>
        <v>17</v>
      </c>
      <c r="H17" s="104">
        <f t="shared" si="1"/>
        <v>4</v>
      </c>
      <c r="I17" s="104">
        <f t="shared" si="1"/>
        <v>0</v>
      </c>
    </row>
    <row r="18" spans="2:9" s="96" customFormat="1" ht="15" customHeight="1">
      <c r="B18" s="106" t="s">
        <v>61</v>
      </c>
      <c r="C18" s="104">
        <f t="shared" si="1"/>
        <v>9</v>
      </c>
      <c r="D18" s="104">
        <f t="shared" si="1"/>
        <v>7</v>
      </c>
      <c r="E18" s="104">
        <f t="shared" si="1"/>
        <v>1</v>
      </c>
      <c r="F18" s="104">
        <f t="shared" si="1"/>
        <v>2</v>
      </c>
      <c r="G18" s="104">
        <f t="shared" si="1"/>
        <v>17</v>
      </c>
      <c r="H18" s="104">
        <f t="shared" si="1"/>
        <v>1</v>
      </c>
      <c r="I18" s="104">
        <f t="shared" si="1"/>
        <v>0</v>
      </c>
    </row>
    <row r="19" spans="2:9" s="96" customFormat="1" ht="15" customHeight="1">
      <c r="B19" s="108" t="s">
        <v>12</v>
      </c>
      <c r="C19" s="109">
        <f>SUM(C7:C18)</f>
        <v>232</v>
      </c>
      <c r="D19" s="109">
        <f aca="true" t="shared" si="2" ref="D19:I19">SUM(D7:D18)</f>
        <v>55</v>
      </c>
      <c r="E19" s="109">
        <f t="shared" si="2"/>
        <v>47</v>
      </c>
      <c r="F19" s="109">
        <f t="shared" si="2"/>
        <v>36</v>
      </c>
      <c r="G19" s="109">
        <f t="shared" si="2"/>
        <v>201</v>
      </c>
      <c r="H19" s="109">
        <f t="shared" si="2"/>
        <v>43</v>
      </c>
      <c r="I19" s="109">
        <f t="shared" si="2"/>
        <v>1</v>
      </c>
    </row>
    <row r="20" spans="2:9" s="96" customFormat="1" ht="15" customHeight="1">
      <c r="B20" s="110"/>
      <c r="C20" s="111"/>
      <c r="D20" s="111"/>
      <c r="E20" s="111"/>
      <c r="F20" s="111"/>
      <c r="G20" s="111"/>
      <c r="H20" s="111"/>
      <c r="I20" s="111"/>
    </row>
    <row r="21" spans="2:9" s="96" customFormat="1" ht="15" customHeight="1">
      <c r="B21" s="112"/>
      <c r="C21" s="111"/>
      <c r="D21" s="111"/>
      <c r="E21" s="111"/>
      <c r="F21" s="111"/>
      <c r="G21" s="111"/>
      <c r="H21" s="111"/>
      <c r="I21" s="111"/>
    </row>
    <row r="22" spans="2:9" s="96" customFormat="1" ht="15" customHeight="1">
      <c r="B22" s="113" t="s">
        <v>70</v>
      </c>
      <c r="C22" s="111"/>
      <c r="D22" s="111"/>
      <c r="E22" s="111"/>
      <c r="F22" s="111"/>
      <c r="G22" s="111"/>
      <c r="H22" s="111"/>
      <c r="I22" s="111"/>
    </row>
    <row r="23" spans="2:9" s="96" customFormat="1" ht="15" customHeight="1">
      <c r="B23" s="103" t="s">
        <v>58</v>
      </c>
      <c r="C23" s="114">
        <v>2</v>
      </c>
      <c r="D23" s="114">
        <v>1</v>
      </c>
      <c r="E23" s="114">
        <v>1</v>
      </c>
      <c r="F23" s="114">
        <v>0</v>
      </c>
      <c r="G23" s="114">
        <v>8</v>
      </c>
      <c r="H23" s="114">
        <v>2</v>
      </c>
      <c r="I23" s="114">
        <v>0</v>
      </c>
    </row>
    <row r="24" spans="2:9" s="96" customFormat="1" ht="15" customHeight="1">
      <c r="B24" s="105" t="s">
        <v>90</v>
      </c>
      <c r="C24" s="104">
        <v>4</v>
      </c>
      <c r="D24" s="104">
        <v>0</v>
      </c>
      <c r="E24" s="104">
        <v>0</v>
      </c>
      <c r="F24" s="104">
        <v>1</v>
      </c>
      <c r="G24" s="104">
        <v>9</v>
      </c>
      <c r="H24" s="104">
        <v>4</v>
      </c>
      <c r="I24" s="104">
        <v>0</v>
      </c>
    </row>
    <row r="25" spans="2:9" s="96" customFormat="1" ht="15" customHeight="1">
      <c r="B25" s="105" t="s">
        <v>91</v>
      </c>
      <c r="C25" s="104">
        <v>7</v>
      </c>
      <c r="D25" s="104">
        <v>4</v>
      </c>
      <c r="E25" s="104">
        <v>2</v>
      </c>
      <c r="F25" s="104">
        <v>3</v>
      </c>
      <c r="G25" s="104">
        <v>7</v>
      </c>
      <c r="H25" s="104">
        <v>2</v>
      </c>
      <c r="I25" s="104">
        <v>0</v>
      </c>
    </row>
    <row r="26" spans="2:9" s="96" customFormat="1" ht="15" customHeight="1">
      <c r="B26" s="105" t="s">
        <v>92</v>
      </c>
      <c r="C26" s="104">
        <v>7</v>
      </c>
      <c r="D26" s="104">
        <v>0</v>
      </c>
      <c r="E26" s="104">
        <v>0</v>
      </c>
      <c r="F26" s="104">
        <v>0</v>
      </c>
      <c r="G26" s="104">
        <v>12</v>
      </c>
      <c r="H26" s="104">
        <v>5</v>
      </c>
      <c r="I26" s="104">
        <v>0</v>
      </c>
    </row>
    <row r="27" spans="2:9" s="96" customFormat="1" ht="15" customHeight="1">
      <c r="B27" s="105" t="s">
        <v>93</v>
      </c>
      <c r="C27" s="104">
        <v>12</v>
      </c>
      <c r="D27" s="104">
        <v>2</v>
      </c>
      <c r="E27" s="104">
        <v>2</v>
      </c>
      <c r="F27" s="104">
        <v>2</v>
      </c>
      <c r="G27" s="104">
        <v>10</v>
      </c>
      <c r="H27" s="104">
        <v>0</v>
      </c>
      <c r="I27" s="104">
        <v>1</v>
      </c>
    </row>
    <row r="28" spans="2:9" s="96" customFormat="1" ht="15" customHeight="1">
      <c r="B28" s="105" t="s">
        <v>94</v>
      </c>
      <c r="C28" s="104">
        <v>6</v>
      </c>
      <c r="D28" s="104">
        <v>1</v>
      </c>
      <c r="E28" s="104">
        <v>2</v>
      </c>
      <c r="F28" s="104">
        <v>3</v>
      </c>
      <c r="G28" s="104">
        <v>11</v>
      </c>
      <c r="H28" s="104">
        <v>0</v>
      </c>
      <c r="I28" s="104">
        <v>0</v>
      </c>
    </row>
    <row r="29" spans="2:9" s="96" customFormat="1" ht="15" customHeight="1">
      <c r="B29" s="105" t="s">
        <v>95</v>
      </c>
      <c r="C29" s="104">
        <v>5</v>
      </c>
      <c r="D29" s="104">
        <v>2</v>
      </c>
      <c r="E29" s="104">
        <v>5</v>
      </c>
      <c r="F29" s="104">
        <v>2</v>
      </c>
      <c r="G29" s="104">
        <v>12</v>
      </c>
      <c r="H29" s="104">
        <v>2</v>
      </c>
      <c r="I29" s="104">
        <v>0</v>
      </c>
    </row>
    <row r="30" spans="2:9" s="96" customFormat="1" ht="15" customHeight="1">
      <c r="B30" s="105" t="s">
        <v>96</v>
      </c>
      <c r="C30" s="104">
        <v>4</v>
      </c>
      <c r="D30" s="104">
        <v>3</v>
      </c>
      <c r="E30" s="104">
        <v>1</v>
      </c>
      <c r="F30" s="104">
        <v>4</v>
      </c>
      <c r="G30" s="104">
        <v>6</v>
      </c>
      <c r="H30" s="104">
        <v>2</v>
      </c>
      <c r="I30" s="104">
        <v>0</v>
      </c>
    </row>
    <row r="31" spans="2:9" s="96" customFormat="1" ht="15" customHeight="1">
      <c r="B31" s="105" t="s">
        <v>97</v>
      </c>
      <c r="C31" s="104">
        <v>5</v>
      </c>
      <c r="D31" s="104">
        <v>2</v>
      </c>
      <c r="E31" s="104">
        <v>1</v>
      </c>
      <c r="F31" s="104">
        <v>0</v>
      </c>
      <c r="G31" s="104">
        <v>13</v>
      </c>
      <c r="H31" s="104">
        <v>0</v>
      </c>
      <c r="I31" s="104">
        <v>0</v>
      </c>
    </row>
    <row r="32" spans="2:9" s="96" customFormat="1" ht="15" customHeight="1">
      <c r="B32" s="105" t="s">
        <v>59</v>
      </c>
      <c r="C32" s="104">
        <v>7</v>
      </c>
      <c r="D32" s="104">
        <v>0</v>
      </c>
      <c r="E32" s="104">
        <v>1</v>
      </c>
      <c r="F32" s="104">
        <v>4</v>
      </c>
      <c r="G32" s="104">
        <v>10</v>
      </c>
      <c r="H32" s="104">
        <v>2</v>
      </c>
      <c r="I32" s="104">
        <v>0</v>
      </c>
    </row>
    <row r="33" spans="2:9" s="96" customFormat="1" ht="15" customHeight="1">
      <c r="B33" s="105" t="s">
        <v>60</v>
      </c>
      <c r="C33" s="104">
        <v>9</v>
      </c>
      <c r="D33" s="104">
        <v>1</v>
      </c>
      <c r="E33" s="104">
        <v>3</v>
      </c>
      <c r="F33" s="104">
        <v>1</v>
      </c>
      <c r="G33" s="104">
        <v>13</v>
      </c>
      <c r="H33" s="104">
        <v>2</v>
      </c>
      <c r="I33" s="104">
        <v>0</v>
      </c>
    </row>
    <row r="34" spans="2:9" s="96" customFormat="1" ht="15" customHeight="1">
      <c r="B34" s="106" t="s">
        <v>61</v>
      </c>
      <c r="C34" s="107">
        <v>5</v>
      </c>
      <c r="D34" s="107">
        <v>0</v>
      </c>
      <c r="E34" s="107">
        <v>0</v>
      </c>
      <c r="F34" s="107">
        <v>0</v>
      </c>
      <c r="G34" s="107">
        <v>12</v>
      </c>
      <c r="H34" s="107">
        <v>0</v>
      </c>
      <c r="I34" s="107">
        <v>0</v>
      </c>
    </row>
    <row r="35" spans="2:9" s="96" customFormat="1" ht="15" customHeight="1">
      <c r="B35" s="108" t="s">
        <v>12</v>
      </c>
      <c r="C35" s="109">
        <f>SUM(C23:C34)</f>
        <v>73</v>
      </c>
      <c r="D35" s="109">
        <f aca="true" t="shared" si="3" ref="D35:I35">SUM(D23:D34)</f>
        <v>16</v>
      </c>
      <c r="E35" s="109">
        <f t="shared" si="3"/>
        <v>18</v>
      </c>
      <c r="F35" s="107">
        <f t="shared" si="3"/>
        <v>20</v>
      </c>
      <c r="G35" s="109">
        <f t="shared" si="3"/>
        <v>123</v>
      </c>
      <c r="H35" s="109">
        <f t="shared" si="3"/>
        <v>21</v>
      </c>
      <c r="I35" s="109">
        <f t="shared" si="3"/>
        <v>1</v>
      </c>
    </row>
    <row r="36" spans="2:9" s="96" customFormat="1" ht="15" customHeight="1">
      <c r="B36" s="112"/>
      <c r="C36" s="111"/>
      <c r="D36" s="111"/>
      <c r="E36" s="111"/>
      <c r="F36" s="111"/>
      <c r="G36" s="111"/>
      <c r="H36" s="111"/>
      <c r="I36" s="111"/>
    </row>
    <row r="37" spans="2:9" s="96" customFormat="1" ht="15" customHeight="1">
      <c r="B37" s="112"/>
      <c r="C37" s="111"/>
      <c r="D37" s="111"/>
      <c r="E37" s="111"/>
      <c r="F37" s="111"/>
      <c r="G37" s="111"/>
      <c r="H37" s="111"/>
      <c r="I37" s="111"/>
    </row>
    <row r="38" spans="2:9" s="96" customFormat="1" ht="15" customHeight="1">
      <c r="B38" s="95" t="s">
        <v>71</v>
      </c>
      <c r="C38" s="115"/>
      <c r="D38" s="115"/>
      <c r="E38" s="115"/>
      <c r="F38" s="115"/>
      <c r="G38" s="115"/>
      <c r="H38" s="115"/>
      <c r="I38" s="115"/>
    </row>
    <row r="39" spans="2:9" s="96" customFormat="1" ht="15" customHeight="1">
      <c r="B39" s="103" t="s">
        <v>58</v>
      </c>
      <c r="C39" s="114">
        <v>8</v>
      </c>
      <c r="D39" s="114">
        <v>5</v>
      </c>
      <c r="E39" s="114">
        <v>2</v>
      </c>
      <c r="F39" s="114">
        <v>3</v>
      </c>
      <c r="G39" s="114">
        <v>6</v>
      </c>
      <c r="H39" s="114">
        <v>1</v>
      </c>
      <c r="I39" s="114">
        <v>0</v>
      </c>
    </row>
    <row r="40" spans="2:9" s="96" customFormat="1" ht="15" customHeight="1">
      <c r="B40" s="105" t="s">
        <v>90</v>
      </c>
      <c r="C40" s="104">
        <v>9</v>
      </c>
      <c r="D40" s="104">
        <v>4</v>
      </c>
      <c r="E40" s="104">
        <v>2</v>
      </c>
      <c r="F40" s="104">
        <v>1</v>
      </c>
      <c r="G40" s="104">
        <v>6</v>
      </c>
      <c r="H40" s="104">
        <v>3</v>
      </c>
      <c r="I40" s="104">
        <v>0</v>
      </c>
    </row>
    <row r="41" spans="2:9" s="96" customFormat="1" ht="15" customHeight="1">
      <c r="B41" s="105" t="s">
        <v>91</v>
      </c>
      <c r="C41" s="104">
        <v>15</v>
      </c>
      <c r="D41" s="104">
        <v>4</v>
      </c>
      <c r="E41" s="104">
        <v>0</v>
      </c>
      <c r="F41" s="104">
        <v>2</v>
      </c>
      <c r="G41" s="104">
        <v>5</v>
      </c>
      <c r="H41" s="104">
        <v>1</v>
      </c>
      <c r="I41" s="104">
        <v>0</v>
      </c>
    </row>
    <row r="42" spans="2:9" s="96" customFormat="1" ht="15" customHeight="1">
      <c r="B42" s="105" t="s">
        <v>92</v>
      </c>
      <c r="C42" s="104">
        <v>9</v>
      </c>
      <c r="D42" s="104">
        <v>4</v>
      </c>
      <c r="E42" s="104">
        <v>5</v>
      </c>
      <c r="F42" s="104">
        <v>0</v>
      </c>
      <c r="G42" s="104">
        <v>6</v>
      </c>
      <c r="H42" s="104">
        <v>1</v>
      </c>
      <c r="I42" s="104">
        <v>0</v>
      </c>
    </row>
    <row r="43" spans="2:9" s="96" customFormat="1" ht="15" customHeight="1">
      <c r="B43" s="105" t="s">
        <v>93</v>
      </c>
      <c r="C43" s="104">
        <v>23</v>
      </c>
      <c r="D43" s="104">
        <v>2</v>
      </c>
      <c r="E43" s="104">
        <v>4</v>
      </c>
      <c r="F43" s="104">
        <v>1</v>
      </c>
      <c r="G43" s="104">
        <v>9</v>
      </c>
      <c r="H43" s="104">
        <v>3</v>
      </c>
      <c r="I43" s="104">
        <v>0</v>
      </c>
    </row>
    <row r="44" spans="2:9" s="96" customFormat="1" ht="15" customHeight="1">
      <c r="B44" s="105" t="s">
        <v>94</v>
      </c>
      <c r="C44" s="104">
        <v>16</v>
      </c>
      <c r="D44" s="104">
        <v>2</v>
      </c>
      <c r="E44" s="104">
        <v>1</v>
      </c>
      <c r="F44" s="104">
        <v>0</v>
      </c>
      <c r="G44" s="104">
        <v>11</v>
      </c>
      <c r="H44" s="104">
        <v>1</v>
      </c>
      <c r="I44" s="104">
        <v>0</v>
      </c>
    </row>
    <row r="45" spans="2:9" s="96" customFormat="1" ht="15" customHeight="1">
      <c r="B45" s="105" t="s">
        <v>95</v>
      </c>
      <c r="C45" s="104">
        <v>13</v>
      </c>
      <c r="D45" s="104">
        <v>3</v>
      </c>
      <c r="E45" s="104">
        <v>5</v>
      </c>
      <c r="F45" s="104">
        <v>1</v>
      </c>
      <c r="G45" s="104">
        <v>5</v>
      </c>
      <c r="H45" s="104">
        <v>2</v>
      </c>
      <c r="I45" s="104">
        <v>0</v>
      </c>
    </row>
    <row r="46" spans="2:9" s="96" customFormat="1" ht="15" customHeight="1">
      <c r="B46" s="105" t="s">
        <v>96</v>
      </c>
      <c r="C46" s="104">
        <v>13</v>
      </c>
      <c r="D46" s="104">
        <v>2</v>
      </c>
      <c r="E46" s="104">
        <v>3</v>
      </c>
      <c r="F46" s="104">
        <v>1</v>
      </c>
      <c r="G46" s="104">
        <v>5</v>
      </c>
      <c r="H46" s="104">
        <v>3</v>
      </c>
      <c r="I46" s="104">
        <v>0</v>
      </c>
    </row>
    <row r="47" spans="2:9" s="96" customFormat="1" ht="15" customHeight="1">
      <c r="B47" s="105" t="s">
        <v>97</v>
      </c>
      <c r="C47" s="104">
        <v>14</v>
      </c>
      <c r="D47" s="104">
        <v>1</v>
      </c>
      <c r="E47" s="104">
        <v>1</v>
      </c>
      <c r="F47" s="104">
        <v>3</v>
      </c>
      <c r="G47" s="104">
        <v>8</v>
      </c>
      <c r="H47" s="104">
        <v>3</v>
      </c>
      <c r="I47" s="104">
        <v>0</v>
      </c>
    </row>
    <row r="48" spans="2:9" s="96" customFormat="1" ht="15" customHeight="1">
      <c r="B48" s="105" t="s">
        <v>59</v>
      </c>
      <c r="C48" s="104">
        <v>21</v>
      </c>
      <c r="D48" s="104">
        <v>2</v>
      </c>
      <c r="E48" s="104">
        <v>4</v>
      </c>
      <c r="F48" s="104">
        <v>2</v>
      </c>
      <c r="G48" s="104">
        <v>8</v>
      </c>
      <c r="H48" s="104">
        <v>1</v>
      </c>
      <c r="I48" s="104">
        <v>0</v>
      </c>
    </row>
    <row r="49" spans="2:9" s="96" customFormat="1" ht="15" customHeight="1">
      <c r="B49" s="105" t="s">
        <v>60</v>
      </c>
      <c r="C49" s="104">
        <v>14</v>
      </c>
      <c r="D49" s="104">
        <v>3</v>
      </c>
      <c r="E49" s="104">
        <v>1</v>
      </c>
      <c r="F49" s="104">
        <v>0</v>
      </c>
      <c r="G49" s="104">
        <v>4</v>
      </c>
      <c r="H49" s="104">
        <v>2</v>
      </c>
      <c r="I49" s="104">
        <v>0</v>
      </c>
    </row>
    <row r="50" spans="2:9" s="96" customFormat="1" ht="15" customHeight="1">
      <c r="B50" s="106" t="s">
        <v>61</v>
      </c>
      <c r="C50" s="107">
        <v>4</v>
      </c>
      <c r="D50" s="107">
        <v>7</v>
      </c>
      <c r="E50" s="107">
        <v>1</v>
      </c>
      <c r="F50" s="107">
        <v>2</v>
      </c>
      <c r="G50" s="107">
        <v>5</v>
      </c>
      <c r="H50" s="107">
        <v>1</v>
      </c>
      <c r="I50" s="107">
        <v>0</v>
      </c>
    </row>
    <row r="51" spans="2:9" s="96" customFormat="1" ht="15" customHeight="1">
      <c r="B51" s="108" t="s">
        <v>12</v>
      </c>
      <c r="C51" s="109">
        <f>SUM(C39:C50)</f>
        <v>159</v>
      </c>
      <c r="D51" s="109">
        <f aca="true" t="shared" si="4" ref="D51:I51">SUM(D39:D50)</f>
        <v>39</v>
      </c>
      <c r="E51" s="109">
        <f t="shared" si="4"/>
        <v>29</v>
      </c>
      <c r="F51" s="109">
        <f t="shared" si="4"/>
        <v>16</v>
      </c>
      <c r="G51" s="109">
        <f t="shared" si="4"/>
        <v>78</v>
      </c>
      <c r="H51" s="109">
        <f t="shared" si="4"/>
        <v>22</v>
      </c>
      <c r="I51" s="109">
        <f t="shared" si="4"/>
        <v>0</v>
      </c>
    </row>
    <row r="52" s="96" customFormat="1" ht="6.75" customHeight="1"/>
    <row r="54" spans="2:9" ht="13.5">
      <c r="B54" s="116"/>
      <c r="C54" s="117"/>
      <c r="D54" s="117"/>
      <c r="E54" s="117"/>
      <c r="F54" s="117"/>
      <c r="G54" s="117"/>
      <c r="H54" s="117"/>
      <c r="I54" s="117"/>
    </row>
    <row r="55" spans="2:9" ht="13.5">
      <c r="B55" s="116"/>
      <c r="C55" s="117"/>
      <c r="D55" s="117"/>
      <c r="E55" s="117"/>
      <c r="F55" s="117"/>
      <c r="G55" s="117"/>
      <c r="H55" s="117"/>
      <c r="I55" s="117"/>
    </row>
    <row r="56" spans="2:9" ht="13.5">
      <c r="B56" s="116"/>
      <c r="C56" s="117"/>
      <c r="D56" s="117"/>
      <c r="E56" s="117"/>
      <c r="F56" s="117"/>
      <c r="G56" s="117"/>
      <c r="H56" s="117"/>
      <c r="I56" s="117"/>
    </row>
    <row r="57" spans="2:9" ht="13.5">
      <c r="B57" s="116"/>
      <c r="C57" s="117"/>
      <c r="D57" s="117"/>
      <c r="E57" s="117"/>
      <c r="F57" s="117"/>
      <c r="G57" s="117"/>
      <c r="H57" s="117"/>
      <c r="I57" s="117"/>
    </row>
    <row r="58" spans="2:9" ht="13.5">
      <c r="B58" s="116"/>
      <c r="C58" s="117"/>
      <c r="D58" s="117"/>
      <c r="E58" s="117"/>
      <c r="F58" s="117"/>
      <c r="G58" s="117"/>
      <c r="H58" s="117"/>
      <c r="I58" s="117"/>
    </row>
    <row r="59" spans="2:9" ht="13.5">
      <c r="B59" s="116"/>
      <c r="C59" s="117"/>
      <c r="D59" s="117"/>
      <c r="E59" s="117"/>
      <c r="F59" s="117"/>
      <c r="G59" s="117"/>
      <c r="H59" s="117"/>
      <c r="I59" s="117"/>
    </row>
    <row r="60" spans="2:9" ht="13.5">
      <c r="B60" s="116"/>
      <c r="C60" s="117"/>
      <c r="D60" s="117"/>
      <c r="E60" s="117"/>
      <c r="F60" s="117"/>
      <c r="G60" s="117"/>
      <c r="H60" s="117"/>
      <c r="I60" s="117"/>
    </row>
    <row r="61" spans="2:9" ht="13.5">
      <c r="B61" s="116"/>
      <c r="C61" s="117"/>
      <c r="D61" s="117"/>
      <c r="E61" s="117"/>
      <c r="F61" s="117"/>
      <c r="G61" s="117"/>
      <c r="H61" s="117"/>
      <c r="I61" s="117"/>
    </row>
    <row r="62" spans="2:9" ht="13.5">
      <c r="B62" s="116"/>
      <c r="C62" s="117"/>
      <c r="D62" s="117"/>
      <c r="E62" s="117"/>
      <c r="F62" s="117"/>
      <c r="G62" s="117"/>
      <c r="H62" s="117"/>
      <c r="I62" s="117"/>
    </row>
    <row r="63" spans="2:9" ht="13.5">
      <c r="B63" s="116"/>
      <c r="C63" s="117"/>
      <c r="D63" s="117"/>
      <c r="E63" s="117"/>
      <c r="F63" s="117"/>
      <c r="G63" s="117"/>
      <c r="H63" s="117"/>
      <c r="I63" s="117"/>
    </row>
    <row r="64" spans="2:9" ht="13.5">
      <c r="B64" s="116"/>
      <c r="C64" s="117"/>
      <c r="D64" s="117"/>
      <c r="E64" s="117"/>
      <c r="F64" s="117"/>
      <c r="G64" s="117"/>
      <c r="H64" s="117"/>
      <c r="I64" s="117"/>
    </row>
    <row r="65" spans="2:9" ht="13.5">
      <c r="B65" s="116"/>
      <c r="C65" s="117"/>
      <c r="D65" s="117"/>
      <c r="E65" s="117"/>
      <c r="F65" s="117"/>
      <c r="G65" s="117"/>
      <c r="H65" s="117"/>
      <c r="I65" s="117"/>
    </row>
    <row r="66" spans="2:9" ht="13.5">
      <c r="B66" s="113"/>
      <c r="C66" s="117"/>
      <c r="D66" s="117"/>
      <c r="E66" s="117"/>
      <c r="F66" s="117"/>
      <c r="G66" s="117"/>
      <c r="H66" s="117"/>
      <c r="I66" s="117"/>
    </row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1"/>
  <sheetViews>
    <sheetView view="pageBreakPreview" zoomScaleSheetLayoutView="100" zoomScalePageLayoutView="0" workbookViewId="0" topLeftCell="A1">
      <pane xSplit="2" ySplit="6" topLeftCell="C43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ColWidth="9.00390625" defaultRowHeight="13.5"/>
  <cols>
    <col min="1" max="1" width="1.625" style="95" customWidth="1"/>
    <col min="2" max="2" width="5.00390625" style="95" customWidth="1"/>
    <col min="3" max="9" width="11.125" style="95" customWidth="1"/>
    <col min="10" max="16384" width="9.00390625" style="95" customWidth="1"/>
  </cols>
  <sheetData>
    <row r="1" s="94" customFormat="1" ht="21" customHeight="1">
      <c r="B1" s="93" t="s">
        <v>383</v>
      </c>
    </row>
    <row r="2" spans="2:9" ht="14.25" customHeight="1">
      <c r="B2" s="93"/>
      <c r="C2" s="94"/>
      <c r="D2" s="94"/>
      <c r="E2" s="94"/>
      <c r="F2" s="118"/>
      <c r="G2" s="94"/>
      <c r="H2" s="94"/>
      <c r="I2" s="63" t="s">
        <v>484</v>
      </c>
    </row>
    <row r="3" spans="2:9" s="124" customFormat="1" ht="13.5" customHeight="1">
      <c r="B3" s="93"/>
      <c r="C3" s="314" t="s">
        <v>132</v>
      </c>
      <c r="D3" s="314"/>
      <c r="E3" s="314"/>
      <c r="F3" s="314"/>
      <c r="G3" s="315" t="s">
        <v>131</v>
      </c>
      <c r="H3" s="316"/>
      <c r="I3" s="317"/>
    </row>
    <row r="4" spans="2:9" ht="15" customHeight="1">
      <c r="B4" s="138"/>
      <c r="C4" s="98" t="s">
        <v>133</v>
      </c>
      <c r="D4" s="98" t="s">
        <v>134</v>
      </c>
      <c r="E4" s="98" t="s">
        <v>114</v>
      </c>
      <c r="F4" s="98" t="s">
        <v>135</v>
      </c>
      <c r="G4" s="98" t="s">
        <v>136</v>
      </c>
      <c r="H4" s="98" t="s">
        <v>137</v>
      </c>
      <c r="I4" s="98" t="s">
        <v>138</v>
      </c>
    </row>
    <row r="5" spans="2:9" ht="15" customHeight="1">
      <c r="B5" s="139"/>
      <c r="C5" s="100" t="s">
        <v>125</v>
      </c>
      <c r="D5" s="100" t="s">
        <v>54</v>
      </c>
      <c r="E5" s="100" t="s">
        <v>89</v>
      </c>
      <c r="F5" s="100"/>
      <c r="G5" s="101" t="s">
        <v>55</v>
      </c>
      <c r="H5" s="100" t="s">
        <v>139</v>
      </c>
      <c r="I5" s="100" t="s">
        <v>140</v>
      </c>
    </row>
    <row r="6" spans="2:9" ht="15" customHeight="1">
      <c r="B6" s="140" t="s">
        <v>56</v>
      </c>
      <c r="C6" s="102" t="s">
        <v>141</v>
      </c>
      <c r="D6" s="102" t="s">
        <v>142</v>
      </c>
      <c r="E6" s="102" t="s">
        <v>143</v>
      </c>
      <c r="F6" s="102" t="s">
        <v>57</v>
      </c>
      <c r="G6" s="102" t="s">
        <v>144</v>
      </c>
      <c r="H6" s="102" t="s">
        <v>144</v>
      </c>
      <c r="I6" s="102" t="s">
        <v>144</v>
      </c>
    </row>
    <row r="7" spans="2:9" ht="15" customHeight="1">
      <c r="B7" s="129" t="s">
        <v>58</v>
      </c>
      <c r="C7" s="141">
        <f>ROUND('表6(2018年)'!C7/14,2)</f>
        <v>0.71</v>
      </c>
      <c r="D7" s="141">
        <f>ROUND('表6(2018年)'!D7/14,2)</f>
        <v>0.43</v>
      </c>
      <c r="E7" s="141">
        <f>ROUND('表6(2018年)'!E7/14,2)</f>
        <v>0.21</v>
      </c>
      <c r="F7" s="141">
        <f>ROUND('表6(2018年)'!F7/14,2)</f>
        <v>0.21</v>
      </c>
      <c r="G7" s="141">
        <f>ROUND('表6(2018年)'!G7/11,2)</f>
        <v>1.27</v>
      </c>
      <c r="H7" s="141">
        <f>ROUND('表6(2018年)'!H7/11,2)</f>
        <v>0.27</v>
      </c>
      <c r="I7" s="141">
        <f>ROUND('表6(2018年)'!I7/11,2)</f>
        <v>0</v>
      </c>
    </row>
    <row r="8" spans="2:9" ht="15" customHeight="1">
      <c r="B8" s="129" t="s">
        <v>147</v>
      </c>
      <c r="C8" s="141">
        <f>ROUND('表6(2018年)'!C8/14,2)</f>
        <v>0.93</v>
      </c>
      <c r="D8" s="141">
        <f>ROUND('表6(2018年)'!D8/14,2)</f>
        <v>0.29</v>
      </c>
      <c r="E8" s="141">
        <f>ROUND('表6(2018年)'!E8/14,2)</f>
        <v>0.14</v>
      </c>
      <c r="F8" s="141">
        <f>ROUND('表6(2018年)'!F8/14,2)</f>
        <v>0.14</v>
      </c>
      <c r="G8" s="141">
        <f>ROUND('表6(2018年)'!G8/11,2)</f>
        <v>1.36</v>
      </c>
      <c r="H8" s="141">
        <f>ROUND('表6(2018年)'!H8/11,2)</f>
        <v>0.64</v>
      </c>
      <c r="I8" s="141">
        <f>ROUND('表6(2018年)'!I8/11,2)</f>
        <v>0</v>
      </c>
    </row>
    <row r="9" spans="2:9" ht="15" customHeight="1">
      <c r="B9" s="129" t="s">
        <v>148</v>
      </c>
      <c r="C9" s="141">
        <f>ROUND('表6(2018年)'!C9/14,2)</f>
        <v>1.57</v>
      </c>
      <c r="D9" s="141">
        <f>ROUND('表6(2018年)'!D9/14,2)</f>
        <v>0.57</v>
      </c>
      <c r="E9" s="141">
        <f>ROUND('表6(2018年)'!E9/14,2)</f>
        <v>0.14</v>
      </c>
      <c r="F9" s="141">
        <f>ROUND('表6(2018年)'!F9/14,2)</f>
        <v>0.36</v>
      </c>
      <c r="G9" s="141">
        <f>ROUND('表6(2018年)'!G9/11,2)</f>
        <v>1.09</v>
      </c>
      <c r="H9" s="141">
        <f>ROUND('表6(2018年)'!H9/11,2)</f>
        <v>0.27</v>
      </c>
      <c r="I9" s="141">
        <f>ROUND('表6(2018年)'!I9/11,2)</f>
        <v>0</v>
      </c>
    </row>
    <row r="10" spans="2:9" ht="15" customHeight="1">
      <c r="B10" s="129" t="s">
        <v>62</v>
      </c>
      <c r="C10" s="141">
        <f>ROUND('表6(2018年)'!C10/14,2)</f>
        <v>1.14</v>
      </c>
      <c r="D10" s="141">
        <f>ROUND('表6(2018年)'!D10/14,2)</f>
        <v>0.29</v>
      </c>
      <c r="E10" s="141">
        <f>ROUND('表6(2018年)'!E10/14,2)</f>
        <v>0.36</v>
      </c>
      <c r="F10" s="141">
        <f>ROUND('表6(2018年)'!F10/14,2)</f>
        <v>0</v>
      </c>
      <c r="G10" s="141">
        <f>ROUND('表6(2018年)'!G10/11,2)</f>
        <v>1.64</v>
      </c>
      <c r="H10" s="141">
        <f>ROUND('表6(2018年)'!H10/11,2)</f>
        <v>0.55</v>
      </c>
      <c r="I10" s="141">
        <f>ROUND('表6(2018年)'!I10/11,2)</f>
        <v>0</v>
      </c>
    </row>
    <row r="11" spans="2:9" ht="15" customHeight="1">
      <c r="B11" s="129" t="s">
        <v>63</v>
      </c>
      <c r="C11" s="141">
        <f>ROUND('表6(2018年)'!C11/14,2)</f>
        <v>2.5</v>
      </c>
      <c r="D11" s="141">
        <f>ROUND('表6(2018年)'!D11/14,2)</f>
        <v>0.29</v>
      </c>
      <c r="E11" s="141">
        <f>ROUND('表6(2018年)'!E11/14,2)</f>
        <v>0.43</v>
      </c>
      <c r="F11" s="141">
        <f>ROUND('表6(2018年)'!F11/14,2)</f>
        <v>0.21</v>
      </c>
      <c r="G11" s="141">
        <f>ROUND('表6(2018年)'!G11/11,2)</f>
        <v>1.73</v>
      </c>
      <c r="H11" s="141">
        <f>ROUND('表6(2018年)'!H11/11,2)</f>
        <v>0.27</v>
      </c>
      <c r="I11" s="141">
        <f>ROUND('表6(2018年)'!I11/11,2)</f>
        <v>0.09</v>
      </c>
    </row>
    <row r="12" spans="2:9" ht="15" customHeight="1">
      <c r="B12" s="129" t="s">
        <v>64</v>
      </c>
      <c r="C12" s="141">
        <f>ROUND('表6(2018年)'!C12/14,2)</f>
        <v>1.57</v>
      </c>
      <c r="D12" s="141">
        <f>ROUND('表6(2018年)'!D12/14,2)</f>
        <v>0.21</v>
      </c>
      <c r="E12" s="141">
        <f>ROUND('表6(2018年)'!E12/14,2)</f>
        <v>0.21</v>
      </c>
      <c r="F12" s="141">
        <f>ROUND('表6(2018年)'!F12/14,2)</f>
        <v>0.21</v>
      </c>
      <c r="G12" s="141">
        <f>ROUND('表6(2018年)'!G12/11,2)</f>
        <v>2</v>
      </c>
      <c r="H12" s="141">
        <f>ROUND('表6(2018年)'!H12/11,2)</f>
        <v>0.09</v>
      </c>
      <c r="I12" s="141">
        <f>ROUND('表6(2018年)'!I12/11,2)</f>
        <v>0</v>
      </c>
    </row>
    <row r="13" spans="2:9" ht="15" customHeight="1">
      <c r="B13" s="129" t="s">
        <v>65</v>
      </c>
      <c r="C13" s="141">
        <f>ROUND('表6(2018年)'!C13/14,2)</f>
        <v>1.29</v>
      </c>
      <c r="D13" s="141">
        <f>ROUND('表6(2018年)'!D13/14,2)</f>
        <v>0.36</v>
      </c>
      <c r="E13" s="141">
        <f>ROUND('表6(2018年)'!E13/14,2)</f>
        <v>0.71</v>
      </c>
      <c r="F13" s="141">
        <f>ROUND('表6(2018年)'!F13/14,2)</f>
        <v>0.21</v>
      </c>
      <c r="G13" s="141">
        <f>ROUND('表6(2018年)'!G13/11,2)</f>
        <v>1.55</v>
      </c>
      <c r="H13" s="141">
        <f>ROUND('表6(2018年)'!H13/11,2)</f>
        <v>0.36</v>
      </c>
      <c r="I13" s="141">
        <f>ROUND('表6(2018年)'!I13/11,2)</f>
        <v>0</v>
      </c>
    </row>
    <row r="14" spans="2:9" ht="15" customHeight="1">
      <c r="B14" s="129" t="s">
        <v>66</v>
      </c>
      <c r="C14" s="141">
        <f>ROUND('表6(2018年)'!C14/14,2)</f>
        <v>1.21</v>
      </c>
      <c r="D14" s="141">
        <f>ROUND('表6(2018年)'!D14/14,2)</f>
        <v>0.36</v>
      </c>
      <c r="E14" s="141">
        <f>ROUND('表6(2018年)'!E14/14,2)</f>
        <v>0.29</v>
      </c>
      <c r="F14" s="141">
        <f>ROUND('表6(2018年)'!F14/14,2)</f>
        <v>0.36</v>
      </c>
      <c r="G14" s="141">
        <f>ROUND('表6(2018年)'!G14/11,2)</f>
        <v>1</v>
      </c>
      <c r="H14" s="141">
        <f>ROUND('表6(2018年)'!H14/11,2)</f>
        <v>0.45</v>
      </c>
      <c r="I14" s="141">
        <f>ROUND('表6(2018年)'!I14/11,2)</f>
        <v>0</v>
      </c>
    </row>
    <row r="15" spans="2:9" ht="15" customHeight="1">
      <c r="B15" s="129" t="s">
        <v>67</v>
      </c>
      <c r="C15" s="141">
        <f>ROUND('表6(2018年)'!C15/14,2)</f>
        <v>1.36</v>
      </c>
      <c r="D15" s="141">
        <f>ROUND('表6(2018年)'!D15/14,2)</f>
        <v>0.21</v>
      </c>
      <c r="E15" s="141">
        <f>ROUND('表6(2018年)'!E15/14,2)</f>
        <v>0.14</v>
      </c>
      <c r="F15" s="141">
        <f>ROUND('表6(2018年)'!F15/14,2)</f>
        <v>0.21</v>
      </c>
      <c r="G15" s="141">
        <f>ROUND('表6(2018年)'!G15/11,2)</f>
        <v>1.91</v>
      </c>
      <c r="H15" s="141">
        <f>ROUND('表6(2018年)'!H15/11,2)</f>
        <v>0.27</v>
      </c>
      <c r="I15" s="141">
        <f>ROUND('表6(2018年)'!I15/11,2)</f>
        <v>0</v>
      </c>
    </row>
    <row r="16" spans="2:9" ht="15" customHeight="1">
      <c r="B16" s="129" t="s">
        <v>59</v>
      </c>
      <c r="C16" s="141">
        <f>ROUND('表6(2018年)'!C16/14,2)</f>
        <v>2</v>
      </c>
      <c r="D16" s="141">
        <f>ROUND('表6(2018年)'!D16/14,2)</f>
        <v>0.14</v>
      </c>
      <c r="E16" s="141">
        <f>ROUND('表6(2018年)'!E16/14,2)</f>
        <v>0.36</v>
      </c>
      <c r="F16" s="141">
        <f>ROUND('表6(2018年)'!F16/14,2)</f>
        <v>0.43</v>
      </c>
      <c r="G16" s="141">
        <f>ROUND('表6(2018年)'!G16/11,2)</f>
        <v>1.64</v>
      </c>
      <c r="H16" s="141">
        <f>ROUND('表6(2018年)'!H16/11,2)</f>
        <v>0.27</v>
      </c>
      <c r="I16" s="141">
        <f>ROUND('表6(2018年)'!I16/11,2)</f>
        <v>0</v>
      </c>
    </row>
    <row r="17" spans="2:9" ht="15" customHeight="1">
      <c r="B17" s="129" t="s">
        <v>60</v>
      </c>
      <c r="C17" s="141">
        <f>ROUND('表6(2018年)'!C17/14,2)</f>
        <v>1.64</v>
      </c>
      <c r="D17" s="141">
        <f>ROUND('表6(2018年)'!D17/14,2)</f>
        <v>0.29</v>
      </c>
      <c r="E17" s="141">
        <f>ROUND('表6(2018年)'!E17/14,2)</f>
        <v>0.29</v>
      </c>
      <c r="F17" s="141">
        <f>ROUND('表6(2018年)'!F17/14,2)</f>
        <v>0.07</v>
      </c>
      <c r="G17" s="141">
        <f>ROUND('表6(2018年)'!G17/11,2)</f>
        <v>1.55</v>
      </c>
      <c r="H17" s="141">
        <f>ROUND('表6(2018年)'!H17/11,2)</f>
        <v>0.36</v>
      </c>
      <c r="I17" s="141">
        <f>ROUND('表6(2018年)'!I17/11,2)</f>
        <v>0</v>
      </c>
    </row>
    <row r="18" spans="2:9" ht="15" customHeight="1">
      <c r="B18" s="132" t="s">
        <v>61</v>
      </c>
      <c r="C18" s="141">
        <f>ROUND('表6(2018年)'!C18/14,2)</f>
        <v>0.64</v>
      </c>
      <c r="D18" s="141">
        <f>ROUND('表6(2018年)'!D18/14,2)</f>
        <v>0.5</v>
      </c>
      <c r="E18" s="141">
        <f>ROUND('表6(2018年)'!E18/14,2)</f>
        <v>0.07</v>
      </c>
      <c r="F18" s="141">
        <f>ROUND('表6(2018年)'!F18/14,2)</f>
        <v>0.14</v>
      </c>
      <c r="G18" s="141">
        <f>ROUND('表6(2018年)'!G18/11,2)</f>
        <v>1.55</v>
      </c>
      <c r="H18" s="141">
        <f>ROUND('表6(2018年)'!H18/11,2)</f>
        <v>0.09</v>
      </c>
      <c r="I18" s="141">
        <f>ROUND('表6(2018年)'!I18/11,2)</f>
        <v>0</v>
      </c>
    </row>
    <row r="19" spans="2:9" ht="15" customHeight="1">
      <c r="B19" s="133" t="s">
        <v>12</v>
      </c>
      <c r="C19" s="144">
        <f aca="true" t="shared" si="0" ref="C19:I19">SUM(C7:C18)</f>
        <v>16.560000000000002</v>
      </c>
      <c r="D19" s="144">
        <f t="shared" si="0"/>
        <v>3.94</v>
      </c>
      <c r="E19" s="144">
        <f t="shared" si="0"/>
        <v>3.35</v>
      </c>
      <c r="F19" s="144">
        <f t="shared" si="0"/>
        <v>2.55</v>
      </c>
      <c r="G19" s="144">
        <f t="shared" si="0"/>
        <v>18.290000000000003</v>
      </c>
      <c r="H19" s="144">
        <f t="shared" si="0"/>
        <v>3.8899999999999997</v>
      </c>
      <c r="I19" s="144">
        <f t="shared" si="0"/>
        <v>0.09</v>
      </c>
    </row>
    <row r="20" spans="2:9" ht="15" customHeight="1">
      <c r="B20" s="112"/>
      <c r="C20" s="134"/>
      <c r="D20" s="134"/>
      <c r="E20" s="111"/>
      <c r="F20" s="134"/>
      <c r="G20" s="134"/>
      <c r="H20" s="134"/>
      <c r="I20" s="134"/>
    </row>
    <row r="21" spans="2:9" ht="15" customHeight="1">
      <c r="B21" s="112"/>
      <c r="C21" s="134"/>
      <c r="D21" s="134"/>
      <c r="E21" s="134"/>
      <c r="F21" s="134"/>
      <c r="G21" s="134"/>
      <c r="H21" s="134"/>
      <c r="I21" s="134"/>
    </row>
    <row r="22" spans="2:9" ht="15" customHeight="1">
      <c r="B22" s="145" t="s">
        <v>70</v>
      </c>
      <c r="C22" s="135"/>
      <c r="D22" s="135"/>
      <c r="E22" s="135"/>
      <c r="F22" s="135"/>
      <c r="G22" s="135"/>
      <c r="H22" s="135"/>
      <c r="I22" s="135"/>
    </row>
    <row r="23" spans="2:9" ht="15" customHeight="1">
      <c r="B23" s="98" t="s">
        <v>58</v>
      </c>
      <c r="C23" s="146">
        <f>ROUND('表6(2018年)'!C23/14,2)</f>
        <v>0.14</v>
      </c>
      <c r="D23" s="146">
        <f>ROUND('表6(2018年)'!D23/14,2)</f>
        <v>0.07</v>
      </c>
      <c r="E23" s="146">
        <f>ROUND('表6(2018年)'!E23/14,2)</f>
        <v>0.07</v>
      </c>
      <c r="F23" s="146">
        <f>ROUND('表6(2018年)'!F23/14,2)</f>
        <v>0</v>
      </c>
      <c r="G23" s="146">
        <f>ROUND('表6(2018年)'!G23/11,2)</f>
        <v>0.73</v>
      </c>
      <c r="H23" s="146">
        <f>ROUND('表6(2018年)'!H23/11,2)</f>
        <v>0.18</v>
      </c>
      <c r="I23" s="146">
        <f>ROUND('表6(2018年)'!I23/11,2)</f>
        <v>0</v>
      </c>
    </row>
    <row r="24" spans="2:9" ht="15" customHeight="1">
      <c r="B24" s="129" t="s">
        <v>147</v>
      </c>
      <c r="C24" s="142">
        <f>ROUND('表6(2018年)'!C24/14,2)</f>
        <v>0.29</v>
      </c>
      <c r="D24" s="142">
        <f>ROUND('表6(2018年)'!D24/14,2)</f>
        <v>0</v>
      </c>
      <c r="E24" s="142">
        <f>ROUND('表6(2018年)'!E24/14,2)</f>
        <v>0</v>
      </c>
      <c r="F24" s="142">
        <f>ROUND('表6(2018年)'!F24/14,2)</f>
        <v>0.07</v>
      </c>
      <c r="G24" s="142">
        <f>ROUND('表6(2018年)'!G24/11,2)</f>
        <v>0.82</v>
      </c>
      <c r="H24" s="142">
        <f>ROUND('表6(2018年)'!H24/11,2)</f>
        <v>0.36</v>
      </c>
      <c r="I24" s="142">
        <f>ROUND('表6(2018年)'!I24/11,2)</f>
        <v>0</v>
      </c>
    </row>
    <row r="25" spans="2:9" ht="15" customHeight="1">
      <c r="B25" s="129" t="s">
        <v>148</v>
      </c>
      <c r="C25" s="142">
        <f>ROUND('表6(2018年)'!C25/14,2)</f>
        <v>0.5</v>
      </c>
      <c r="D25" s="142">
        <f>ROUND('表6(2018年)'!D25/14,2)</f>
        <v>0.29</v>
      </c>
      <c r="E25" s="142">
        <f>ROUND('表6(2018年)'!E25/14,2)</f>
        <v>0.14</v>
      </c>
      <c r="F25" s="142">
        <f>ROUND('表6(2018年)'!F25/14,2)</f>
        <v>0.21</v>
      </c>
      <c r="G25" s="142">
        <f>ROUND('表6(2018年)'!G25/11,2)</f>
        <v>0.64</v>
      </c>
      <c r="H25" s="142">
        <f>ROUND('表6(2018年)'!H25/11,2)</f>
        <v>0.18</v>
      </c>
      <c r="I25" s="142">
        <f>ROUND('表6(2018年)'!I25/11,2)</f>
        <v>0</v>
      </c>
    </row>
    <row r="26" spans="2:9" ht="15" customHeight="1">
      <c r="B26" s="129" t="s">
        <v>62</v>
      </c>
      <c r="C26" s="142">
        <f>ROUND('表6(2018年)'!C26/14,2)</f>
        <v>0.5</v>
      </c>
      <c r="D26" s="142">
        <f>ROUND('表6(2018年)'!D26/14,2)</f>
        <v>0</v>
      </c>
      <c r="E26" s="142">
        <f>ROUND('表6(2018年)'!E26/14,2)</f>
        <v>0</v>
      </c>
      <c r="F26" s="142">
        <f>ROUND('表6(2018年)'!F26/14,2)</f>
        <v>0</v>
      </c>
      <c r="G26" s="142">
        <f>ROUND('表6(2018年)'!G26/11,2)</f>
        <v>1.09</v>
      </c>
      <c r="H26" s="142">
        <f>ROUND('表6(2018年)'!H26/11,2)</f>
        <v>0.45</v>
      </c>
      <c r="I26" s="142">
        <f>ROUND('表6(2018年)'!I26/11,2)</f>
        <v>0</v>
      </c>
    </row>
    <row r="27" spans="2:9" ht="15" customHeight="1">
      <c r="B27" s="129" t="s">
        <v>63</v>
      </c>
      <c r="C27" s="142">
        <f>ROUND('表6(2018年)'!C27/14,2)</f>
        <v>0.86</v>
      </c>
      <c r="D27" s="142">
        <f>ROUND('表6(2018年)'!D27/14,2)</f>
        <v>0.14</v>
      </c>
      <c r="E27" s="142">
        <f>ROUND('表6(2018年)'!E27/14,2)</f>
        <v>0.14</v>
      </c>
      <c r="F27" s="142">
        <f>ROUND('表6(2018年)'!F27/14,2)</f>
        <v>0.14</v>
      </c>
      <c r="G27" s="142">
        <f>ROUND('表6(2018年)'!G27/11,2)</f>
        <v>0.91</v>
      </c>
      <c r="H27" s="142">
        <f>ROUND('表6(2018年)'!H27/11,2)</f>
        <v>0</v>
      </c>
      <c r="I27" s="142">
        <f>ROUND('表6(2018年)'!I27/11,2)</f>
        <v>0.09</v>
      </c>
    </row>
    <row r="28" spans="2:9" ht="15" customHeight="1">
      <c r="B28" s="129" t="s">
        <v>64</v>
      </c>
      <c r="C28" s="142">
        <f>ROUND('表6(2018年)'!C28/14,2)</f>
        <v>0.43</v>
      </c>
      <c r="D28" s="142">
        <f>ROUND('表6(2018年)'!D28/14,2)</f>
        <v>0.07</v>
      </c>
      <c r="E28" s="142">
        <f>ROUND('表6(2018年)'!E28/14,2)</f>
        <v>0.14</v>
      </c>
      <c r="F28" s="142">
        <f>ROUND('表6(2018年)'!F28/14,2)</f>
        <v>0.21</v>
      </c>
      <c r="G28" s="142">
        <f>ROUND('表6(2018年)'!G28/11,2)</f>
        <v>1</v>
      </c>
      <c r="H28" s="142">
        <f>ROUND('表6(2018年)'!H28/11,2)</f>
        <v>0</v>
      </c>
      <c r="I28" s="142">
        <f>ROUND('表6(2018年)'!I28/11,2)</f>
        <v>0</v>
      </c>
    </row>
    <row r="29" spans="2:9" ht="15" customHeight="1">
      <c r="B29" s="129" t="s">
        <v>65</v>
      </c>
      <c r="C29" s="142">
        <f>ROUND('表6(2018年)'!C29/14,2)</f>
        <v>0.36</v>
      </c>
      <c r="D29" s="142">
        <f>ROUND('表6(2018年)'!D29/14,2)</f>
        <v>0.14</v>
      </c>
      <c r="E29" s="142">
        <f>ROUND('表6(2018年)'!E29/14,2)</f>
        <v>0.36</v>
      </c>
      <c r="F29" s="142">
        <f>ROUND('表6(2018年)'!F29/14,2)</f>
        <v>0.14</v>
      </c>
      <c r="G29" s="142">
        <f>ROUND('表6(2018年)'!G29/11,2)</f>
        <v>1.09</v>
      </c>
      <c r="H29" s="142">
        <f>ROUND('表6(2018年)'!H29/11,2)</f>
        <v>0.18</v>
      </c>
      <c r="I29" s="142">
        <f>ROUND('表6(2018年)'!I29/11,2)</f>
        <v>0</v>
      </c>
    </row>
    <row r="30" spans="2:9" ht="15" customHeight="1">
      <c r="B30" s="129" t="s">
        <v>66</v>
      </c>
      <c r="C30" s="142">
        <f>ROUND('表6(2018年)'!C30/14,2)</f>
        <v>0.29</v>
      </c>
      <c r="D30" s="142">
        <f>ROUND('表6(2018年)'!D30/14,2)</f>
        <v>0.21</v>
      </c>
      <c r="E30" s="142">
        <f>ROUND('表6(2018年)'!E30/14,2)</f>
        <v>0.07</v>
      </c>
      <c r="F30" s="142">
        <f>ROUND('表6(2018年)'!F30/14,2)</f>
        <v>0.29</v>
      </c>
      <c r="G30" s="142">
        <f>ROUND('表6(2018年)'!G30/11,2)</f>
        <v>0.55</v>
      </c>
      <c r="H30" s="142">
        <f>ROUND('表6(2018年)'!H30/11,2)</f>
        <v>0.18</v>
      </c>
      <c r="I30" s="142">
        <f>ROUND('表6(2018年)'!I30/11,2)</f>
        <v>0</v>
      </c>
    </row>
    <row r="31" spans="2:9" ht="15" customHeight="1">
      <c r="B31" s="129" t="s">
        <v>67</v>
      </c>
      <c r="C31" s="142">
        <f>ROUND('表6(2018年)'!C31/14,2)</f>
        <v>0.36</v>
      </c>
      <c r="D31" s="142">
        <f>ROUND('表6(2018年)'!D31/14,2)</f>
        <v>0.14</v>
      </c>
      <c r="E31" s="142">
        <f>ROUND('表6(2018年)'!E31/14,2)</f>
        <v>0.07</v>
      </c>
      <c r="F31" s="142">
        <f>ROUND('表6(2018年)'!F31/14,2)</f>
        <v>0</v>
      </c>
      <c r="G31" s="142">
        <f>ROUND('表6(2018年)'!G31/11,2)</f>
        <v>1.18</v>
      </c>
      <c r="H31" s="142">
        <f>ROUND('表6(2018年)'!H31/11,2)</f>
        <v>0</v>
      </c>
      <c r="I31" s="142">
        <f>ROUND('表6(2018年)'!I31/11,2)</f>
        <v>0</v>
      </c>
    </row>
    <row r="32" spans="2:9" ht="15" customHeight="1">
      <c r="B32" s="129" t="s">
        <v>59</v>
      </c>
      <c r="C32" s="142">
        <f>ROUND('表6(2018年)'!C32/14,2)</f>
        <v>0.5</v>
      </c>
      <c r="D32" s="142">
        <f>ROUND('表6(2018年)'!D32/14,2)</f>
        <v>0</v>
      </c>
      <c r="E32" s="142">
        <f>ROUND('表6(2018年)'!E32/14,2)</f>
        <v>0.07</v>
      </c>
      <c r="F32" s="142">
        <f>ROUND('表6(2018年)'!F32/14,2)</f>
        <v>0.29</v>
      </c>
      <c r="G32" s="142">
        <f>ROUND('表6(2018年)'!G32/11,2)</f>
        <v>0.91</v>
      </c>
      <c r="H32" s="142">
        <f>ROUND('表6(2018年)'!H32/11,2)</f>
        <v>0.18</v>
      </c>
      <c r="I32" s="142">
        <f>ROUND('表6(2018年)'!I32/11,2)</f>
        <v>0</v>
      </c>
    </row>
    <row r="33" spans="2:9" ht="15" customHeight="1">
      <c r="B33" s="129" t="s">
        <v>60</v>
      </c>
      <c r="C33" s="142">
        <f>ROUND('表6(2018年)'!C33/14,2)</f>
        <v>0.64</v>
      </c>
      <c r="D33" s="142">
        <f>ROUND('表6(2018年)'!D33/14,2)</f>
        <v>0.07</v>
      </c>
      <c r="E33" s="142">
        <f>ROUND('表6(2018年)'!E33/14,2)</f>
        <v>0.21</v>
      </c>
      <c r="F33" s="142">
        <f>ROUND('表6(2018年)'!F33/14,2)</f>
        <v>0.07</v>
      </c>
      <c r="G33" s="142">
        <f>ROUND('表6(2018年)'!G33/11,2)</f>
        <v>1.18</v>
      </c>
      <c r="H33" s="142">
        <f>ROUND('表6(2018年)'!H33/11,2)</f>
        <v>0.18</v>
      </c>
      <c r="I33" s="142">
        <f>ROUND('表6(2018年)'!I33/11,2)</f>
        <v>0</v>
      </c>
    </row>
    <row r="34" spans="2:9" ht="15" customHeight="1">
      <c r="B34" s="132" t="s">
        <v>61</v>
      </c>
      <c r="C34" s="143">
        <f>ROUND('表6(2018年)'!C34/14,2)</f>
        <v>0.36</v>
      </c>
      <c r="D34" s="143">
        <f>ROUND('表6(2018年)'!D34/14,2)</f>
        <v>0</v>
      </c>
      <c r="E34" s="143">
        <f>ROUND('表6(2018年)'!E34/14,2)</f>
        <v>0</v>
      </c>
      <c r="F34" s="143">
        <f>ROUND('表6(2018年)'!F34/14,2)</f>
        <v>0</v>
      </c>
      <c r="G34" s="143">
        <f>ROUND('表6(2018年)'!G34/11,2)</f>
        <v>1.09</v>
      </c>
      <c r="H34" s="143">
        <f>ROUND('表6(2018年)'!H34/11,2)</f>
        <v>0</v>
      </c>
      <c r="I34" s="143">
        <f>ROUND('表6(2018年)'!I34/11,2)</f>
        <v>0</v>
      </c>
    </row>
    <row r="35" spans="2:9" ht="15" customHeight="1">
      <c r="B35" s="133" t="s">
        <v>12</v>
      </c>
      <c r="C35" s="144">
        <f aca="true" t="shared" si="1" ref="C35:I35">SUM(C23:C34)</f>
        <v>5.23</v>
      </c>
      <c r="D35" s="144">
        <f t="shared" si="1"/>
        <v>1.1300000000000001</v>
      </c>
      <c r="E35" s="144">
        <f t="shared" si="1"/>
        <v>1.2700000000000002</v>
      </c>
      <c r="F35" s="144">
        <f t="shared" si="1"/>
        <v>1.4200000000000002</v>
      </c>
      <c r="G35" s="144">
        <f t="shared" si="1"/>
        <v>11.19</v>
      </c>
      <c r="H35" s="144">
        <f>SUM(H23:H34)</f>
        <v>1.8899999999999997</v>
      </c>
      <c r="I35" s="144">
        <f t="shared" si="1"/>
        <v>0.09</v>
      </c>
    </row>
    <row r="36" spans="2:9" ht="15" customHeight="1">
      <c r="B36" s="112"/>
      <c r="C36" s="134"/>
      <c r="D36" s="134"/>
      <c r="E36" s="134"/>
      <c r="F36" s="134"/>
      <c r="G36" s="134"/>
      <c r="H36" s="134"/>
      <c r="I36" s="134"/>
    </row>
    <row r="37" spans="2:9" ht="15" customHeight="1">
      <c r="B37" s="112"/>
      <c r="C37" s="134"/>
      <c r="D37" s="134"/>
      <c r="E37" s="134"/>
      <c r="F37" s="134"/>
      <c r="G37" s="134"/>
      <c r="H37" s="134"/>
      <c r="I37" s="134"/>
    </row>
    <row r="38" spans="2:9" ht="15" customHeight="1">
      <c r="B38" s="147" t="s">
        <v>71</v>
      </c>
      <c r="C38" s="148"/>
      <c r="D38" s="148"/>
      <c r="E38" s="148"/>
      <c r="F38" s="148"/>
      <c r="G38" s="148"/>
      <c r="H38" s="148"/>
      <c r="I38" s="148"/>
    </row>
    <row r="39" spans="2:9" ht="15" customHeight="1">
      <c r="B39" s="98" t="s">
        <v>58</v>
      </c>
      <c r="C39" s="146">
        <f>ROUND('表6(2018年)'!C39/14,2)</f>
        <v>0.57</v>
      </c>
      <c r="D39" s="146">
        <f>ROUND('表6(2018年)'!D39/14,2)</f>
        <v>0.36</v>
      </c>
      <c r="E39" s="146">
        <f>ROUND('表6(2018年)'!E39/14,2)</f>
        <v>0.14</v>
      </c>
      <c r="F39" s="146">
        <f>ROUND('表6(2018年)'!F39/14,2)</f>
        <v>0.21</v>
      </c>
      <c r="G39" s="146">
        <f>ROUND('表6(2018年)'!G39/11,2)</f>
        <v>0.55</v>
      </c>
      <c r="H39" s="146">
        <f>ROUND('表6(2018年)'!H39/11,2)</f>
        <v>0.09</v>
      </c>
      <c r="I39" s="146">
        <f>ROUND('表6(2018年)'!I39/11,2)</f>
        <v>0</v>
      </c>
    </row>
    <row r="40" spans="2:9" ht="15" customHeight="1">
      <c r="B40" s="129" t="s">
        <v>147</v>
      </c>
      <c r="C40" s="142">
        <f>ROUND('表6(2018年)'!C40/14,2)</f>
        <v>0.64</v>
      </c>
      <c r="D40" s="142">
        <f>ROUND('表6(2018年)'!D40/14,2)</f>
        <v>0.29</v>
      </c>
      <c r="E40" s="142">
        <f>ROUND('表6(2018年)'!E40/14,2)</f>
        <v>0.14</v>
      </c>
      <c r="F40" s="142">
        <f>ROUND('表6(2018年)'!F40/14,2)</f>
        <v>0.07</v>
      </c>
      <c r="G40" s="142">
        <f>ROUND('表6(2018年)'!G40/11,2)</f>
        <v>0.55</v>
      </c>
      <c r="H40" s="142">
        <f>ROUND('表6(2018年)'!H40/11,2)</f>
        <v>0.27</v>
      </c>
      <c r="I40" s="142">
        <f>ROUND('表6(2018年)'!I40/11,2)</f>
        <v>0</v>
      </c>
    </row>
    <row r="41" spans="2:9" ht="15" customHeight="1">
      <c r="B41" s="129" t="s">
        <v>148</v>
      </c>
      <c r="C41" s="142">
        <f>ROUND('表6(2018年)'!C41/14,2)</f>
        <v>1.07</v>
      </c>
      <c r="D41" s="142">
        <f>ROUND('表6(2018年)'!D41/14,2)</f>
        <v>0.29</v>
      </c>
      <c r="E41" s="142">
        <f>ROUND('表6(2018年)'!E41/14,2)</f>
        <v>0</v>
      </c>
      <c r="F41" s="142">
        <f>ROUND('表6(2018年)'!F41/14,2)</f>
        <v>0.14</v>
      </c>
      <c r="G41" s="142">
        <f>ROUND('表6(2018年)'!G41/11,2)</f>
        <v>0.45</v>
      </c>
      <c r="H41" s="142">
        <f>ROUND('表6(2018年)'!H41/11,2)</f>
        <v>0.09</v>
      </c>
      <c r="I41" s="142">
        <f>ROUND('表6(2018年)'!I41/11,2)</f>
        <v>0</v>
      </c>
    </row>
    <row r="42" spans="2:9" ht="15" customHeight="1">
      <c r="B42" s="129" t="s">
        <v>62</v>
      </c>
      <c r="C42" s="142">
        <f>ROUND('表6(2018年)'!C42/14,2)</f>
        <v>0.64</v>
      </c>
      <c r="D42" s="142">
        <f>ROUND('表6(2018年)'!D42/14,2)</f>
        <v>0.29</v>
      </c>
      <c r="E42" s="142">
        <f>ROUND('表6(2018年)'!E42/14,2)</f>
        <v>0.36</v>
      </c>
      <c r="F42" s="142">
        <f>ROUND('表6(2018年)'!F42/14,2)</f>
        <v>0</v>
      </c>
      <c r="G42" s="142">
        <f>ROUND('表6(2018年)'!G42/11,2)</f>
        <v>0.55</v>
      </c>
      <c r="H42" s="142">
        <f>ROUND('表6(2018年)'!H42/11,2)</f>
        <v>0.09</v>
      </c>
      <c r="I42" s="142">
        <f>ROUND('表6(2018年)'!I42/11,2)</f>
        <v>0</v>
      </c>
    </row>
    <row r="43" spans="2:9" ht="15" customHeight="1">
      <c r="B43" s="129" t="s">
        <v>63</v>
      </c>
      <c r="C43" s="142">
        <f>ROUND('表6(2018年)'!C43/14,2)</f>
        <v>1.64</v>
      </c>
      <c r="D43" s="142">
        <f>ROUND('表6(2018年)'!D43/14,2)</f>
        <v>0.14</v>
      </c>
      <c r="E43" s="142">
        <f>ROUND('表6(2018年)'!E43/14,2)</f>
        <v>0.29</v>
      </c>
      <c r="F43" s="142">
        <f>ROUND('表6(2018年)'!F43/14,2)</f>
        <v>0.07</v>
      </c>
      <c r="G43" s="142">
        <f>ROUND('表6(2018年)'!G43/11,2)</f>
        <v>0.82</v>
      </c>
      <c r="H43" s="142">
        <f>ROUND('表6(2018年)'!H43/11,2)</f>
        <v>0.27</v>
      </c>
      <c r="I43" s="142">
        <f>ROUND('表6(2018年)'!I43/11,2)</f>
        <v>0</v>
      </c>
    </row>
    <row r="44" spans="2:9" ht="15" customHeight="1">
      <c r="B44" s="129" t="s">
        <v>64</v>
      </c>
      <c r="C44" s="142">
        <f>ROUND('表6(2018年)'!C44/14,2)</f>
        <v>1.14</v>
      </c>
      <c r="D44" s="142">
        <f>ROUND('表6(2018年)'!D44/14,2)</f>
        <v>0.14</v>
      </c>
      <c r="E44" s="142">
        <f>ROUND('表6(2018年)'!E44/14,2)</f>
        <v>0.07</v>
      </c>
      <c r="F44" s="142">
        <f>ROUND('表6(2018年)'!F44/14,2)</f>
        <v>0</v>
      </c>
      <c r="G44" s="142">
        <f>ROUND('表6(2018年)'!G44/11,2)</f>
        <v>1</v>
      </c>
      <c r="H44" s="142">
        <f>ROUND('表6(2018年)'!H44/11,2)</f>
        <v>0.09</v>
      </c>
      <c r="I44" s="142">
        <f>ROUND('表6(2018年)'!I44/11,2)</f>
        <v>0</v>
      </c>
    </row>
    <row r="45" spans="2:9" ht="15" customHeight="1">
      <c r="B45" s="129" t="s">
        <v>65</v>
      </c>
      <c r="C45" s="142">
        <f>ROUND('表6(2018年)'!C45/14,2)</f>
        <v>0.93</v>
      </c>
      <c r="D45" s="142">
        <f>ROUND('表6(2018年)'!D45/14,2)</f>
        <v>0.21</v>
      </c>
      <c r="E45" s="142">
        <f>ROUND('表6(2018年)'!E45/14,2)</f>
        <v>0.36</v>
      </c>
      <c r="F45" s="142">
        <f>ROUND('表6(2018年)'!F45/14,2)</f>
        <v>0.07</v>
      </c>
      <c r="G45" s="142">
        <f>ROUND('表6(2018年)'!G45/11,2)</f>
        <v>0.45</v>
      </c>
      <c r="H45" s="142">
        <f>ROUND('表6(2018年)'!H45/11,2)</f>
        <v>0.18</v>
      </c>
      <c r="I45" s="142">
        <f>ROUND('表6(2018年)'!I45/11,2)</f>
        <v>0</v>
      </c>
    </row>
    <row r="46" spans="2:9" ht="15" customHeight="1">
      <c r="B46" s="129" t="s">
        <v>66</v>
      </c>
      <c r="C46" s="142">
        <f>ROUND('表6(2018年)'!C46/14,2)</f>
        <v>0.93</v>
      </c>
      <c r="D46" s="142">
        <f>ROUND('表6(2018年)'!D46/14,2)</f>
        <v>0.14</v>
      </c>
      <c r="E46" s="142">
        <f>ROUND('表6(2018年)'!E46/14,2)</f>
        <v>0.21</v>
      </c>
      <c r="F46" s="142">
        <f>ROUND('表6(2018年)'!F46/14,2)</f>
        <v>0.07</v>
      </c>
      <c r="G46" s="142">
        <f>ROUND('表6(2018年)'!G46/11,2)</f>
        <v>0.45</v>
      </c>
      <c r="H46" s="142">
        <f>ROUND('表6(2018年)'!H46/11,2)</f>
        <v>0.27</v>
      </c>
      <c r="I46" s="142">
        <f>ROUND('表6(2018年)'!I46/11,2)</f>
        <v>0</v>
      </c>
    </row>
    <row r="47" spans="2:9" ht="15" customHeight="1">
      <c r="B47" s="129" t="s">
        <v>67</v>
      </c>
      <c r="C47" s="142">
        <f>ROUND('表6(2018年)'!C47/14,2)</f>
        <v>1</v>
      </c>
      <c r="D47" s="142">
        <f>ROUND('表6(2018年)'!D47/14,2)</f>
        <v>0.07</v>
      </c>
      <c r="E47" s="142">
        <f>ROUND('表6(2018年)'!E47/14,2)</f>
        <v>0.07</v>
      </c>
      <c r="F47" s="142">
        <f>ROUND('表6(2018年)'!F47/14,2)</f>
        <v>0.21</v>
      </c>
      <c r="G47" s="142">
        <f>ROUND('表6(2018年)'!G47/11,2)</f>
        <v>0.73</v>
      </c>
      <c r="H47" s="142">
        <f>ROUND('表6(2018年)'!H47/11,2)</f>
        <v>0.27</v>
      </c>
      <c r="I47" s="142">
        <f>ROUND('表6(2018年)'!I47/11,2)</f>
        <v>0</v>
      </c>
    </row>
    <row r="48" spans="2:9" ht="15" customHeight="1">
      <c r="B48" s="129" t="s">
        <v>59</v>
      </c>
      <c r="C48" s="142">
        <f>ROUND('表6(2018年)'!C48/14,2)</f>
        <v>1.5</v>
      </c>
      <c r="D48" s="142">
        <f>ROUND('表6(2018年)'!D48/14,2)</f>
        <v>0.14</v>
      </c>
      <c r="E48" s="142">
        <f>ROUND('表6(2018年)'!E48/14,2)</f>
        <v>0.29</v>
      </c>
      <c r="F48" s="142">
        <f>ROUND('表6(2018年)'!F48/14,2)</f>
        <v>0.14</v>
      </c>
      <c r="G48" s="142">
        <f>ROUND('表6(2018年)'!G48/11,2)</f>
        <v>0.73</v>
      </c>
      <c r="H48" s="142">
        <f>ROUND('表6(2018年)'!H48/11,2)</f>
        <v>0.09</v>
      </c>
      <c r="I48" s="142">
        <f>ROUND('表6(2018年)'!I48/11,2)</f>
        <v>0</v>
      </c>
    </row>
    <row r="49" spans="2:9" ht="15" customHeight="1">
      <c r="B49" s="129" t="s">
        <v>60</v>
      </c>
      <c r="C49" s="142">
        <f>ROUND('表6(2018年)'!C49/14,2)</f>
        <v>1</v>
      </c>
      <c r="D49" s="142">
        <f>ROUND('表6(2018年)'!D49/14,2)</f>
        <v>0.21</v>
      </c>
      <c r="E49" s="142">
        <f>ROUND('表6(2018年)'!E49/14,2)</f>
        <v>0.07</v>
      </c>
      <c r="F49" s="142">
        <f>ROUND('表6(2018年)'!F49/14,2)</f>
        <v>0</v>
      </c>
      <c r="G49" s="142">
        <f>ROUND('表6(2018年)'!G49/11,2)</f>
        <v>0.36</v>
      </c>
      <c r="H49" s="142">
        <f>ROUND('表6(2018年)'!H49/11,2)</f>
        <v>0.18</v>
      </c>
      <c r="I49" s="142">
        <f>ROUND('表6(2018年)'!I49/11,2)</f>
        <v>0</v>
      </c>
    </row>
    <row r="50" spans="2:9" ht="15" customHeight="1">
      <c r="B50" s="132" t="s">
        <v>61</v>
      </c>
      <c r="C50" s="143">
        <f>ROUND('表6(2018年)'!C50/14,2)</f>
        <v>0.29</v>
      </c>
      <c r="D50" s="143">
        <f>ROUND('表6(2018年)'!D50/14,2)</f>
        <v>0.5</v>
      </c>
      <c r="E50" s="143">
        <f>ROUND('表6(2018年)'!E50/14,2)</f>
        <v>0.07</v>
      </c>
      <c r="F50" s="143">
        <f>ROUND('表6(2018年)'!F50/14,2)</f>
        <v>0.14</v>
      </c>
      <c r="G50" s="143">
        <f>ROUND('表6(2018年)'!G50/11,2)</f>
        <v>0.45</v>
      </c>
      <c r="H50" s="143">
        <f>ROUND('表6(2018年)'!H50/11,2)</f>
        <v>0.09</v>
      </c>
      <c r="I50" s="143">
        <f>ROUND('表6(2018年)'!I50/11,2)</f>
        <v>0</v>
      </c>
    </row>
    <row r="51" spans="2:9" ht="15" customHeight="1">
      <c r="B51" s="133" t="s">
        <v>12</v>
      </c>
      <c r="C51" s="144">
        <f aca="true" t="shared" si="2" ref="C51:I51">SUM(C39:C50)</f>
        <v>11.349999999999998</v>
      </c>
      <c r="D51" s="144">
        <f t="shared" si="2"/>
        <v>2.7800000000000002</v>
      </c>
      <c r="E51" s="144">
        <f t="shared" si="2"/>
        <v>2.07</v>
      </c>
      <c r="F51" s="144">
        <f t="shared" si="2"/>
        <v>1.12</v>
      </c>
      <c r="G51" s="144">
        <f t="shared" si="2"/>
        <v>7.090000000000002</v>
      </c>
      <c r="H51" s="144">
        <f t="shared" si="2"/>
        <v>1.98</v>
      </c>
      <c r="I51" s="144">
        <f t="shared" si="2"/>
        <v>0</v>
      </c>
    </row>
    <row r="52" ht="7.5" customHeight="1"/>
  </sheetData>
  <sheetProtection/>
  <mergeCells count="2">
    <mergeCell ref="C3:F3"/>
    <mergeCell ref="G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9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U81"/>
  <sheetViews>
    <sheetView view="pageBreakPreview" zoomScaleSheetLayoutView="100" zoomScalePageLayoutView="0" workbookViewId="0" topLeftCell="A1">
      <pane xSplit="2" ySplit="6" topLeftCell="C12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ColWidth="9.00390625" defaultRowHeight="13.5"/>
  <cols>
    <col min="1" max="1" width="1.625" style="92" customWidth="1"/>
    <col min="2" max="2" width="9.75390625" style="92" customWidth="1"/>
    <col min="3" max="9" width="10.50390625" style="92" customWidth="1"/>
    <col min="10" max="16384" width="9.00390625" style="92" customWidth="1"/>
  </cols>
  <sheetData>
    <row r="1" ht="21" customHeight="1">
      <c r="B1" s="93" t="s">
        <v>320</v>
      </c>
    </row>
    <row r="2" spans="2:9" ht="15" customHeight="1">
      <c r="B2" s="93"/>
      <c r="I2" s="63" t="s">
        <v>484</v>
      </c>
    </row>
    <row r="3" spans="2:9" ht="15" customHeight="1">
      <c r="B3" s="93"/>
      <c r="C3" s="314" t="s">
        <v>132</v>
      </c>
      <c r="D3" s="314"/>
      <c r="E3" s="314"/>
      <c r="F3" s="314"/>
      <c r="G3" s="314" t="s">
        <v>131</v>
      </c>
      <c r="H3" s="314"/>
      <c r="I3" s="314"/>
    </row>
    <row r="4" spans="2:11" s="96" customFormat="1" ht="18.75" customHeight="1">
      <c r="B4" s="138"/>
      <c r="C4" s="98" t="s">
        <v>321</v>
      </c>
      <c r="D4" s="98" t="s">
        <v>322</v>
      </c>
      <c r="E4" s="98" t="s">
        <v>114</v>
      </c>
      <c r="F4" s="98" t="s">
        <v>323</v>
      </c>
      <c r="G4" s="98" t="s">
        <v>324</v>
      </c>
      <c r="H4" s="98" t="s">
        <v>325</v>
      </c>
      <c r="I4" s="98" t="s">
        <v>326</v>
      </c>
      <c r="K4" s="234"/>
    </row>
    <row r="5" spans="2:9" s="96" customFormat="1" ht="18.75" customHeight="1">
      <c r="B5" s="129" t="s">
        <v>179</v>
      </c>
      <c r="C5" s="100" t="s">
        <v>327</v>
      </c>
      <c r="D5" s="100" t="s">
        <v>54</v>
      </c>
      <c r="E5" s="100" t="s">
        <v>328</v>
      </c>
      <c r="F5" s="100"/>
      <c r="G5" s="101" t="s">
        <v>55</v>
      </c>
      <c r="H5" s="100" t="s">
        <v>329</v>
      </c>
      <c r="I5" s="100" t="s">
        <v>330</v>
      </c>
    </row>
    <row r="6" spans="2:9" s="96" customFormat="1" ht="18.75" customHeight="1">
      <c r="B6" s="235"/>
      <c r="C6" s="102" t="s">
        <v>331</v>
      </c>
      <c r="D6" s="102" t="s">
        <v>332</v>
      </c>
      <c r="E6" s="102" t="s">
        <v>333</v>
      </c>
      <c r="F6" s="102" t="s">
        <v>57</v>
      </c>
      <c r="G6" s="102" t="s">
        <v>144</v>
      </c>
      <c r="H6" s="102" t="s">
        <v>334</v>
      </c>
      <c r="I6" s="102" t="s">
        <v>144</v>
      </c>
    </row>
    <row r="7" spans="2:9" s="96" customFormat="1" ht="12" customHeight="1">
      <c r="B7" s="236" t="s">
        <v>335</v>
      </c>
      <c r="C7" s="114">
        <f aca="true" t="shared" si="0" ref="C7:I22">C26+C45</f>
        <v>0</v>
      </c>
      <c r="D7" s="114">
        <f t="shared" si="0"/>
        <v>0</v>
      </c>
      <c r="E7" s="114">
        <f t="shared" si="0"/>
        <v>0</v>
      </c>
      <c r="F7" s="114">
        <f t="shared" si="0"/>
        <v>0</v>
      </c>
      <c r="G7" s="114">
        <f t="shared" si="0"/>
        <v>1</v>
      </c>
      <c r="H7" s="114">
        <f t="shared" si="0"/>
        <v>1</v>
      </c>
      <c r="I7" s="114">
        <f t="shared" si="0"/>
        <v>0</v>
      </c>
    </row>
    <row r="8" spans="2:9" s="96" customFormat="1" ht="12" customHeight="1">
      <c r="B8" s="237" t="s">
        <v>336</v>
      </c>
      <c r="C8" s="104">
        <f t="shared" si="0"/>
        <v>0</v>
      </c>
      <c r="D8" s="104">
        <f t="shared" si="0"/>
        <v>0</v>
      </c>
      <c r="E8" s="104">
        <f t="shared" si="0"/>
        <v>0</v>
      </c>
      <c r="F8" s="104">
        <f t="shared" si="0"/>
        <v>0</v>
      </c>
      <c r="G8" s="104">
        <f t="shared" si="0"/>
        <v>1</v>
      </c>
      <c r="H8" s="104">
        <f t="shared" si="0"/>
        <v>5</v>
      </c>
      <c r="I8" s="104">
        <f t="shared" si="0"/>
        <v>0</v>
      </c>
    </row>
    <row r="9" spans="2:9" s="96" customFormat="1" ht="12" customHeight="1">
      <c r="B9" s="238" t="s">
        <v>337</v>
      </c>
      <c r="C9" s="104">
        <f t="shared" si="0"/>
        <v>0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104">
        <f t="shared" si="0"/>
        <v>2</v>
      </c>
      <c r="H9" s="104">
        <f t="shared" si="0"/>
        <v>1</v>
      </c>
      <c r="I9" s="104">
        <f t="shared" si="0"/>
        <v>0</v>
      </c>
    </row>
    <row r="10" spans="2:9" s="96" customFormat="1" ht="12" customHeight="1">
      <c r="B10" s="237" t="s">
        <v>338</v>
      </c>
      <c r="C10" s="104">
        <f t="shared" si="0"/>
        <v>1</v>
      </c>
      <c r="D10" s="104">
        <f t="shared" si="0"/>
        <v>0</v>
      </c>
      <c r="E10" s="104">
        <f t="shared" si="0"/>
        <v>0</v>
      </c>
      <c r="F10" s="104">
        <f t="shared" si="0"/>
        <v>0</v>
      </c>
      <c r="G10" s="104">
        <f t="shared" si="0"/>
        <v>0</v>
      </c>
      <c r="H10" s="104">
        <f t="shared" si="0"/>
        <v>0</v>
      </c>
      <c r="I10" s="104">
        <f t="shared" si="0"/>
        <v>0</v>
      </c>
    </row>
    <row r="11" spans="2:9" s="96" customFormat="1" ht="12" customHeight="1">
      <c r="B11" s="237" t="s">
        <v>339</v>
      </c>
      <c r="C11" s="104">
        <f t="shared" si="0"/>
        <v>18</v>
      </c>
      <c r="D11" s="104">
        <f t="shared" si="0"/>
        <v>0</v>
      </c>
      <c r="E11" s="104">
        <f t="shared" si="0"/>
        <v>0</v>
      </c>
      <c r="F11" s="104">
        <f t="shared" si="0"/>
        <v>4</v>
      </c>
      <c r="G11" s="104">
        <f t="shared" si="0"/>
        <v>1</v>
      </c>
      <c r="H11" s="104">
        <f t="shared" si="0"/>
        <v>0</v>
      </c>
      <c r="I11" s="104">
        <f t="shared" si="0"/>
        <v>0</v>
      </c>
    </row>
    <row r="12" spans="2:9" s="96" customFormat="1" ht="12" customHeight="1">
      <c r="B12" s="237" t="s">
        <v>340</v>
      </c>
      <c r="C12" s="104">
        <f t="shared" si="0"/>
        <v>66</v>
      </c>
      <c r="D12" s="104">
        <f t="shared" si="0"/>
        <v>8</v>
      </c>
      <c r="E12" s="104">
        <f t="shared" si="0"/>
        <v>11</v>
      </c>
      <c r="F12" s="104">
        <f t="shared" si="0"/>
        <v>8</v>
      </c>
      <c r="G12" s="104">
        <f t="shared" si="0"/>
        <v>2</v>
      </c>
      <c r="H12" s="104">
        <f t="shared" si="0"/>
        <v>0</v>
      </c>
      <c r="I12" s="104">
        <f t="shared" si="0"/>
        <v>0</v>
      </c>
    </row>
    <row r="13" spans="2:9" s="96" customFormat="1" ht="12" customHeight="1">
      <c r="B13" s="237" t="s">
        <v>341</v>
      </c>
      <c r="C13" s="104">
        <f t="shared" si="0"/>
        <v>62</v>
      </c>
      <c r="D13" s="104">
        <f t="shared" si="0"/>
        <v>12</v>
      </c>
      <c r="E13" s="104">
        <f t="shared" si="0"/>
        <v>8</v>
      </c>
      <c r="F13" s="104">
        <f t="shared" si="0"/>
        <v>5</v>
      </c>
      <c r="G13" s="104">
        <f t="shared" si="0"/>
        <v>1</v>
      </c>
      <c r="H13" s="104">
        <f t="shared" si="0"/>
        <v>0</v>
      </c>
      <c r="I13" s="104">
        <f t="shared" si="0"/>
        <v>0</v>
      </c>
    </row>
    <row r="14" spans="2:9" s="96" customFormat="1" ht="12" customHeight="1">
      <c r="B14" s="237" t="s">
        <v>342</v>
      </c>
      <c r="C14" s="104">
        <f t="shared" si="0"/>
        <v>31</v>
      </c>
      <c r="D14" s="104">
        <f t="shared" si="0"/>
        <v>3</v>
      </c>
      <c r="E14" s="104">
        <f t="shared" si="0"/>
        <v>5</v>
      </c>
      <c r="F14" s="104">
        <f t="shared" si="0"/>
        <v>6</v>
      </c>
      <c r="G14" s="104">
        <f t="shared" si="0"/>
        <v>3</v>
      </c>
      <c r="H14" s="104">
        <f t="shared" si="0"/>
        <v>0</v>
      </c>
      <c r="I14" s="104">
        <f t="shared" si="0"/>
        <v>0</v>
      </c>
    </row>
    <row r="15" spans="2:9" s="96" customFormat="1" ht="12" customHeight="1">
      <c r="B15" s="237" t="s">
        <v>343</v>
      </c>
      <c r="C15" s="104">
        <f t="shared" si="0"/>
        <v>26</v>
      </c>
      <c r="D15" s="104">
        <f t="shared" si="0"/>
        <v>5</v>
      </c>
      <c r="E15" s="104">
        <f t="shared" si="0"/>
        <v>8</v>
      </c>
      <c r="F15" s="104">
        <f t="shared" si="0"/>
        <v>4</v>
      </c>
      <c r="G15" s="104">
        <f t="shared" si="0"/>
        <v>0</v>
      </c>
      <c r="H15" s="104">
        <f t="shared" si="0"/>
        <v>3</v>
      </c>
      <c r="I15" s="104">
        <f t="shared" si="0"/>
        <v>0</v>
      </c>
    </row>
    <row r="16" spans="2:9" s="96" customFormat="1" ht="12" customHeight="1">
      <c r="B16" s="237" t="s">
        <v>177</v>
      </c>
      <c r="C16" s="104">
        <f t="shared" si="0"/>
        <v>15</v>
      </c>
      <c r="D16" s="104">
        <f t="shared" si="0"/>
        <v>2</v>
      </c>
      <c r="E16" s="104">
        <f t="shared" si="0"/>
        <v>9</v>
      </c>
      <c r="F16" s="104">
        <f t="shared" si="0"/>
        <v>4</v>
      </c>
      <c r="G16" s="104">
        <f t="shared" si="0"/>
        <v>5</v>
      </c>
      <c r="H16" s="104">
        <f t="shared" si="0"/>
        <v>0</v>
      </c>
      <c r="I16" s="104">
        <f t="shared" si="0"/>
        <v>0</v>
      </c>
    </row>
    <row r="17" spans="2:9" s="96" customFormat="1" ht="12" customHeight="1">
      <c r="B17" s="237" t="s">
        <v>344</v>
      </c>
      <c r="C17" s="104">
        <f t="shared" si="0"/>
        <v>8</v>
      </c>
      <c r="D17" s="104">
        <f t="shared" si="0"/>
        <v>3</v>
      </c>
      <c r="E17" s="104">
        <f t="shared" si="0"/>
        <v>4</v>
      </c>
      <c r="F17" s="104">
        <f t="shared" si="0"/>
        <v>3</v>
      </c>
      <c r="G17" s="104">
        <f t="shared" si="0"/>
        <v>4</v>
      </c>
      <c r="H17" s="104">
        <f t="shared" si="0"/>
        <v>1</v>
      </c>
      <c r="I17" s="104">
        <f t="shared" si="0"/>
        <v>0</v>
      </c>
    </row>
    <row r="18" spans="2:9" s="96" customFormat="1" ht="12" customHeight="1">
      <c r="B18" s="237" t="s">
        <v>345</v>
      </c>
      <c r="C18" s="104">
        <f t="shared" si="0"/>
        <v>2</v>
      </c>
      <c r="D18" s="104">
        <f t="shared" si="0"/>
        <v>6</v>
      </c>
      <c r="E18" s="104">
        <f t="shared" si="0"/>
        <v>1</v>
      </c>
      <c r="F18" s="104">
        <f t="shared" si="0"/>
        <v>2</v>
      </c>
      <c r="G18" s="104">
        <f t="shared" si="0"/>
        <v>6</v>
      </c>
      <c r="H18" s="104">
        <f t="shared" si="0"/>
        <v>0</v>
      </c>
      <c r="I18" s="104">
        <f t="shared" si="0"/>
        <v>0</v>
      </c>
    </row>
    <row r="19" spans="2:9" s="96" customFormat="1" ht="12" customHeight="1">
      <c r="B19" s="237" t="s">
        <v>346</v>
      </c>
      <c r="C19" s="104">
        <f t="shared" si="0"/>
        <v>1</v>
      </c>
      <c r="D19" s="104">
        <f t="shared" si="0"/>
        <v>1</v>
      </c>
      <c r="E19" s="104">
        <f t="shared" si="0"/>
        <v>0</v>
      </c>
      <c r="F19" s="104">
        <f t="shared" si="0"/>
        <v>0</v>
      </c>
      <c r="G19" s="104">
        <f t="shared" si="0"/>
        <v>8</v>
      </c>
      <c r="H19" s="104">
        <f t="shared" si="0"/>
        <v>0</v>
      </c>
      <c r="I19" s="104">
        <f t="shared" si="0"/>
        <v>0</v>
      </c>
    </row>
    <row r="20" spans="2:9" s="96" customFormat="1" ht="12" customHeight="1">
      <c r="B20" s="237" t="s">
        <v>347</v>
      </c>
      <c r="C20" s="104">
        <f t="shared" si="0"/>
        <v>0</v>
      </c>
      <c r="D20" s="104">
        <f t="shared" si="0"/>
        <v>1</v>
      </c>
      <c r="E20" s="104">
        <f t="shared" si="0"/>
        <v>0</v>
      </c>
      <c r="F20" s="104">
        <f t="shared" si="0"/>
        <v>0</v>
      </c>
      <c r="G20" s="104">
        <f t="shared" si="0"/>
        <v>10</v>
      </c>
      <c r="H20" s="104">
        <f t="shared" si="0"/>
        <v>4</v>
      </c>
      <c r="I20" s="104">
        <f t="shared" si="0"/>
        <v>0</v>
      </c>
    </row>
    <row r="21" spans="2:9" s="96" customFormat="1" ht="12" customHeight="1">
      <c r="B21" s="237" t="s">
        <v>348</v>
      </c>
      <c r="C21" s="104">
        <f t="shared" si="0"/>
        <v>2</v>
      </c>
      <c r="D21" s="104">
        <f t="shared" si="0"/>
        <v>2</v>
      </c>
      <c r="E21" s="104">
        <f t="shared" si="0"/>
        <v>0</v>
      </c>
      <c r="F21" s="104">
        <f t="shared" si="0"/>
        <v>0</v>
      </c>
      <c r="G21" s="104">
        <f t="shared" si="0"/>
        <v>14</v>
      </c>
      <c r="H21" s="104">
        <f t="shared" si="0"/>
        <v>2</v>
      </c>
      <c r="I21" s="104">
        <f t="shared" si="0"/>
        <v>0</v>
      </c>
    </row>
    <row r="22" spans="2:9" s="96" customFormat="1" ht="12" customHeight="1">
      <c r="B22" s="237" t="s">
        <v>176</v>
      </c>
      <c r="C22" s="104">
        <f t="shared" si="0"/>
        <v>0</v>
      </c>
      <c r="D22" s="104">
        <f t="shared" si="0"/>
        <v>12</v>
      </c>
      <c r="E22" s="104">
        <f t="shared" si="0"/>
        <v>1</v>
      </c>
      <c r="F22" s="104">
        <f t="shared" si="0"/>
        <v>0</v>
      </c>
      <c r="G22" s="104">
        <f t="shared" si="0"/>
        <v>143</v>
      </c>
      <c r="H22" s="104">
        <f t="shared" si="0"/>
        <v>26</v>
      </c>
      <c r="I22" s="104">
        <f t="shared" si="0"/>
        <v>1</v>
      </c>
    </row>
    <row r="23" spans="2:9" s="96" customFormat="1" ht="12" customHeight="1">
      <c r="B23" s="239" t="s">
        <v>12</v>
      </c>
      <c r="C23" s="109">
        <f aca="true" t="shared" si="1" ref="C23:I23">C42+C61</f>
        <v>232</v>
      </c>
      <c r="D23" s="109">
        <f t="shared" si="1"/>
        <v>55</v>
      </c>
      <c r="E23" s="109">
        <f t="shared" si="1"/>
        <v>47</v>
      </c>
      <c r="F23" s="109">
        <f t="shared" si="1"/>
        <v>36</v>
      </c>
      <c r="G23" s="109">
        <f t="shared" si="1"/>
        <v>201</v>
      </c>
      <c r="H23" s="109">
        <f t="shared" si="1"/>
        <v>43</v>
      </c>
      <c r="I23" s="109">
        <f t="shared" si="1"/>
        <v>1</v>
      </c>
    </row>
    <row r="24" spans="3:9" ht="12" customHeight="1">
      <c r="C24" s="240"/>
      <c r="D24" s="240"/>
      <c r="E24" s="111"/>
      <c r="F24" s="240"/>
      <c r="G24" s="240"/>
      <c r="H24" s="240"/>
      <c r="I24" s="240"/>
    </row>
    <row r="25" spans="2:9" ht="12" customHeight="1">
      <c r="B25" s="241" t="s">
        <v>349</v>
      </c>
      <c r="C25" s="240"/>
      <c r="D25" s="240"/>
      <c r="E25" s="240"/>
      <c r="F25" s="240"/>
      <c r="G25" s="240"/>
      <c r="H25" s="240"/>
      <c r="I25" s="240"/>
    </row>
    <row r="26" spans="2:9" ht="12" customHeight="1">
      <c r="B26" s="236" t="s">
        <v>335</v>
      </c>
      <c r="C26" s="114">
        <v>0</v>
      </c>
      <c r="D26" s="114">
        <v>0</v>
      </c>
      <c r="E26" s="114">
        <v>0</v>
      </c>
      <c r="F26" s="114">
        <v>0</v>
      </c>
      <c r="G26" s="114">
        <v>1</v>
      </c>
      <c r="H26" s="114">
        <v>1</v>
      </c>
      <c r="I26" s="114">
        <v>0</v>
      </c>
    </row>
    <row r="27" spans="2:9" ht="12" customHeight="1">
      <c r="B27" s="237" t="s">
        <v>350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2</v>
      </c>
      <c r="I27" s="104">
        <v>0</v>
      </c>
    </row>
    <row r="28" spans="2:9" ht="12" customHeight="1">
      <c r="B28" s="238" t="s">
        <v>337</v>
      </c>
      <c r="C28" s="104">
        <v>0</v>
      </c>
      <c r="D28" s="104">
        <v>0</v>
      </c>
      <c r="E28" s="104">
        <v>0</v>
      </c>
      <c r="F28" s="104">
        <v>0</v>
      </c>
      <c r="G28" s="104">
        <v>1</v>
      </c>
      <c r="H28" s="104">
        <v>0</v>
      </c>
      <c r="I28" s="104">
        <v>0</v>
      </c>
    </row>
    <row r="29" spans="2:9" ht="12" customHeight="1">
      <c r="B29" s="237" t="s">
        <v>351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</row>
    <row r="30" spans="2:9" ht="12" customHeight="1">
      <c r="B30" s="237" t="s">
        <v>339</v>
      </c>
      <c r="C30" s="104">
        <v>1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</row>
    <row r="31" spans="2:9" ht="12" customHeight="1">
      <c r="B31" s="237" t="s">
        <v>340</v>
      </c>
      <c r="C31" s="104">
        <v>15</v>
      </c>
      <c r="D31" s="104">
        <v>1</v>
      </c>
      <c r="E31" s="104">
        <v>2</v>
      </c>
      <c r="F31" s="104">
        <v>4</v>
      </c>
      <c r="G31" s="104">
        <v>0</v>
      </c>
      <c r="H31" s="104">
        <v>0</v>
      </c>
      <c r="I31" s="104">
        <v>0</v>
      </c>
    </row>
    <row r="32" spans="2:21" ht="12" customHeight="1">
      <c r="B32" s="237" t="s">
        <v>341</v>
      </c>
      <c r="C32" s="104">
        <v>16</v>
      </c>
      <c r="D32" s="104">
        <v>2</v>
      </c>
      <c r="E32" s="104">
        <v>1</v>
      </c>
      <c r="F32" s="104">
        <v>2</v>
      </c>
      <c r="G32" s="104">
        <v>0</v>
      </c>
      <c r="H32" s="104">
        <v>0</v>
      </c>
      <c r="I32" s="104">
        <v>0</v>
      </c>
      <c r="U32" s="92">
        <v>1</v>
      </c>
    </row>
    <row r="33" spans="2:21" ht="12" customHeight="1">
      <c r="B33" s="237" t="s">
        <v>342</v>
      </c>
      <c r="C33" s="104">
        <v>10</v>
      </c>
      <c r="D33" s="104">
        <v>1</v>
      </c>
      <c r="E33" s="104">
        <v>4</v>
      </c>
      <c r="F33" s="104">
        <v>5</v>
      </c>
      <c r="G33" s="104">
        <v>1</v>
      </c>
      <c r="H33" s="104">
        <v>0</v>
      </c>
      <c r="I33" s="104">
        <v>0</v>
      </c>
      <c r="U33" s="92">
        <v>0</v>
      </c>
    </row>
    <row r="34" spans="2:9" ht="12" customHeight="1">
      <c r="B34" s="237" t="s">
        <v>343</v>
      </c>
      <c r="C34" s="104">
        <v>11</v>
      </c>
      <c r="D34" s="104">
        <v>2</v>
      </c>
      <c r="E34" s="104">
        <v>3</v>
      </c>
      <c r="F34" s="104">
        <v>2</v>
      </c>
      <c r="G34" s="104">
        <v>0</v>
      </c>
      <c r="H34" s="104">
        <v>1</v>
      </c>
      <c r="I34" s="104">
        <v>0</v>
      </c>
    </row>
    <row r="35" spans="2:9" ht="12" customHeight="1">
      <c r="B35" s="237" t="s">
        <v>352</v>
      </c>
      <c r="C35" s="104">
        <v>9</v>
      </c>
      <c r="D35" s="104">
        <v>2</v>
      </c>
      <c r="E35" s="104">
        <v>6</v>
      </c>
      <c r="F35" s="104">
        <v>3</v>
      </c>
      <c r="G35" s="104">
        <v>4</v>
      </c>
      <c r="H35" s="104">
        <v>0</v>
      </c>
      <c r="I35" s="104">
        <v>0</v>
      </c>
    </row>
    <row r="36" spans="2:9" ht="12" customHeight="1">
      <c r="B36" s="237" t="s">
        <v>344</v>
      </c>
      <c r="C36" s="104">
        <v>7</v>
      </c>
      <c r="D36" s="104">
        <v>0</v>
      </c>
      <c r="E36" s="104">
        <v>2</v>
      </c>
      <c r="F36" s="104">
        <v>2</v>
      </c>
      <c r="G36" s="104">
        <v>1</v>
      </c>
      <c r="H36" s="104">
        <v>1</v>
      </c>
      <c r="I36" s="104">
        <v>0</v>
      </c>
    </row>
    <row r="37" spans="2:9" ht="12" customHeight="1">
      <c r="B37" s="237" t="s">
        <v>345</v>
      </c>
      <c r="C37" s="104">
        <v>2</v>
      </c>
      <c r="D37" s="104">
        <v>1</v>
      </c>
      <c r="E37" s="104">
        <v>0</v>
      </c>
      <c r="F37" s="104">
        <v>2</v>
      </c>
      <c r="G37" s="104">
        <v>5</v>
      </c>
      <c r="H37" s="104">
        <v>0</v>
      </c>
      <c r="I37" s="104">
        <v>0</v>
      </c>
    </row>
    <row r="38" spans="2:9" ht="12" customHeight="1">
      <c r="B38" s="237" t="s">
        <v>346</v>
      </c>
      <c r="C38" s="104">
        <v>1</v>
      </c>
      <c r="D38" s="104">
        <v>0</v>
      </c>
      <c r="E38" s="104">
        <v>0</v>
      </c>
      <c r="F38" s="104">
        <v>0</v>
      </c>
      <c r="G38" s="104">
        <v>6</v>
      </c>
      <c r="H38" s="104">
        <v>0</v>
      </c>
      <c r="I38" s="104">
        <v>0</v>
      </c>
    </row>
    <row r="39" spans="2:9" ht="12" customHeight="1">
      <c r="B39" s="237" t="s">
        <v>347</v>
      </c>
      <c r="C39" s="104">
        <v>0</v>
      </c>
      <c r="D39" s="104">
        <v>0</v>
      </c>
      <c r="E39" s="104">
        <v>0</v>
      </c>
      <c r="F39" s="104">
        <v>0</v>
      </c>
      <c r="G39" s="104">
        <v>9</v>
      </c>
      <c r="H39" s="104">
        <v>3</v>
      </c>
      <c r="I39" s="104">
        <v>0</v>
      </c>
    </row>
    <row r="40" spans="2:9" ht="12" customHeight="1">
      <c r="B40" s="237" t="s">
        <v>348</v>
      </c>
      <c r="C40" s="104">
        <v>1</v>
      </c>
      <c r="D40" s="104">
        <v>0</v>
      </c>
      <c r="E40" s="104">
        <v>0</v>
      </c>
      <c r="F40" s="104">
        <v>0</v>
      </c>
      <c r="G40" s="104">
        <v>8</v>
      </c>
      <c r="H40" s="104">
        <v>1</v>
      </c>
      <c r="I40" s="104">
        <v>0</v>
      </c>
    </row>
    <row r="41" spans="2:9" ht="12" customHeight="1">
      <c r="B41" s="237" t="s">
        <v>176</v>
      </c>
      <c r="C41" s="104">
        <v>0</v>
      </c>
      <c r="D41" s="104">
        <v>7</v>
      </c>
      <c r="E41" s="104">
        <v>0</v>
      </c>
      <c r="F41" s="104">
        <v>0</v>
      </c>
      <c r="G41" s="104">
        <v>87</v>
      </c>
      <c r="H41" s="104">
        <v>12</v>
      </c>
      <c r="I41" s="104">
        <v>1</v>
      </c>
    </row>
    <row r="42" spans="2:9" ht="12" customHeight="1">
      <c r="B42" s="239" t="s">
        <v>12</v>
      </c>
      <c r="C42" s="109">
        <f aca="true" t="shared" si="2" ref="C42:H42">SUM(C26:C41)</f>
        <v>73</v>
      </c>
      <c r="D42" s="109">
        <f t="shared" si="2"/>
        <v>16</v>
      </c>
      <c r="E42" s="109">
        <f t="shared" si="2"/>
        <v>18</v>
      </c>
      <c r="F42" s="109">
        <f t="shared" si="2"/>
        <v>20</v>
      </c>
      <c r="G42" s="109">
        <f t="shared" si="2"/>
        <v>123</v>
      </c>
      <c r="H42" s="109">
        <f t="shared" si="2"/>
        <v>21</v>
      </c>
      <c r="I42" s="109">
        <f>SUM(I26:I41)</f>
        <v>1</v>
      </c>
    </row>
    <row r="43" spans="3:9" ht="12" customHeight="1">
      <c r="C43" s="240"/>
      <c r="D43" s="240"/>
      <c r="E43" s="240"/>
      <c r="F43" s="240"/>
      <c r="G43" s="240"/>
      <c r="H43" s="240"/>
      <c r="I43" s="240"/>
    </row>
    <row r="44" spans="2:9" ht="12" customHeight="1">
      <c r="B44" s="241" t="s">
        <v>353</v>
      </c>
      <c r="C44" s="240"/>
      <c r="D44" s="240"/>
      <c r="E44" s="240"/>
      <c r="F44" s="240"/>
      <c r="G44" s="240"/>
      <c r="H44" s="240"/>
      <c r="I44" s="240"/>
    </row>
    <row r="45" spans="2:9" ht="12" customHeight="1">
      <c r="B45" s="236" t="s">
        <v>335</v>
      </c>
      <c r="C45" s="114">
        <v>0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I45" s="114">
        <v>0</v>
      </c>
    </row>
    <row r="46" spans="2:9" ht="12" customHeight="1">
      <c r="B46" s="237" t="s">
        <v>350</v>
      </c>
      <c r="C46" s="104">
        <v>0</v>
      </c>
      <c r="D46" s="104">
        <v>0</v>
      </c>
      <c r="E46" s="104">
        <v>0</v>
      </c>
      <c r="F46" s="104">
        <v>0</v>
      </c>
      <c r="G46" s="104">
        <v>1</v>
      </c>
      <c r="H46" s="104">
        <v>3</v>
      </c>
      <c r="I46" s="104">
        <v>0</v>
      </c>
    </row>
    <row r="47" spans="2:9" ht="12" customHeight="1">
      <c r="B47" s="238" t="s">
        <v>337</v>
      </c>
      <c r="C47" s="104">
        <v>0</v>
      </c>
      <c r="D47" s="104">
        <v>0</v>
      </c>
      <c r="E47" s="104">
        <v>0</v>
      </c>
      <c r="F47" s="104">
        <v>0</v>
      </c>
      <c r="G47" s="104">
        <v>1</v>
      </c>
      <c r="H47" s="104">
        <v>1</v>
      </c>
      <c r="I47" s="104">
        <v>0</v>
      </c>
    </row>
    <row r="48" spans="2:9" ht="12" customHeight="1">
      <c r="B48" s="237" t="s">
        <v>351</v>
      </c>
      <c r="C48" s="104">
        <v>1</v>
      </c>
      <c r="D48" s="104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</row>
    <row r="49" spans="2:9" ht="12" customHeight="1">
      <c r="B49" s="237" t="s">
        <v>339</v>
      </c>
      <c r="C49" s="104">
        <v>17</v>
      </c>
      <c r="D49" s="104">
        <v>0</v>
      </c>
      <c r="E49" s="104">
        <v>0</v>
      </c>
      <c r="F49" s="104">
        <v>4</v>
      </c>
      <c r="G49" s="104">
        <v>1</v>
      </c>
      <c r="H49" s="104">
        <v>0</v>
      </c>
      <c r="I49" s="104">
        <v>0</v>
      </c>
    </row>
    <row r="50" spans="2:9" ht="12" customHeight="1">
      <c r="B50" s="237" t="s">
        <v>354</v>
      </c>
      <c r="C50" s="104">
        <v>51</v>
      </c>
      <c r="D50" s="104">
        <v>7</v>
      </c>
      <c r="E50" s="104">
        <v>9</v>
      </c>
      <c r="F50" s="104">
        <v>4</v>
      </c>
      <c r="G50" s="104">
        <v>2</v>
      </c>
      <c r="H50" s="104">
        <v>0</v>
      </c>
      <c r="I50" s="104">
        <v>0</v>
      </c>
    </row>
    <row r="51" spans="2:9" ht="12" customHeight="1">
      <c r="B51" s="237" t="s">
        <v>341</v>
      </c>
      <c r="C51" s="104">
        <v>46</v>
      </c>
      <c r="D51" s="104">
        <v>10</v>
      </c>
      <c r="E51" s="104">
        <v>7</v>
      </c>
      <c r="F51" s="104">
        <v>3</v>
      </c>
      <c r="G51" s="104">
        <v>1</v>
      </c>
      <c r="H51" s="104">
        <v>0</v>
      </c>
      <c r="I51" s="104">
        <v>0</v>
      </c>
    </row>
    <row r="52" spans="2:9" ht="12" customHeight="1">
      <c r="B52" s="237" t="s">
        <v>342</v>
      </c>
      <c r="C52" s="104">
        <v>21</v>
      </c>
      <c r="D52" s="104">
        <v>2</v>
      </c>
      <c r="E52" s="104">
        <v>1</v>
      </c>
      <c r="F52" s="104">
        <v>1</v>
      </c>
      <c r="G52" s="104">
        <v>2</v>
      </c>
      <c r="H52" s="104">
        <v>0</v>
      </c>
      <c r="I52" s="104">
        <v>0</v>
      </c>
    </row>
    <row r="53" spans="2:9" ht="12" customHeight="1">
      <c r="B53" s="237" t="s">
        <v>343</v>
      </c>
      <c r="C53" s="104">
        <v>15</v>
      </c>
      <c r="D53" s="104">
        <v>3</v>
      </c>
      <c r="E53" s="104">
        <v>5</v>
      </c>
      <c r="F53" s="104">
        <v>2</v>
      </c>
      <c r="G53" s="104">
        <v>0</v>
      </c>
      <c r="H53" s="104">
        <v>2</v>
      </c>
      <c r="I53" s="104">
        <v>0</v>
      </c>
    </row>
    <row r="54" spans="2:9" ht="12" customHeight="1">
      <c r="B54" s="237" t="s">
        <v>352</v>
      </c>
      <c r="C54" s="104">
        <v>6</v>
      </c>
      <c r="D54" s="104">
        <v>0</v>
      </c>
      <c r="E54" s="104">
        <v>3</v>
      </c>
      <c r="F54" s="104">
        <v>1</v>
      </c>
      <c r="G54" s="104">
        <v>1</v>
      </c>
      <c r="H54" s="104">
        <v>0</v>
      </c>
      <c r="I54" s="104">
        <v>0</v>
      </c>
    </row>
    <row r="55" spans="2:9" ht="12" customHeight="1">
      <c r="B55" s="237" t="s">
        <v>344</v>
      </c>
      <c r="C55" s="104">
        <v>1</v>
      </c>
      <c r="D55" s="104">
        <v>3</v>
      </c>
      <c r="E55" s="104">
        <v>2</v>
      </c>
      <c r="F55" s="104">
        <v>1</v>
      </c>
      <c r="G55" s="104">
        <v>3</v>
      </c>
      <c r="H55" s="104">
        <v>0</v>
      </c>
      <c r="I55" s="104">
        <v>0</v>
      </c>
    </row>
    <row r="56" spans="2:9" ht="12" customHeight="1">
      <c r="B56" s="237" t="s">
        <v>345</v>
      </c>
      <c r="C56" s="104">
        <v>0</v>
      </c>
      <c r="D56" s="104">
        <v>5</v>
      </c>
      <c r="E56" s="104">
        <v>1</v>
      </c>
      <c r="F56" s="104">
        <v>0</v>
      </c>
      <c r="G56" s="104">
        <v>1</v>
      </c>
      <c r="H56" s="104">
        <v>0</v>
      </c>
      <c r="I56" s="104">
        <v>0</v>
      </c>
    </row>
    <row r="57" spans="2:9" ht="12" customHeight="1">
      <c r="B57" s="237" t="s">
        <v>355</v>
      </c>
      <c r="C57" s="104">
        <v>0</v>
      </c>
      <c r="D57" s="104">
        <v>1</v>
      </c>
      <c r="E57" s="104">
        <v>0</v>
      </c>
      <c r="F57" s="104">
        <v>0</v>
      </c>
      <c r="G57" s="104">
        <v>2</v>
      </c>
      <c r="H57" s="104">
        <v>0</v>
      </c>
      <c r="I57" s="104">
        <v>0</v>
      </c>
    </row>
    <row r="58" spans="2:9" ht="12" customHeight="1">
      <c r="B58" s="237" t="s">
        <v>356</v>
      </c>
      <c r="C58" s="104">
        <v>0</v>
      </c>
      <c r="D58" s="104">
        <v>1</v>
      </c>
      <c r="E58" s="104">
        <v>0</v>
      </c>
      <c r="F58" s="104">
        <v>0</v>
      </c>
      <c r="G58" s="104">
        <v>1</v>
      </c>
      <c r="H58" s="104">
        <v>1</v>
      </c>
      <c r="I58" s="104">
        <v>0</v>
      </c>
    </row>
    <row r="59" spans="2:9" ht="12" customHeight="1">
      <c r="B59" s="237" t="s">
        <v>357</v>
      </c>
      <c r="C59" s="104">
        <v>1</v>
      </c>
      <c r="D59" s="104">
        <v>2</v>
      </c>
      <c r="E59" s="104">
        <v>0</v>
      </c>
      <c r="F59" s="104">
        <v>0</v>
      </c>
      <c r="G59" s="104">
        <v>6</v>
      </c>
      <c r="H59" s="104">
        <v>1</v>
      </c>
      <c r="I59" s="104">
        <v>0</v>
      </c>
    </row>
    <row r="60" spans="2:9" ht="12" customHeight="1">
      <c r="B60" s="237" t="s">
        <v>176</v>
      </c>
      <c r="C60" s="104">
        <v>0</v>
      </c>
      <c r="D60" s="104">
        <v>5</v>
      </c>
      <c r="E60" s="104">
        <v>1</v>
      </c>
      <c r="F60" s="104">
        <v>0</v>
      </c>
      <c r="G60" s="104">
        <v>56</v>
      </c>
      <c r="H60" s="104">
        <v>14</v>
      </c>
      <c r="I60" s="104">
        <v>0</v>
      </c>
    </row>
    <row r="61" spans="2:9" ht="12" customHeight="1">
      <c r="B61" s="239" t="s">
        <v>12</v>
      </c>
      <c r="C61" s="109">
        <f aca="true" t="shared" si="3" ref="C61:H61">SUM(C45:C60)</f>
        <v>159</v>
      </c>
      <c r="D61" s="109">
        <f t="shared" si="3"/>
        <v>39</v>
      </c>
      <c r="E61" s="109">
        <f t="shared" si="3"/>
        <v>29</v>
      </c>
      <c r="F61" s="109">
        <f t="shared" si="3"/>
        <v>16</v>
      </c>
      <c r="G61" s="109">
        <f t="shared" si="3"/>
        <v>78</v>
      </c>
      <c r="H61" s="109">
        <f t="shared" si="3"/>
        <v>22</v>
      </c>
      <c r="I61" s="109">
        <f>SUM(I45:I60)</f>
        <v>0</v>
      </c>
    </row>
    <row r="64" spans="2:9" ht="13.5">
      <c r="B64" s="241"/>
      <c r="C64" s="242"/>
      <c r="D64" s="242"/>
      <c r="E64" s="242"/>
      <c r="F64" s="242"/>
      <c r="G64" s="242"/>
      <c r="H64" s="242"/>
      <c r="I64" s="242"/>
    </row>
    <row r="65" spans="2:9" ht="13.5">
      <c r="B65" s="243"/>
      <c r="C65" s="242"/>
      <c r="D65" s="242"/>
      <c r="E65" s="242"/>
      <c r="F65" s="242"/>
      <c r="G65" s="242"/>
      <c r="H65" s="242"/>
      <c r="I65" s="242"/>
    </row>
    <row r="66" spans="2:9" ht="13.5">
      <c r="B66" s="244"/>
      <c r="C66" s="242"/>
      <c r="D66" s="242"/>
      <c r="E66" s="242"/>
      <c r="F66" s="242"/>
      <c r="G66" s="242"/>
      <c r="H66" s="242"/>
      <c r="I66" s="242"/>
    </row>
    <row r="67" spans="2:9" ht="13.5">
      <c r="B67" s="243"/>
      <c r="C67" s="242"/>
      <c r="D67" s="242"/>
      <c r="E67" s="242"/>
      <c r="F67" s="242"/>
      <c r="G67" s="242"/>
      <c r="H67" s="242"/>
      <c r="I67" s="242"/>
    </row>
    <row r="68" spans="2:9" ht="13.5">
      <c r="B68" s="243"/>
      <c r="C68" s="242"/>
      <c r="D68" s="242"/>
      <c r="E68" s="242"/>
      <c r="F68" s="242"/>
      <c r="G68" s="242"/>
      <c r="H68" s="242"/>
      <c r="I68" s="242"/>
    </row>
    <row r="69" spans="2:9" ht="13.5">
      <c r="B69" s="243"/>
      <c r="C69" s="242"/>
      <c r="D69" s="242"/>
      <c r="E69" s="242"/>
      <c r="F69" s="242"/>
      <c r="G69" s="242"/>
      <c r="H69" s="242"/>
      <c r="I69" s="242"/>
    </row>
    <row r="70" spans="2:9" ht="13.5">
      <c r="B70" s="243"/>
      <c r="C70" s="242"/>
      <c r="D70" s="242"/>
      <c r="E70" s="242"/>
      <c r="F70" s="242"/>
      <c r="G70" s="242"/>
      <c r="H70" s="242"/>
      <c r="I70" s="242"/>
    </row>
    <row r="71" spans="2:9" ht="13.5">
      <c r="B71" s="243"/>
      <c r="C71" s="242"/>
      <c r="D71" s="242"/>
      <c r="E71" s="242"/>
      <c r="F71" s="242"/>
      <c r="G71" s="242"/>
      <c r="H71" s="242"/>
      <c r="I71" s="242"/>
    </row>
    <row r="72" spans="2:9" ht="13.5">
      <c r="B72" s="243"/>
      <c r="C72" s="242"/>
      <c r="D72" s="242"/>
      <c r="E72" s="242"/>
      <c r="F72" s="242"/>
      <c r="G72" s="242"/>
      <c r="H72" s="242"/>
      <c r="I72" s="242"/>
    </row>
    <row r="73" spans="2:9" ht="13.5">
      <c r="B73" s="243"/>
      <c r="C73" s="242"/>
      <c r="D73" s="242"/>
      <c r="E73" s="242"/>
      <c r="F73" s="242"/>
      <c r="G73" s="242"/>
      <c r="H73" s="242"/>
      <c r="I73" s="242"/>
    </row>
    <row r="74" spans="2:9" ht="13.5">
      <c r="B74" s="243"/>
      <c r="C74" s="242"/>
      <c r="D74" s="242"/>
      <c r="E74" s="242"/>
      <c r="F74" s="242"/>
      <c r="G74" s="242"/>
      <c r="H74" s="242"/>
      <c r="I74" s="242"/>
    </row>
    <row r="75" spans="2:9" ht="13.5">
      <c r="B75" s="243"/>
      <c r="C75" s="242"/>
      <c r="D75" s="242"/>
      <c r="E75" s="242"/>
      <c r="F75" s="242"/>
      <c r="G75" s="242"/>
      <c r="H75" s="242"/>
      <c r="I75" s="242"/>
    </row>
    <row r="76" spans="2:9" ht="13.5">
      <c r="B76" s="243"/>
      <c r="C76" s="242"/>
      <c r="D76" s="242"/>
      <c r="E76" s="242"/>
      <c r="F76" s="242"/>
      <c r="G76" s="242"/>
      <c r="H76" s="242"/>
      <c r="I76" s="242"/>
    </row>
    <row r="77" spans="2:9" ht="13.5">
      <c r="B77" s="243"/>
      <c r="C77" s="242"/>
      <c r="D77" s="242"/>
      <c r="E77" s="242"/>
      <c r="F77" s="242"/>
      <c r="G77" s="242"/>
      <c r="H77" s="242"/>
      <c r="I77" s="242"/>
    </row>
    <row r="78" spans="2:9" ht="13.5">
      <c r="B78" s="243"/>
      <c r="C78" s="242"/>
      <c r="D78" s="242"/>
      <c r="E78" s="242"/>
      <c r="F78" s="242"/>
      <c r="G78" s="242"/>
      <c r="H78" s="242"/>
      <c r="I78" s="242"/>
    </row>
    <row r="79" spans="2:9" ht="13.5">
      <c r="B79" s="243"/>
      <c r="C79" s="242"/>
      <c r="D79" s="242"/>
      <c r="E79" s="242"/>
      <c r="F79" s="242"/>
      <c r="G79" s="242"/>
      <c r="H79" s="242"/>
      <c r="I79" s="242"/>
    </row>
    <row r="80" spans="2:9" ht="13.5">
      <c r="B80" s="241"/>
      <c r="C80" s="242"/>
      <c r="D80" s="242"/>
      <c r="E80" s="242"/>
      <c r="F80" s="242"/>
      <c r="G80" s="242"/>
      <c r="H80" s="242"/>
      <c r="I80" s="242"/>
    </row>
    <row r="81" spans="2:9" ht="13.5">
      <c r="B81" s="245"/>
      <c r="C81" s="245"/>
      <c r="D81" s="245"/>
      <c r="E81" s="245"/>
      <c r="F81" s="245"/>
      <c r="G81" s="245"/>
      <c r="H81" s="245"/>
      <c r="I81" s="245"/>
    </row>
  </sheetData>
  <sheetProtection/>
  <mergeCells count="2">
    <mergeCell ref="C3:F3"/>
    <mergeCell ref="G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64"/>
  <sheetViews>
    <sheetView tabSelected="1" view="pageBreakPreview" zoomScaleSheetLayoutView="100" zoomScalePageLayoutView="0" workbookViewId="0" topLeftCell="A1">
      <pane xSplit="4" ySplit="6" topLeftCell="E13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M26" sqref="M26"/>
    </sheetView>
  </sheetViews>
  <sheetFormatPr defaultColWidth="9.00390625" defaultRowHeight="13.5"/>
  <cols>
    <col min="1" max="1" width="1.625" style="96" customWidth="1"/>
    <col min="2" max="2" width="7.50390625" style="96" customWidth="1"/>
    <col min="3" max="3" width="3.375" style="96" customWidth="1"/>
    <col min="4" max="4" width="3.625" style="96" customWidth="1"/>
    <col min="5" max="11" width="10.125" style="96" customWidth="1"/>
    <col min="12" max="12" width="2.625" style="96" customWidth="1"/>
    <col min="13" max="16384" width="9.00390625" style="96" customWidth="1"/>
  </cols>
  <sheetData>
    <row r="1" spans="2:4" ht="21" customHeight="1">
      <c r="B1" s="93" t="s">
        <v>358</v>
      </c>
      <c r="C1" s="93"/>
      <c r="D1" s="93"/>
    </row>
    <row r="2" spans="2:11" ht="15.75" customHeight="1">
      <c r="B2" s="93"/>
      <c r="C2" s="93"/>
      <c r="D2" s="93"/>
      <c r="K2" s="63" t="s">
        <v>484</v>
      </c>
    </row>
    <row r="3" spans="2:11" ht="15.75" customHeight="1">
      <c r="B3" s="93"/>
      <c r="C3" s="93"/>
      <c r="D3" s="93"/>
      <c r="E3" s="314" t="s">
        <v>132</v>
      </c>
      <c r="F3" s="314"/>
      <c r="G3" s="314"/>
      <c r="H3" s="314"/>
      <c r="I3" s="314" t="s">
        <v>131</v>
      </c>
      <c r="J3" s="314"/>
      <c r="K3" s="314"/>
    </row>
    <row r="4" spans="2:11" ht="17.25" customHeight="1">
      <c r="B4" s="138"/>
      <c r="C4" s="318" t="s">
        <v>274</v>
      </c>
      <c r="D4" s="319"/>
      <c r="E4" s="98" t="s">
        <v>321</v>
      </c>
      <c r="F4" s="98" t="s">
        <v>359</v>
      </c>
      <c r="G4" s="98" t="s">
        <v>114</v>
      </c>
      <c r="H4" s="98" t="s">
        <v>360</v>
      </c>
      <c r="I4" s="98" t="s">
        <v>361</v>
      </c>
      <c r="J4" s="98" t="s">
        <v>362</v>
      </c>
      <c r="K4" s="98" t="s">
        <v>363</v>
      </c>
    </row>
    <row r="5" spans="2:11" ht="17.25" customHeight="1">
      <c r="B5" s="139"/>
      <c r="C5" s="320" t="s">
        <v>364</v>
      </c>
      <c r="D5" s="322" t="s">
        <v>192</v>
      </c>
      <c r="E5" s="100" t="s">
        <v>365</v>
      </c>
      <c r="F5" s="100" t="s">
        <v>54</v>
      </c>
      <c r="G5" s="100" t="s">
        <v>328</v>
      </c>
      <c r="H5" s="100"/>
      <c r="I5" s="101" t="s">
        <v>55</v>
      </c>
      <c r="J5" s="100" t="s">
        <v>329</v>
      </c>
      <c r="K5" s="100" t="s">
        <v>366</v>
      </c>
    </row>
    <row r="6" spans="2:11" ht="17.25" customHeight="1">
      <c r="B6" s="132" t="s">
        <v>56</v>
      </c>
      <c r="C6" s="321"/>
      <c r="D6" s="323"/>
      <c r="E6" s="102" t="s">
        <v>367</v>
      </c>
      <c r="F6" s="102" t="s">
        <v>332</v>
      </c>
      <c r="G6" s="102" t="s">
        <v>368</v>
      </c>
      <c r="H6" s="102" t="s">
        <v>57</v>
      </c>
      <c r="I6" s="102" t="s">
        <v>369</v>
      </c>
      <c r="J6" s="102" t="s">
        <v>334</v>
      </c>
      <c r="K6" s="102" t="s">
        <v>370</v>
      </c>
    </row>
    <row r="7" spans="2:11" ht="16.5" customHeight="1">
      <c r="B7" s="98" t="s">
        <v>381</v>
      </c>
      <c r="C7" s="36">
        <v>3</v>
      </c>
      <c r="D7" s="246">
        <v>1</v>
      </c>
      <c r="E7" s="130">
        <f aca="true" t="shared" si="0" ref="E7:K17">E21+E35</f>
        <v>82</v>
      </c>
      <c r="F7" s="130">
        <f t="shared" si="0"/>
        <v>7</v>
      </c>
      <c r="G7" s="130">
        <f t="shared" si="0"/>
        <v>10</v>
      </c>
      <c r="H7" s="130">
        <f t="shared" si="0"/>
        <v>4</v>
      </c>
      <c r="I7" s="130">
        <f t="shared" si="0"/>
        <v>41</v>
      </c>
      <c r="J7" s="130">
        <f t="shared" si="0"/>
        <v>11</v>
      </c>
      <c r="K7" s="130">
        <f t="shared" si="0"/>
        <v>0</v>
      </c>
    </row>
    <row r="8" spans="2:11" ht="16.5" customHeight="1">
      <c r="B8" s="129" t="s">
        <v>371</v>
      </c>
      <c r="C8" s="247">
        <v>2</v>
      </c>
      <c r="D8" s="248">
        <v>1</v>
      </c>
      <c r="E8" s="131">
        <f t="shared" si="0"/>
        <v>3</v>
      </c>
      <c r="F8" s="131">
        <f t="shared" si="0"/>
        <v>1</v>
      </c>
      <c r="G8" s="131">
        <f t="shared" si="0"/>
        <v>1</v>
      </c>
      <c r="H8" s="131">
        <f t="shared" si="0"/>
        <v>4</v>
      </c>
      <c r="I8" s="131">
        <f t="shared" si="0"/>
        <v>10</v>
      </c>
      <c r="J8" s="131">
        <f t="shared" si="0"/>
        <v>0</v>
      </c>
      <c r="K8" s="131">
        <f t="shared" si="0"/>
        <v>0</v>
      </c>
    </row>
    <row r="9" spans="2:11" ht="16.5" customHeight="1">
      <c r="B9" s="129" t="s">
        <v>372</v>
      </c>
      <c r="C9" s="247">
        <v>1</v>
      </c>
      <c r="D9" s="248">
        <v>1</v>
      </c>
      <c r="E9" s="131">
        <f t="shared" si="0"/>
        <v>17</v>
      </c>
      <c r="F9" s="131">
        <f t="shared" si="0"/>
        <v>11</v>
      </c>
      <c r="G9" s="131">
        <f t="shared" si="0"/>
        <v>2</v>
      </c>
      <c r="H9" s="131">
        <f t="shared" si="0"/>
        <v>6</v>
      </c>
      <c r="I9" s="131">
        <f t="shared" si="0"/>
        <v>7</v>
      </c>
      <c r="J9" s="131">
        <f t="shared" si="0"/>
        <v>0</v>
      </c>
      <c r="K9" s="131">
        <f t="shared" si="0"/>
        <v>0</v>
      </c>
    </row>
    <row r="10" spans="2:11" ht="16.5" customHeight="1">
      <c r="B10" s="129" t="s">
        <v>373</v>
      </c>
      <c r="C10" s="247">
        <v>1</v>
      </c>
      <c r="D10" s="248">
        <v>1</v>
      </c>
      <c r="E10" s="131">
        <f t="shared" si="0"/>
        <v>0</v>
      </c>
      <c r="F10" s="131">
        <f t="shared" si="0"/>
        <v>0</v>
      </c>
      <c r="G10" s="131">
        <f t="shared" si="0"/>
        <v>0</v>
      </c>
      <c r="H10" s="131">
        <f t="shared" si="0"/>
        <v>0</v>
      </c>
      <c r="I10" s="131">
        <f t="shared" si="0"/>
        <v>41</v>
      </c>
      <c r="J10" s="131">
        <f t="shared" si="0"/>
        <v>0</v>
      </c>
      <c r="K10" s="131">
        <f t="shared" si="0"/>
        <v>0</v>
      </c>
    </row>
    <row r="11" spans="2:11" ht="16.5" customHeight="1">
      <c r="B11" s="129" t="s">
        <v>374</v>
      </c>
      <c r="C11" s="247">
        <v>1</v>
      </c>
      <c r="D11" s="248">
        <v>1</v>
      </c>
      <c r="E11" s="131">
        <f t="shared" si="0"/>
        <v>20</v>
      </c>
      <c r="F11" s="131">
        <f t="shared" si="0"/>
        <v>0</v>
      </c>
      <c r="G11" s="131">
        <f t="shared" si="0"/>
        <v>0</v>
      </c>
      <c r="H11" s="131">
        <f t="shared" si="0"/>
        <v>3</v>
      </c>
      <c r="I11" s="131">
        <f t="shared" si="0"/>
        <v>33</v>
      </c>
      <c r="J11" s="131">
        <f t="shared" si="0"/>
        <v>1</v>
      </c>
      <c r="K11" s="131">
        <f t="shared" si="0"/>
        <v>0</v>
      </c>
    </row>
    <row r="12" spans="2:11" ht="16.5" customHeight="1">
      <c r="B12" s="129" t="s">
        <v>375</v>
      </c>
      <c r="C12" s="247">
        <v>1</v>
      </c>
      <c r="D12" s="248">
        <v>1</v>
      </c>
      <c r="E12" s="131">
        <f t="shared" si="0"/>
        <v>20</v>
      </c>
      <c r="F12" s="131">
        <f t="shared" si="0"/>
        <v>0</v>
      </c>
      <c r="G12" s="131">
        <f t="shared" si="0"/>
        <v>1</v>
      </c>
      <c r="H12" s="131">
        <f t="shared" si="0"/>
        <v>0</v>
      </c>
      <c r="I12" s="131">
        <f t="shared" si="0"/>
        <v>32</v>
      </c>
      <c r="J12" s="131">
        <f t="shared" si="0"/>
        <v>9</v>
      </c>
      <c r="K12" s="131">
        <f t="shared" si="0"/>
        <v>0</v>
      </c>
    </row>
    <row r="13" spans="2:11" ht="16.5" customHeight="1">
      <c r="B13" s="129" t="s">
        <v>376</v>
      </c>
      <c r="C13" s="247"/>
      <c r="D13" s="248">
        <v>1</v>
      </c>
      <c r="E13" s="131">
        <f t="shared" si="0"/>
        <v>0</v>
      </c>
      <c r="F13" s="131">
        <f t="shared" si="0"/>
        <v>0</v>
      </c>
      <c r="G13" s="131">
        <f t="shared" si="0"/>
        <v>0</v>
      </c>
      <c r="H13" s="131">
        <f t="shared" si="0"/>
        <v>0</v>
      </c>
      <c r="I13" s="131">
        <f t="shared" si="0"/>
        <v>6</v>
      </c>
      <c r="J13" s="131">
        <f t="shared" si="0"/>
        <v>0</v>
      </c>
      <c r="K13" s="131">
        <f t="shared" si="0"/>
        <v>0</v>
      </c>
    </row>
    <row r="14" spans="2:11" ht="16.5" customHeight="1">
      <c r="B14" s="129" t="s">
        <v>377</v>
      </c>
      <c r="C14" s="247">
        <v>3</v>
      </c>
      <c r="D14" s="248">
        <v>1</v>
      </c>
      <c r="E14" s="131">
        <f t="shared" si="0"/>
        <v>25</v>
      </c>
      <c r="F14" s="131">
        <f t="shared" si="0"/>
        <v>13</v>
      </c>
      <c r="G14" s="131">
        <f t="shared" si="0"/>
        <v>8</v>
      </c>
      <c r="H14" s="131">
        <f t="shared" si="0"/>
        <v>3</v>
      </c>
      <c r="I14" s="131">
        <f t="shared" si="0"/>
        <v>16</v>
      </c>
      <c r="J14" s="131">
        <f t="shared" si="0"/>
        <v>0</v>
      </c>
      <c r="K14" s="131">
        <f t="shared" si="0"/>
        <v>0</v>
      </c>
    </row>
    <row r="15" spans="2:11" ht="16.5" customHeight="1">
      <c r="B15" s="129" t="s">
        <v>378</v>
      </c>
      <c r="C15" s="247"/>
      <c r="D15" s="248">
        <v>1</v>
      </c>
      <c r="E15" s="131">
        <f t="shared" si="0"/>
        <v>0</v>
      </c>
      <c r="F15" s="131">
        <f t="shared" si="0"/>
        <v>0</v>
      </c>
      <c r="G15" s="131">
        <f t="shared" si="0"/>
        <v>0</v>
      </c>
      <c r="H15" s="131">
        <f t="shared" si="0"/>
        <v>0</v>
      </c>
      <c r="I15" s="131">
        <f t="shared" si="0"/>
        <v>8</v>
      </c>
      <c r="J15" s="131">
        <f t="shared" si="0"/>
        <v>0</v>
      </c>
      <c r="K15" s="131">
        <f t="shared" si="0"/>
        <v>0</v>
      </c>
    </row>
    <row r="16" spans="2:11" ht="16.5" customHeight="1">
      <c r="B16" s="129" t="s">
        <v>379</v>
      </c>
      <c r="C16" s="247">
        <v>1</v>
      </c>
      <c r="D16" s="248">
        <v>1</v>
      </c>
      <c r="E16" s="131">
        <f t="shared" si="0"/>
        <v>50</v>
      </c>
      <c r="F16" s="131">
        <f t="shared" si="0"/>
        <v>4</v>
      </c>
      <c r="G16" s="131">
        <f t="shared" si="0"/>
        <v>11</v>
      </c>
      <c r="H16" s="131">
        <f t="shared" si="0"/>
        <v>11</v>
      </c>
      <c r="I16" s="131">
        <f t="shared" si="0"/>
        <v>3</v>
      </c>
      <c r="J16" s="131">
        <f t="shared" si="0"/>
        <v>15</v>
      </c>
      <c r="K16" s="131">
        <f t="shared" si="0"/>
        <v>0</v>
      </c>
    </row>
    <row r="17" spans="2:11" ht="16.5" customHeight="1">
      <c r="B17" s="132" t="s">
        <v>380</v>
      </c>
      <c r="C17" s="249">
        <v>1</v>
      </c>
      <c r="D17" s="250">
        <v>1</v>
      </c>
      <c r="E17" s="285">
        <f t="shared" si="0"/>
        <v>15</v>
      </c>
      <c r="F17" s="285">
        <f t="shared" si="0"/>
        <v>19</v>
      </c>
      <c r="G17" s="285">
        <f t="shared" si="0"/>
        <v>14</v>
      </c>
      <c r="H17" s="285">
        <f t="shared" si="0"/>
        <v>5</v>
      </c>
      <c r="I17" s="285">
        <f t="shared" si="0"/>
        <v>4</v>
      </c>
      <c r="J17" s="285">
        <f t="shared" si="0"/>
        <v>7</v>
      </c>
      <c r="K17" s="285">
        <f t="shared" si="0"/>
        <v>1</v>
      </c>
    </row>
    <row r="18" spans="2:11" ht="16.5" customHeight="1">
      <c r="B18" s="133" t="s">
        <v>12</v>
      </c>
      <c r="C18" s="251">
        <f>SUM(C7:C17)</f>
        <v>14</v>
      </c>
      <c r="D18" s="252">
        <f aca="true" t="shared" si="1" ref="D18:K18">SUM(D7:D17)</f>
        <v>11</v>
      </c>
      <c r="E18" s="253">
        <f t="shared" si="1"/>
        <v>232</v>
      </c>
      <c r="F18" s="253">
        <f t="shared" si="1"/>
        <v>55</v>
      </c>
      <c r="G18" s="253">
        <f t="shared" si="1"/>
        <v>47</v>
      </c>
      <c r="H18" s="253">
        <f t="shared" si="1"/>
        <v>36</v>
      </c>
      <c r="I18" s="253">
        <f t="shared" si="1"/>
        <v>201</v>
      </c>
      <c r="J18" s="253">
        <f t="shared" si="1"/>
        <v>43</v>
      </c>
      <c r="K18" s="253">
        <f t="shared" si="1"/>
        <v>1</v>
      </c>
    </row>
    <row r="19" spans="2:11" ht="16.5" customHeight="1">
      <c r="B19" s="116"/>
      <c r="C19" s="254"/>
      <c r="D19" s="254"/>
      <c r="E19" s="255"/>
      <c r="F19" s="255"/>
      <c r="G19" s="111"/>
      <c r="H19" s="255"/>
      <c r="I19" s="255"/>
      <c r="J19" s="255"/>
      <c r="K19" s="255"/>
    </row>
    <row r="20" spans="2:11" ht="16.5" customHeight="1">
      <c r="B20" s="116" t="s">
        <v>70</v>
      </c>
      <c r="C20" s="254"/>
      <c r="D20" s="254"/>
      <c r="E20" s="255"/>
      <c r="F20" s="255"/>
      <c r="G20" s="255"/>
      <c r="H20" s="255"/>
      <c r="I20" s="255"/>
      <c r="J20" s="255"/>
      <c r="K20" s="255"/>
    </row>
    <row r="21" spans="2:11" ht="16.5" customHeight="1">
      <c r="B21" s="98" t="s">
        <v>381</v>
      </c>
      <c r="C21" s="36">
        <v>3</v>
      </c>
      <c r="D21" s="246">
        <v>1</v>
      </c>
      <c r="E21" s="130">
        <v>0</v>
      </c>
      <c r="F21" s="130">
        <v>0</v>
      </c>
      <c r="G21" s="130">
        <v>0</v>
      </c>
      <c r="H21" s="130">
        <v>0</v>
      </c>
      <c r="I21" s="130">
        <v>21</v>
      </c>
      <c r="J21" s="130">
        <v>7</v>
      </c>
      <c r="K21" s="130">
        <v>0</v>
      </c>
    </row>
    <row r="22" spans="2:11" ht="16.5" customHeight="1">
      <c r="B22" s="129" t="s">
        <v>371</v>
      </c>
      <c r="C22" s="247">
        <v>2</v>
      </c>
      <c r="D22" s="248">
        <v>1</v>
      </c>
      <c r="E22" s="131">
        <v>0</v>
      </c>
      <c r="F22" s="131">
        <v>0</v>
      </c>
      <c r="G22" s="131">
        <v>0</v>
      </c>
      <c r="H22" s="131">
        <v>3</v>
      </c>
      <c r="I22" s="131">
        <v>8</v>
      </c>
      <c r="J22" s="131">
        <v>0</v>
      </c>
      <c r="K22" s="131">
        <v>0</v>
      </c>
    </row>
    <row r="23" spans="2:11" ht="16.5" customHeight="1">
      <c r="B23" s="129" t="s">
        <v>372</v>
      </c>
      <c r="C23" s="247">
        <v>1</v>
      </c>
      <c r="D23" s="248">
        <v>1</v>
      </c>
      <c r="E23" s="131">
        <v>0</v>
      </c>
      <c r="F23" s="131">
        <v>0</v>
      </c>
      <c r="G23" s="131">
        <v>0</v>
      </c>
      <c r="H23" s="131">
        <v>0</v>
      </c>
      <c r="I23" s="131">
        <v>5</v>
      </c>
      <c r="J23" s="131">
        <v>0</v>
      </c>
      <c r="K23" s="131">
        <v>0</v>
      </c>
    </row>
    <row r="24" spans="2:11" ht="16.5" customHeight="1">
      <c r="B24" s="129" t="s">
        <v>373</v>
      </c>
      <c r="C24" s="247">
        <v>1</v>
      </c>
      <c r="D24" s="248">
        <v>1</v>
      </c>
      <c r="E24" s="131">
        <v>0</v>
      </c>
      <c r="F24" s="131">
        <v>0</v>
      </c>
      <c r="G24" s="131">
        <v>0</v>
      </c>
      <c r="H24" s="131">
        <v>0</v>
      </c>
      <c r="I24" s="131">
        <v>33</v>
      </c>
      <c r="J24" s="131">
        <v>0</v>
      </c>
      <c r="K24" s="131">
        <v>0</v>
      </c>
    </row>
    <row r="25" spans="2:11" ht="16.5" customHeight="1">
      <c r="B25" s="129" t="s">
        <v>374</v>
      </c>
      <c r="C25" s="247">
        <v>1</v>
      </c>
      <c r="D25" s="248">
        <v>1</v>
      </c>
      <c r="E25" s="131">
        <v>20</v>
      </c>
      <c r="F25" s="131">
        <v>0</v>
      </c>
      <c r="G25" s="131">
        <v>0</v>
      </c>
      <c r="H25" s="131">
        <v>3</v>
      </c>
      <c r="I25" s="131">
        <v>17</v>
      </c>
      <c r="J25" s="131">
        <v>1</v>
      </c>
      <c r="K25" s="131">
        <v>0</v>
      </c>
    </row>
    <row r="26" spans="2:11" ht="16.5" customHeight="1">
      <c r="B26" s="129" t="s">
        <v>375</v>
      </c>
      <c r="C26" s="247">
        <v>1</v>
      </c>
      <c r="D26" s="248">
        <v>1</v>
      </c>
      <c r="E26" s="131">
        <v>0</v>
      </c>
      <c r="F26" s="131">
        <v>0</v>
      </c>
      <c r="G26" s="131">
        <v>0</v>
      </c>
      <c r="H26" s="131">
        <v>0</v>
      </c>
      <c r="I26" s="131">
        <v>16</v>
      </c>
      <c r="J26" s="131">
        <v>2</v>
      </c>
      <c r="K26" s="131">
        <v>0</v>
      </c>
    </row>
    <row r="27" spans="2:11" ht="16.5" customHeight="1">
      <c r="B27" s="129" t="s">
        <v>376</v>
      </c>
      <c r="C27" s="247"/>
      <c r="D27" s="248">
        <v>1</v>
      </c>
      <c r="E27" s="131">
        <v>0</v>
      </c>
      <c r="F27" s="131">
        <v>0</v>
      </c>
      <c r="G27" s="131">
        <v>0</v>
      </c>
      <c r="H27" s="131">
        <v>0</v>
      </c>
      <c r="I27" s="131">
        <v>2</v>
      </c>
      <c r="J27" s="131">
        <v>0</v>
      </c>
      <c r="K27" s="131">
        <v>0</v>
      </c>
    </row>
    <row r="28" spans="2:11" ht="16.5" customHeight="1">
      <c r="B28" s="129" t="s">
        <v>377</v>
      </c>
      <c r="C28" s="247">
        <v>3</v>
      </c>
      <c r="D28" s="248">
        <v>1</v>
      </c>
      <c r="E28" s="131">
        <v>0</v>
      </c>
      <c r="F28" s="131">
        <v>2</v>
      </c>
      <c r="G28" s="131">
        <v>4</v>
      </c>
      <c r="H28" s="131">
        <v>0</v>
      </c>
      <c r="I28" s="131">
        <v>9</v>
      </c>
      <c r="J28" s="131">
        <v>0</v>
      </c>
      <c r="K28" s="131">
        <v>0</v>
      </c>
    </row>
    <row r="29" spans="2:11" ht="16.5" customHeight="1">
      <c r="B29" s="129" t="s">
        <v>378</v>
      </c>
      <c r="C29" s="247"/>
      <c r="D29" s="248">
        <v>1</v>
      </c>
      <c r="E29" s="131">
        <v>0</v>
      </c>
      <c r="F29" s="131">
        <v>0</v>
      </c>
      <c r="G29" s="131">
        <v>0</v>
      </c>
      <c r="H29" s="131">
        <v>0</v>
      </c>
      <c r="I29" s="131">
        <v>6</v>
      </c>
      <c r="J29" s="131">
        <v>0</v>
      </c>
      <c r="K29" s="131">
        <v>0</v>
      </c>
    </row>
    <row r="30" spans="2:11" ht="16.5" customHeight="1">
      <c r="B30" s="129" t="s">
        <v>379</v>
      </c>
      <c r="C30" s="247">
        <v>1</v>
      </c>
      <c r="D30" s="248">
        <v>1</v>
      </c>
      <c r="E30" s="131">
        <v>50</v>
      </c>
      <c r="F30" s="131">
        <v>4</v>
      </c>
      <c r="G30" s="131">
        <v>11</v>
      </c>
      <c r="H30" s="131">
        <v>11</v>
      </c>
      <c r="I30" s="131">
        <v>2</v>
      </c>
      <c r="J30" s="131">
        <v>8</v>
      </c>
      <c r="K30" s="131">
        <v>0</v>
      </c>
    </row>
    <row r="31" spans="2:11" ht="16.5" customHeight="1">
      <c r="B31" s="132" t="s">
        <v>380</v>
      </c>
      <c r="C31" s="249">
        <v>1</v>
      </c>
      <c r="D31" s="250">
        <v>1</v>
      </c>
      <c r="E31" s="285">
        <v>3</v>
      </c>
      <c r="F31" s="285">
        <v>10</v>
      </c>
      <c r="G31" s="285">
        <v>3</v>
      </c>
      <c r="H31" s="285">
        <v>3</v>
      </c>
      <c r="I31" s="285">
        <v>4</v>
      </c>
      <c r="J31" s="285">
        <v>3</v>
      </c>
      <c r="K31" s="285">
        <v>1</v>
      </c>
    </row>
    <row r="32" spans="2:21" ht="16.5" customHeight="1">
      <c r="B32" s="133" t="s">
        <v>12</v>
      </c>
      <c r="C32" s="251">
        <f>SUM(C21:C31)</f>
        <v>14</v>
      </c>
      <c r="D32" s="252">
        <f aca="true" t="shared" si="2" ref="D32:K32">SUM(D21:D31)</f>
        <v>11</v>
      </c>
      <c r="E32" s="253">
        <f t="shared" si="2"/>
        <v>73</v>
      </c>
      <c r="F32" s="253">
        <f t="shared" si="2"/>
        <v>16</v>
      </c>
      <c r="G32" s="253">
        <f t="shared" si="2"/>
        <v>18</v>
      </c>
      <c r="H32" s="253">
        <f t="shared" si="2"/>
        <v>20</v>
      </c>
      <c r="I32" s="253">
        <f t="shared" si="2"/>
        <v>123</v>
      </c>
      <c r="J32" s="253">
        <f t="shared" si="2"/>
        <v>21</v>
      </c>
      <c r="K32" s="253">
        <f t="shared" si="2"/>
        <v>1</v>
      </c>
      <c r="U32" s="96">
        <v>1</v>
      </c>
    </row>
    <row r="33" spans="2:21" ht="16.5" customHeight="1">
      <c r="B33" s="116"/>
      <c r="C33" s="254"/>
      <c r="D33" s="254"/>
      <c r="E33" s="255"/>
      <c r="F33" s="255"/>
      <c r="G33" s="255"/>
      <c r="H33" s="255"/>
      <c r="I33" s="255"/>
      <c r="J33" s="255"/>
      <c r="K33" s="255"/>
      <c r="U33" s="96">
        <v>0</v>
      </c>
    </row>
    <row r="34" spans="2:11" ht="16.5" customHeight="1">
      <c r="B34" s="256" t="s">
        <v>71</v>
      </c>
      <c r="C34" s="257"/>
      <c r="D34" s="257"/>
      <c r="E34" s="258"/>
      <c r="F34" s="258"/>
      <c r="G34" s="258"/>
      <c r="H34" s="258"/>
      <c r="I34" s="258"/>
      <c r="J34" s="258"/>
      <c r="K34" s="258"/>
    </row>
    <row r="35" spans="2:11" ht="16.5" customHeight="1">
      <c r="B35" s="98" t="s">
        <v>381</v>
      </c>
      <c r="C35" s="103">
        <v>3</v>
      </c>
      <c r="D35" s="259">
        <v>1</v>
      </c>
      <c r="E35" s="130">
        <v>82</v>
      </c>
      <c r="F35" s="130">
        <v>7</v>
      </c>
      <c r="G35" s="130">
        <v>10</v>
      </c>
      <c r="H35" s="130">
        <v>4</v>
      </c>
      <c r="I35" s="130">
        <v>20</v>
      </c>
      <c r="J35" s="260">
        <v>4</v>
      </c>
      <c r="K35" s="114">
        <v>0</v>
      </c>
    </row>
    <row r="36" spans="2:11" ht="16.5" customHeight="1">
      <c r="B36" s="129" t="s">
        <v>371</v>
      </c>
      <c r="C36" s="105">
        <v>2</v>
      </c>
      <c r="D36" s="261">
        <v>1</v>
      </c>
      <c r="E36" s="131">
        <v>3</v>
      </c>
      <c r="F36" s="131">
        <v>1</v>
      </c>
      <c r="G36" s="131">
        <v>1</v>
      </c>
      <c r="H36" s="131">
        <v>1</v>
      </c>
      <c r="I36" s="131">
        <v>2</v>
      </c>
      <c r="J36" s="111">
        <v>0</v>
      </c>
      <c r="K36" s="104">
        <v>0</v>
      </c>
    </row>
    <row r="37" spans="2:11" ht="16.5" customHeight="1">
      <c r="B37" s="129" t="s">
        <v>372</v>
      </c>
      <c r="C37" s="105">
        <v>1</v>
      </c>
      <c r="D37" s="261">
        <v>1</v>
      </c>
      <c r="E37" s="131">
        <v>17</v>
      </c>
      <c r="F37" s="131">
        <v>11</v>
      </c>
      <c r="G37" s="131">
        <v>2</v>
      </c>
      <c r="H37" s="131">
        <v>6</v>
      </c>
      <c r="I37" s="131">
        <v>2</v>
      </c>
      <c r="J37" s="111">
        <v>0</v>
      </c>
      <c r="K37" s="104">
        <v>0</v>
      </c>
    </row>
    <row r="38" spans="2:11" ht="16.5" customHeight="1">
      <c r="B38" s="129" t="s">
        <v>373</v>
      </c>
      <c r="C38" s="105">
        <v>1</v>
      </c>
      <c r="D38" s="261">
        <v>1</v>
      </c>
      <c r="E38" s="131">
        <v>0</v>
      </c>
      <c r="F38" s="131">
        <v>0</v>
      </c>
      <c r="G38" s="131">
        <v>0</v>
      </c>
      <c r="H38" s="131">
        <v>0</v>
      </c>
      <c r="I38" s="131">
        <v>8</v>
      </c>
      <c r="J38" s="111">
        <v>0</v>
      </c>
      <c r="K38" s="104">
        <v>0</v>
      </c>
    </row>
    <row r="39" spans="2:11" ht="16.5" customHeight="1">
      <c r="B39" s="129" t="s">
        <v>374</v>
      </c>
      <c r="C39" s="105">
        <v>1</v>
      </c>
      <c r="D39" s="261">
        <v>1</v>
      </c>
      <c r="E39" s="131">
        <v>0</v>
      </c>
      <c r="F39" s="131">
        <v>0</v>
      </c>
      <c r="G39" s="131">
        <v>0</v>
      </c>
      <c r="H39" s="131">
        <v>0</v>
      </c>
      <c r="I39" s="131">
        <v>16</v>
      </c>
      <c r="J39" s="111">
        <v>0</v>
      </c>
      <c r="K39" s="104">
        <v>0</v>
      </c>
    </row>
    <row r="40" spans="2:11" ht="16.5" customHeight="1">
      <c r="B40" s="129" t="s">
        <v>375</v>
      </c>
      <c r="C40" s="105">
        <v>1</v>
      </c>
      <c r="D40" s="261">
        <v>1</v>
      </c>
      <c r="E40" s="131">
        <v>20</v>
      </c>
      <c r="F40" s="131">
        <v>0</v>
      </c>
      <c r="G40" s="131">
        <v>1</v>
      </c>
      <c r="H40" s="131">
        <v>0</v>
      </c>
      <c r="I40" s="131">
        <v>16</v>
      </c>
      <c r="J40" s="111">
        <v>7</v>
      </c>
      <c r="K40" s="104">
        <v>0</v>
      </c>
    </row>
    <row r="41" spans="2:11" ht="16.5" customHeight="1">
      <c r="B41" s="129" t="s">
        <v>376</v>
      </c>
      <c r="C41" s="105"/>
      <c r="D41" s="261">
        <v>1</v>
      </c>
      <c r="E41" s="131">
        <v>0</v>
      </c>
      <c r="F41" s="131">
        <v>0</v>
      </c>
      <c r="G41" s="131">
        <v>0</v>
      </c>
      <c r="H41" s="131">
        <v>0</v>
      </c>
      <c r="I41" s="131">
        <v>4</v>
      </c>
      <c r="J41" s="111">
        <v>0</v>
      </c>
      <c r="K41" s="104">
        <v>0</v>
      </c>
    </row>
    <row r="42" spans="2:11" ht="16.5" customHeight="1">
      <c r="B42" s="129" t="s">
        <v>377</v>
      </c>
      <c r="C42" s="105">
        <v>3</v>
      </c>
      <c r="D42" s="261">
        <v>1</v>
      </c>
      <c r="E42" s="131">
        <v>25</v>
      </c>
      <c r="F42" s="131">
        <v>11</v>
      </c>
      <c r="G42" s="131">
        <v>4</v>
      </c>
      <c r="H42" s="131">
        <v>3</v>
      </c>
      <c r="I42" s="131">
        <v>7</v>
      </c>
      <c r="J42" s="111">
        <v>0</v>
      </c>
      <c r="K42" s="104">
        <v>0</v>
      </c>
    </row>
    <row r="43" spans="2:11" ht="16.5" customHeight="1">
      <c r="B43" s="129" t="s">
        <v>378</v>
      </c>
      <c r="C43" s="105"/>
      <c r="D43" s="261">
        <v>1</v>
      </c>
      <c r="E43" s="131">
        <v>0</v>
      </c>
      <c r="F43" s="131">
        <v>0</v>
      </c>
      <c r="G43" s="131">
        <v>0</v>
      </c>
      <c r="H43" s="131">
        <v>0</v>
      </c>
      <c r="I43" s="131">
        <v>2</v>
      </c>
      <c r="J43" s="111">
        <v>0</v>
      </c>
      <c r="K43" s="104">
        <v>0</v>
      </c>
    </row>
    <row r="44" spans="2:11" ht="16.5" customHeight="1">
      <c r="B44" s="129" t="s">
        <v>379</v>
      </c>
      <c r="C44" s="105">
        <v>1</v>
      </c>
      <c r="D44" s="261">
        <v>1</v>
      </c>
      <c r="E44" s="131">
        <v>0</v>
      </c>
      <c r="F44" s="131">
        <v>0</v>
      </c>
      <c r="G44" s="131">
        <v>0</v>
      </c>
      <c r="H44" s="131">
        <v>0</v>
      </c>
      <c r="I44" s="131">
        <v>1</v>
      </c>
      <c r="J44" s="161">
        <v>7</v>
      </c>
      <c r="K44" s="131">
        <v>0</v>
      </c>
    </row>
    <row r="45" spans="2:11" ht="16.5" customHeight="1">
      <c r="B45" s="129" t="s">
        <v>380</v>
      </c>
      <c r="C45" s="105">
        <v>1</v>
      </c>
      <c r="D45" s="261">
        <v>1</v>
      </c>
      <c r="E45" s="131">
        <v>12</v>
      </c>
      <c r="F45" s="131">
        <v>9</v>
      </c>
      <c r="G45" s="131">
        <v>11</v>
      </c>
      <c r="H45" s="131">
        <v>2</v>
      </c>
      <c r="I45" s="131">
        <v>0</v>
      </c>
      <c r="J45" s="162">
        <v>4</v>
      </c>
      <c r="K45" s="104">
        <v>0</v>
      </c>
    </row>
    <row r="46" spans="2:11" ht="16.5" customHeight="1">
      <c r="B46" s="133" t="s">
        <v>12</v>
      </c>
      <c r="C46" s="108">
        <f>SUM(C35:C45)</f>
        <v>14</v>
      </c>
      <c r="D46" s="331">
        <f aca="true" t="shared" si="3" ref="D46:K46">SUM(D35:D45)</f>
        <v>11</v>
      </c>
      <c r="E46" s="253">
        <f t="shared" si="3"/>
        <v>159</v>
      </c>
      <c r="F46" s="253">
        <f t="shared" si="3"/>
        <v>39</v>
      </c>
      <c r="G46" s="253">
        <f t="shared" si="3"/>
        <v>29</v>
      </c>
      <c r="H46" s="253">
        <f t="shared" si="3"/>
        <v>16</v>
      </c>
      <c r="I46" s="253">
        <f t="shared" si="3"/>
        <v>78</v>
      </c>
      <c r="J46" s="332">
        <f t="shared" si="3"/>
        <v>22</v>
      </c>
      <c r="K46" s="253">
        <f t="shared" si="3"/>
        <v>0</v>
      </c>
    </row>
    <row r="47" spans="2:11" ht="7.5" customHeight="1">
      <c r="B47" s="256"/>
      <c r="C47" s="256"/>
      <c r="D47" s="256"/>
      <c r="E47" s="262"/>
      <c r="F47" s="262"/>
      <c r="G47" s="262"/>
      <c r="H47" s="262"/>
      <c r="I47" s="262"/>
      <c r="J47" s="262"/>
      <c r="K47" s="262"/>
    </row>
    <row r="49" spans="2:12" ht="15.75" customHeight="1">
      <c r="B49" s="116"/>
      <c r="C49" s="112"/>
      <c r="D49" s="112"/>
      <c r="E49" s="111"/>
      <c r="F49" s="111"/>
      <c r="G49" s="111"/>
      <c r="H49" s="111"/>
      <c r="I49" s="111"/>
      <c r="J49" s="111"/>
      <c r="K49" s="111"/>
      <c r="L49" s="112"/>
    </row>
    <row r="50" spans="2:12" ht="15.75" customHeight="1">
      <c r="B50" s="116"/>
      <c r="C50" s="112"/>
      <c r="D50" s="112"/>
      <c r="E50" s="111"/>
      <c r="F50" s="111"/>
      <c r="G50" s="111"/>
      <c r="H50" s="111"/>
      <c r="I50" s="111"/>
      <c r="J50" s="111"/>
      <c r="K50" s="111"/>
      <c r="L50" s="112"/>
    </row>
    <row r="51" spans="2:12" ht="15.75" customHeight="1">
      <c r="B51" s="116"/>
      <c r="C51" s="112"/>
      <c r="D51" s="112"/>
      <c r="E51" s="111"/>
      <c r="F51" s="111"/>
      <c r="G51" s="111"/>
      <c r="H51" s="111"/>
      <c r="I51" s="111"/>
      <c r="J51" s="111"/>
      <c r="K51" s="111"/>
      <c r="L51" s="112"/>
    </row>
    <row r="52" spans="2:12" ht="15.75" customHeight="1">
      <c r="B52" s="116"/>
      <c r="C52" s="112"/>
      <c r="D52" s="112"/>
      <c r="E52" s="111"/>
      <c r="F52" s="111"/>
      <c r="G52" s="111"/>
      <c r="H52" s="111"/>
      <c r="I52" s="111"/>
      <c r="J52" s="111"/>
      <c r="K52" s="111"/>
      <c r="L52" s="112"/>
    </row>
    <row r="53" spans="2:12" ht="15.75" customHeight="1">
      <c r="B53" s="116"/>
      <c r="C53" s="112"/>
      <c r="D53" s="112"/>
      <c r="E53" s="111"/>
      <c r="F53" s="111"/>
      <c r="G53" s="111"/>
      <c r="H53" s="111"/>
      <c r="I53" s="111"/>
      <c r="J53" s="111"/>
      <c r="K53" s="111"/>
      <c r="L53" s="112"/>
    </row>
    <row r="54" spans="2:12" ht="15.75" customHeight="1">
      <c r="B54" s="116"/>
      <c r="C54" s="112"/>
      <c r="D54" s="112"/>
      <c r="E54" s="111"/>
      <c r="F54" s="111"/>
      <c r="G54" s="111"/>
      <c r="H54" s="111"/>
      <c r="I54" s="111"/>
      <c r="J54" s="111"/>
      <c r="K54" s="111"/>
      <c r="L54" s="112"/>
    </row>
    <row r="55" spans="2:12" ht="15.75" customHeight="1">
      <c r="B55" s="116"/>
      <c r="C55" s="112"/>
      <c r="D55" s="112"/>
      <c r="E55" s="111"/>
      <c r="F55" s="111"/>
      <c r="G55" s="111"/>
      <c r="H55" s="111"/>
      <c r="I55" s="111"/>
      <c r="J55" s="111"/>
      <c r="K55" s="111"/>
      <c r="L55" s="112"/>
    </row>
    <row r="56" spans="2:12" ht="15.75" customHeight="1">
      <c r="B56" s="116"/>
      <c r="C56" s="112"/>
      <c r="D56" s="112"/>
      <c r="E56" s="111"/>
      <c r="F56" s="111"/>
      <c r="G56" s="111"/>
      <c r="H56" s="111"/>
      <c r="I56" s="111"/>
      <c r="J56" s="111"/>
      <c r="K56" s="111"/>
      <c r="L56" s="112"/>
    </row>
    <row r="57" spans="2:12" ht="15.75" customHeight="1">
      <c r="B57" s="116"/>
      <c r="C57" s="112"/>
      <c r="D57" s="112"/>
      <c r="E57" s="111"/>
      <c r="F57" s="111"/>
      <c r="G57" s="111"/>
      <c r="H57" s="111"/>
      <c r="I57" s="111"/>
      <c r="J57" s="111"/>
      <c r="K57" s="111"/>
      <c r="L57" s="112"/>
    </row>
    <row r="58" spans="2:12" ht="15.75" customHeight="1">
      <c r="B58" s="116"/>
      <c r="C58" s="112"/>
      <c r="D58" s="112"/>
      <c r="E58" s="111"/>
      <c r="F58" s="111"/>
      <c r="G58" s="111"/>
      <c r="H58" s="111"/>
      <c r="I58" s="111"/>
      <c r="J58" s="111"/>
      <c r="K58" s="111"/>
      <c r="L58" s="112"/>
    </row>
    <row r="59" spans="2:12" ht="15.75" customHeight="1">
      <c r="B59" s="116"/>
      <c r="C59" s="112"/>
      <c r="D59" s="112"/>
      <c r="E59" s="111"/>
      <c r="F59" s="111"/>
      <c r="G59" s="111"/>
      <c r="H59" s="111"/>
      <c r="I59" s="111"/>
      <c r="J59" s="111"/>
      <c r="K59" s="111"/>
      <c r="L59" s="112"/>
    </row>
    <row r="60" spans="2:12" ht="15.75" customHeight="1">
      <c r="B60" s="116"/>
      <c r="C60" s="112"/>
      <c r="D60" s="112"/>
      <c r="E60" s="111"/>
      <c r="F60" s="111"/>
      <c r="G60" s="111"/>
      <c r="H60" s="111"/>
      <c r="I60" s="111"/>
      <c r="J60" s="111"/>
      <c r="K60" s="111"/>
      <c r="L60" s="112"/>
    </row>
    <row r="61" spans="2:12" ht="1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</row>
    <row r="62" spans="2:12" ht="1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</row>
    <row r="63" spans="2:12" ht="1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</row>
    <row r="64" spans="2:12" ht="1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</sheetData>
  <sheetProtection/>
  <mergeCells count="5">
    <mergeCell ref="E3:H3"/>
    <mergeCell ref="I3:K3"/>
    <mergeCell ref="C4:D4"/>
    <mergeCell ref="C5:C6"/>
    <mergeCell ref="D5:D6"/>
  </mergeCells>
  <printOptions/>
  <pageMargins left="0.7874015748031497" right="0.669291338582677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Administrator</cp:lastModifiedBy>
  <cp:lastPrinted>2019-03-12T10:28:49Z</cp:lastPrinted>
  <dcterms:created xsi:type="dcterms:W3CDTF">2000-06-09T10:36:42Z</dcterms:created>
  <dcterms:modified xsi:type="dcterms:W3CDTF">2019-03-12T10:39:55Z</dcterms:modified>
  <cp:category/>
  <cp:version/>
  <cp:contentType/>
  <cp:contentStatus/>
</cp:coreProperties>
</file>