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470024\Desktop\【福島様】01◎提出依頼\"/>
    </mc:Choice>
  </mc:AlternateContent>
  <bookViews>
    <workbookView xWindow="0" yWindow="0" windowWidth="19200" windowHeight="7010" tabRatio="823" firstSheet="4" activeTab="5"/>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B40" i="63" l="1"/>
  <c r="B39" i="63"/>
  <c r="B35" i="63"/>
  <c r="B34" i="63"/>
  <c r="B29" i="63"/>
  <c r="B28" i="63"/>
  <c r="L25" i="63"/>
  <c r="J25" i="63"/>
  <c r="N24" i="63"/>
  <c r="I35" i="63" s="1"/>
  <c r="I40" i="63" s="1"/>
  <c r="N23" i="63"/>
  <c r="I34" i="63" s="1"/>
  <c r="I39" i="63" s="1"/>
  <c r="B40" i="62"/>
  <c r="B39" i="62"/>
  <c r="B35" i="62"/>
  <c r="B34" i="62"/>
  <c r="B29" i="62"/>
  <c r="B28" i="62"/>
  <c r="L25" i="62"/>
  <c r="J25" i="62"/>
  <c r="N24" i="62"/>
  <c r="I35" i="62" s="1"/>
  <c r="N23" i="62"/>
  <c r="I34" i="62" s="1"/>
  <c r="B40" i="61"/>
  <c r="B39" i="61"/>
  <c r="B35" i="61"/>
  <c r="B34" i="61"/>
  <c r="B29" i="61"/>
  <c r="B28" i="61"/>
  <c r="M25" i="61"/>
  <c r="L25" i="61"/>
  <c r="K25" i="61"/>
  <c r="J25" i="61"/>
  <c r="N24" i="61"/>
  <c r="K35" i="61" s="1"/>
  <c r="N23" i="61"/>
  <c r="K34" i="61" s="1"/>
  <c r="B40" i="60"/>
  <c r="B39" i="60"/>
  <c r="B35" i="60"/>
  <c r="B34" i="60"/>
  <c r="B29" i="60"/>
  <c r="B28" i="60"/>
  <c r="M25" i="60"/>
  <c r="L25" i="60"/>
  <c r="K25" i="60"/>
  <c r="J25" i="60"/>
  <c r="N24" i="60"/>
  <c r="K35" i="60" s="1"/>
  <c r="N23" i="60"/>
  <c r="K34" i="60" s="1"/>
  <c r="K39" i="60" s="1"/>
  <c r="K40" i="60" l="1"/>
  <c r="N25" i="63"/>
  <c r="I41" i="63"/>
  <c r="I39" i="62"/>
  <c r="N25" i="62"/>
  <c r="I40" i="62"/>
  <c r="K40" i="61"/>
  <c r="K39" i="61"/>
  <c r="N25" i="61"/>
  <c r="I34" i="61"/>
  <c r="I39" i="61" s="1"/>
  <c r="I35" i="61"/>
  <c r="I40" i="61" s="1"/>
  <c r="M40" i="61" s="1"/>
  <c r="N25" i="60"/>
  <c r="I34" i="60"/>
  <c r="I39" i="60" s="1"/>
  <c r="I35" i="60"/>
  <c r="I41" i="62" l="1"/>
  <c r="M39" i="61"/>
  <c r="M41" i="61" s="1"/>
  <c r="I40" i="60"/>
  <c r="M40" i="60" s="1"/>
  <c r="M39" i="60"/>
  <c r="M41" i="60" l="1"/>
  <c r="I23" i="48" l="1"/>
  <c r="K23" i="48" s="1"/>
  <c r="I23" i="41" l="1"/>
  <c r="K23" i="41" s="1"/>
</calcChain>
</file>

<file path=xl/sharedStrings.xml><?xml version="1.0" encoding="utf-8"?>
<sst xmlns="http://schemas.openxmlformats.org/spreadsheetml/2006/main" count="253" uniqueCount="123">
  <si>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</si>
  <si>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</si>
  <si>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</si>
  <si>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</si>
  <si>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</si>
  <si>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</si>
  <si>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</si>
  <si>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</si>
  <si>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</si>
  <si>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</si>
  <si>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</si>
  <si>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</si>
  <si>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</si>
  <si>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</si>
  <si>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</si>
  <si>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</si>
  <si>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</si>
  <si>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</si>
  <si>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</si>
  <si>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</si>
  <si>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</si>
  <si>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</si>
  <si>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</si>
  <si>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</si>
  <si>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</si>
  <si>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</si>
  <si>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</si>
  <si>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</si>
  <si>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</si>
  <si>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</si>
  <si>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</si>
  <si>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</si>
  <si>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</si>
  <si>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</si>
  <si>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</si>
  <si>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</si>
  <si>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</si>
  <si>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</si>
  <si>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</si>
  <si>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</si>
  <si>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</si>
  <si>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</si>
  <si>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</si>
  <si>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</si>
  <si>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</si>
  <si>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</si>
  <si>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</si>
  <si>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</si>
  <si>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</si>
  <si>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</si>
  <si>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</si>
  <si>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</si>
  <si>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</si>
  <si>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</si>
  <si>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</si>
  <si>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</si>
  <si>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</si>
  <si>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</si>
  <si>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</si>
  <si>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</si>
  <si>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</si>
  <si>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</si>
  <si>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</si>
  <si>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</si>
  <si>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</si>
  <si>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</si>
  <si>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</si>
  <si>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</si>
  <si>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</si>
  <si>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</si>
  <si>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</si>
  <si>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</si>
  <si>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</si>
  <si>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</si>
  <si>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</si>
  <si>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</si>
  <si>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</si>
  <si>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</si>
  <si>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</si>
  <si>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</si>
  <si>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</si>
  <si>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</si>
  <si>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</si>
  <si>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</si>
  <si>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</si>
  <si>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</si>
  <si>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</si>
  <si>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</si>
  <si>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</si>
  <si>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</si>
  <si>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</si>
  <si>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</si>
  <si>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</si>
  <si>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</si>
  <si>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</si>
  <si>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</si>
  <si>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I※（該当する課税期間の課税売上対応分/課税売上対応分合計）</t>
    <rPh sb="3" eb="5">
      <t>ガイトウ</t>
    </rPh>
    <rPh sb="7" eb="9">
      <t>カゼイ</t>
    </rPh>
    <rPh sb="9" eb="11">
      <t>キカン</t>
    </rPh>
    <rPh sb="12" eb="14">
      <t>カゼイ</t>
    </rPh>
    <rPh sb="14" eb="16">
      <t>ウリアゲ</t>
    </rPh>
    <rPh sb="16" eb="18">
      <t>タイオウ</t>
    </rPh>
    <rPh sb="18" eb="19">
      <t>ブン</t>
    </rPh>
    <rPh sb="20" eb="22">
      <t>カゼイ</t>
    </rPh>
    <rPh sb="22" eb="24">
      <t>ウリアゲ</t>
    </rPh>
    <rPh sb="24" eb="26">
      <t>タイオウ</t>
    </rPh>
    <rPh sb="26" eb="27">
      <t>ブン</t>
    </rPh>
    <rPh sb="27" eb="29">
      <t>ゴウケイ</t>
    </rPh>
    <phoneticPr fontId="1"/>
  </si>
  <si>
    <t>J※（該当する課税期間の共通対応分/共通対応分合計）</t>
    <rPh sb="3" eb="5">
      <t>ガイトウ</t>
    </rPh>
    <rPh sb="7" eb="9">
      <t>カゼイ</t>
    </rPh>
    <rPh sb="9" eb="11">
      <t>キカン</t>
    </rPh>
    <rPh sb="12" eb="14">
      <t>キョウツウ</t>
    </rPh>
    <rPh sb="14" eb="16">
      <t>タイオウ</t>
    </rPh>
    <rPh sb="16" eb="17">
      <t>ブン</t>
    </rPh>
    <rPh sb="18" eb="20">
      <t>キョウツウ</t>
    </rPh>
    <rPh sb="20" eb="22">
      <t>タイオウ</t>
    </rPh>
    <rPh sb="22" eb="23">
      <t>ブン</t>
    </rPh>
    <rPh sb="23" eb="25">
      <t>ゴウケイ</t>
    </rPh>
    <phoneticPr fontId="1"/>
  </si>
  <si>
    <t>を入力してください。</t>
    <rPh sb="1" eb="3">
      <t>ニュウリョク</t>
    </rPh>
    <phoneticPr fontId="1"/>
  </si>
  <si>
    <t>（３）支出のうち課税仕入の占める割合</t>
    <phoneticPr fontId="1"/>
  </si>
  <si>
    <t>(Ｄ)※ （該当する課税期間の課税仕入/課税仕入の合計）</t>
    <rPh sb="17" eb="19">
      <t>シイ</t>
    </rPh>
    <rPh sb="22" eb="24">
      <t>シイ</t>
    </rPh>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</si>
  <si>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</si>
  <si>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</si>
  <si>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</si>
  <si>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</si>
  <si>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</si>
  <si>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</si>
  <si>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</si>
  <si>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</si>
  <si>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</si>
  <si>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</si>
  <si>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令和３年１月１日～令和３年12月31日</t>
    <rPh sb="0" eb="2">
      <t>レイワ</t>
    </rPh>
    <rPh sb="3" eb="4">
      <t>ネン</t>
    </rPh>
    <rPh sb="5" eb="6">
      <t>ガツ</t>
    </rPh>
    <rPh sb="7" eb="8">
      <t>ヒ</t>
    </rPh>
    <rPh sb="9" eb="11">
      <t>レイワ</t>
    </rPh>
    <rPh sb="12" eb="13">
      <t>ネン</t>
    </rPh>
    <rPh sb="15" eb="16">
      <t>ガツ</t>
    </rPh>
    <rPh sb="18" eb="19">
      <t>ヒ</t>
    </rPh>
    <phoneticPr fontId="1"/>
  </si>
  <si>
    <t>令和２年１月１日～令和２年12月31日</t>
    <rPh sb="0" eb="2">
      <t>レイワ</t>
    </rPh>
    <rPh sb="3" eb="4">
      <t>ネン</t>
    </rPh>
    <rPh sb="5" eb="6">
      <t>ガツ</t>
    </rPh>
    <rPh sb="7" eb="8">
      <t>ヒ</t>
    </rPh>
    <rPh sb="9" eb="11">
      <t>レイワ</t>
    </rPh>
    <rPh sb="12" eb="13">
      <t>ネン</t>
    </rPh>
    <rPh sb="15" eb="16">
      <t>ガツ</t>
    </rPh>
    <rPh sb="18" eb="19">
      <t>ヒ</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</si>
  <si>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</si>
  <si>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</si>
  <si>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</si>
  <si>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</si>
  <si>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</si>
  <si>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共通対応分：
 補助金確定額×(H)×10/110×J※
 ×課税売上割合</t>
    <rPh sb="0" eb="2">
      <t>キョウツウ</t>
    </rPh>
    <rPh sb="31" eb="33">
      <t>カゼイ</t>
    </rPh>
    <rPh sb="33" eb="35">
      <t>ウリアゲ</t>
    </rPh>
    <rPh sb="35" eb="37">
      <t>ワリアイ</t>
    </rPh>
    <phoneticPr fontId="1"/>
  </si>
  <si>
    <t>○○診療所</t>
    <rPh sb="2" eb="4">
      <t>シンリョウ</t>
    </rPh>
    <rPh sb="4" eb="5">
      <t>ジョ</t>
    </rPh>
    <phoneticPr fontId="1"/>
  </si>
  <si>
    <t>○○市○○番地</t>
    <rPh sb="2" eb="3">
      <t>シ</t>
    </rPh>
    <rPh sb="5" eb="7">
      <t>バンチ</t>
    </rPh>
    <phoneticPr fontId="1"/>
  </si>
  <si>
    <t>介護ロボット導入支援事業</t>
    <rPh sb="0" eb="2">
      <t>カイゴ</t>
    </rPh>
    <rPh sb="6" eb="8">
      <t>ドウニュウ</t>
    </rPh>
    <rPh sb="8" eb="10">
      <t>シエン</t>
    </rPh>
    <rPh sb="10" eb="12">
      <t>ジギョウ</t>
    </rPh>
    <phoneticPr fontId="1"/>
  </si>
  <si>
    <t>介護ロボット導入支援事業</t>
    <rPh sb="0" eb="2">
      <t>カイゴ</t>
    </rPh>
    <rPh sb="6" eb="12">
      <t>ドウニュウシエンジギョウ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</si>
</sst>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_ ;[Red]\-#,##0.00000000\ "/>
    <numFmt numFmtId="177" formatCode="#,##0_ "/>
    <numFmt numFmtId="178" formatCode="#,##0.000000000_ "/>
  </numFmts>
  <fonts count="47">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253">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5" fillId="2" borderId="0" xfId="0" applyFont="1" applyFill="1" applyAlignment="1">
      <alignment horizontal="righ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10" fontId="5" fillId="2" borderId="0" xfId="0" applyNumberFormat="1" applyFont="1" applyFill="1" applyBorder="1" applyAlignment="1">
      <alignment horizontal="right" vertical="center" wrapText="1"/>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0" fontId="37" fillId="2" borderId="0" xfId="0" applyFont="1" applyFill="1" applyBorder="1" applyAlignment="1">
      <alignment vertical="center" wrapText="1"/>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3"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10" fontId="8" fillId="3" borderId="11" xfId="1" applyNumberFormat="1" applyFont="1" applyFill="1" applyBorder="1" applyAlignment="1">
      <alignment horizontal="right" vertical="center" shrinkToFit="1"/>
    </xf>
    <xf numFmtId="10" fontId="8" fillId="3" borderId="25" xfId="1" applyNumberFormat="1" applyFont="1" applyFill="1" applyBorder="1" applyAlignment="1">
      <alignment horizontal="right" vertical="center" shrinkToFit="1"/>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10" fontId="26" fillId="6" borderId="31" xfId="0" applyNumberFormat="1" applyFont="1" applyFill="1" applyBorder="1" applyAlignment="1">
      <alignment vertical="center"/>
    </xf>
    <xf numFmtId="10" fontId="26" fillId="6" borderId="32" xfId="0" applyNumberFormat="1"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37" fillId="2" borderId="0" xfId="0" applyFont="1" applyFill="1" applyBorder="1" applyAlignment="1">
      <alignment horizontal="left" vertical="center" wrapText="1"/>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3"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Font="1" applyFill="1" applyBorder="1" applyAlignment="1">
      <alignment horizontal="center" vertical="center"/>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39" fillId="2" borderId="0" xfId="0" applyFont="1" applyFill="1" applyAlignment="1">
      <alignment horizontal="left"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colors>
    <mruColors>
      <color rgb="FFD0FEFE"/>
      <color rgb="FF00FFFF"/>
      <color rgb="FFCEFC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842682</xdr:colOff>
      <xdr:row>27</xdr:row>
      <xdr:rowOff>26894</xdr:rowOff>
    </xdr:from>
    <xdr:to>
      <xdr:col>11</xdr:col>
      <xdr:colOff>842681</xdr:colOff>
      <xdr:row>29</xdr:row>
      <xdr:rowOff>53788</xdr:rowOff>
    </xdr:to>
    <xdr:sp macro="" textlink="">
      <xdr:nvSpPr>
        <xdr:cNvPr id="2" name="四角形吹き出し 1"/>
        <xdr:cNvSpPr/>
      </xdr:nvSpPr>
      <xdr:spPr>
        <a:xfrm>
          <a:off x="6454588" y="9583270"/>
          <a:ext cx="1434352" cy="896471"/>
        </a:xfrm>
        <a:prstGeom prst="wedgeRectCallout">
          <a:avLst>
            <a:gd name="adj1" fmla="val -79974"/>
            <a:gd name="adj2" fmla="val 93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878541</xdr:colOff>
      <xdr:row>27</xdr:row>
      <xdr:rowOff>80683</xdr:rowOff>
    </xdr:from>
    <xdr:to>
      <xdr:col>11</xdr:col>
      <xdr:colOff>833717</xdr:colOff>
      <xdr:row>29</xdr:row>
      <xdr:rowOff>26896</xdr:rowOff>
    </xdr:to>
    <xdr:sp macro="" textlink="">
      <xdr:nvSpPr>
        <xdr:cNvPr id="3" name="Text Box 1"/>
        <xdr:cNvSpPr txBox="1">
          <a:spLocks noChangeArrowheads="1"/>
        </xdr:cNvSpPr>
      </xdr:nvSpPr>
      <xdr:spPr bwMode="auto">
        <a:xfrm>
          <a:off x="6490447" y="9637059"/>
          <a:ext cx="1389529"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消費税の確定申告書に記載された課税売上割合の数値を記載してください。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502023</xdr:colOff>
      <xdr:row>27</xdr:row>
      <xdr:rowOff>44823</xdr:rowOff>
    </xdr:from>
    <xdr:to>
      <xdr:col>11</xdr:col>
      <xdr:colOff>484093</xdr:colOff>
      <xdr:row>29</xdr:row>
      <xdr:rowOff>62753</xdr:rowOff>
    </xdr:to>
    <xdr:sp macro="" textlink="">
      <xdr:nvSpPr>
        <xdr:cNvPr id="2" name="四角形吹き出し 1"/>
        <xdr:cNvSpPr/>
      </xdr:nvSpPr>
      <xdr:spPr>
        <a:xfrm>
          <a:off x="5620870" y="9287435"/>
          <a:ext cx="1434352" cy="896471"/>
        </a:xfrm>
        <a:prstGeom prst="wedgeRectCallout">
          <a:avLst>
            <a:gd name="adj1" fmla="val -79974"/>
            <a:gd name="adj2" fmla="val 93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528918</xdr:colOff>
      <xdr:row>27</xdr:row>
      <xdr:rowOff>107577</xdr:rowOff>
    </xdr:from>
    <xdr:to>
      <xdr:col>11</xdr:col>
      <xdr:colOff>466165</xdr:colOff>
      <xdr:row>29</xdr:row>
      <xdr:rowOff>44826</xdr:rowOff>
    </xdr:to>
    <xdr:sp macro="" textlink="">
      <xdr:nvSpPr>
        <xdr:cNvPr id="3" name="Text Box 1"/>
        <xdr:cNvSpPr txBox="1">
          <a:spLocks noChangeArrowheads="1"/>
        </xdr:cNvSpPr>
      </xdr:nvSpPr>
      <xdr:spPr bwMode="auto">
        <a:xfrm>
          <a:off x="5647765" y="9350189"/>
          <a:ext cx="1389529"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消費税の確定申告書に記載された課税売上割合の数値を記載してください。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
  <sheetData>
    <row r="1" spans="1:15" s="9" customFormat="1">
      <c r="A1" s="23"/>
      <c r="B1" s="23"/>
      <c r="C1" s="23"/>
      <c r="D1" s="23"/>
      <c r="E1" s="23"/>
      <c r="F1" s="23"/>
      <c r="G1" s="23"/>
      <c r="H1" s="23"/>
      <c r="I1" s="23"/>
      <c r="J1" s="23"/>
      <c r="K1" s="23"/>
      <c r="L1" s="23"/>
      <c r="M1" s="23"/>
      <c r="N1" s="23"/>
      <c r="O1" s="23"/>
    </row>
    <row r="2" spans="1:15" s="9" customFormat="1" ht="14">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9" t="s">
        <v>35</v>
      </c>
      <c r="B4" s="119"/>
      <c r="C4" s="119"/>
      <c r="D4" s="119"/>
      <c r="E4" s="119"/>
      <c r="F4" s="119"/>
      <c r="G4" s="119"/>
      <c r="H4" s="119"/>
      <c r="I4" s="119"/>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9" t="s">
        <v>34</v>
      </c>
      <c r="B6" s="119"/>
      <c r="C6" s="119"/>
      <c r="D6" s="119"/>
      <c r="E6" s="119"/>
      <c r="F6" s="119"/>
      <c r="G6" s="119"/>
      <c r="H6" s="119"/>
      <c r="I6" s="119"/>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9" t="s">
        <v>36</v>
      </c>
      <c r="B8" s="119"/>
      <c r="C8" s="119"/>
      <c r="D8" s="119"/>
      <c r="E8" s="119"/>
      <c r="F8" s="119"/>
      <c r="G8" s="119"/>
      <c r="H8" s="119"/>
      <c r="I8" s="119"/>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130" zoomScaleNormal="100" zoomScaleSheetLayoutView="130" workbookViewId="0">
      <selection activeCell="B29" sqref="B29"/>
    </sheetView>
  </sheetViews>
  <sheetFormatPr defaultRowHeight="13"/>
  <cols>
    <col min="1" max="17" width="4.08984375" customWidth="1"/>
    <col min="18" max="20" width="4.726562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15" customHeight="1">
      <c r="A23" s="18"/>
      <c r="B23" s="121" t="s">
        <v>60</v>
      </c>
      <c r="C23" s="121"/>
      <c r="D23" s="121"/>
      <c r="E23" s="121"/>
      <c r="F23" s="121"/>
      <c r="G23" s="121"/>
      <c r="H23" s="121"/>
      <c r="I23" s="121"/>
      <c r="J23" s="121"/>
      <c r="K23" s="121"/>
      <c r="L23" s="121"/>
      <c r="M23" s="121"/>
      <c r="N23" s="121"/>
      <c r="O23" s="121"/>
      <c r="P23" s="121"/>
      <c r="Q23" s="121"/>
      <c r="R23" s="121"/>
      <c r="S23" s="121"/>
    </row>
    <row r="24" spans="1:19" ht="13.15" customHeight="1">
      <c r="A24" s="18"/>
      <c r="B24" s="121"/>
      <c r="C24" s="121"/>
      <c r="D24" s="121"/>
      <c r="E24" s="121"/>
      <c r="F24" s="121"/>
      <c r="G24" s="121"/>
      <c r="H24" s="121"/>
      <c r="I24" s="121"/>
      <c r="J24" s="121"/>
      <c r="K24" s="121"/>
      <c r="L24" s="121"/>
      <c r="M24" s="121"/>
      <c r="N24" s="121"/>
      <c r="O24" s="121"/>
      <c r="P24" s="121"/>
      <c r="Q24" s="121"/>
      <c r="R24" s="121"/>
      <c r="S24" s="121"/>
    </row>
    <row r="25" spans="1:19">
      <c r="A25" s="18"/>
      <c r="B25" s="121"/>
      <c r="C25" s="121"/>
      <c r="D25" s="121"/>
      <c r="E25" s="121"/>
      <c r="F25" s="121"/>
      <c r="G25" s="121"/>
      <c r="H25" s="121"/>
      <c r="I25" s="121"/>
      <c r="J25" s="121"/>
      <c r="K25" s="121"/>
      <c r="L25" s="121"/>
      <c r="M25" s="121"/>
      <c r="N25" s="121"/>
      <c r="O25" s="121"/>
      <c r="P25" s="121"/>
      <c r="Q25" s="121"/>
      <c r="R25" s="121"/>
      <c r="S25" s="121"/>
    </row>
    <row r="26" spans="1:19">
      <c r="A26" s="18"/>
      <c r="B26" s="121"/>
      <c r="C26" s="121"/>
      <c r="D26" s="121"/>
      <c r="E26" s="121"/>
      <c r="F26" s="121"/>
      <c r="G26" s="121"/>
      <c r="H26" s="121"/>
      <c r="I26" s="121"/>
      <c r="J26" s="121"/>
      <c r="K26" s="121"/>
      <c r="L26" s="121"/>
      <c r="M26" s="121"/>
      <c r="N26" s="121"/>
      <c r="O26" s="121"/>
      <c r="P26" s="121"/>
      <c r="Q26" s="121"/>
      <c r="R26" s="121"/>
      <c r="S26" s="121"/>
    </row>
    <row r="27" spans="1:19">
      <c r="A27" s="18"/>
      <c r="B27" s="18"/>
      <c r="C27" s="18"/>
      <c r="D27" s="18"/>
      <c r="E27" s="18"/>
      <c r="F27" s="18"/>
      <c r="G27" s="18"/>
      <c r="H27" s="18"/>
      <c r="I27" s="18"/>
      <c r="J27" s="18"/>
      <c r="K27" s="18"/>
      <c r="L27" s="18"/>
      <c r="M27" s="18"/>
      <c r="N27" s="18"/>
      <c r="O27" s="18"/>
      <c r="P27" s="18"/>
      <c r="Q27" s="18"/>
      <c r="R27" s="18"/>
      <c r="S27" s="18"/>
    </row>
    <row r="28" spans="1:19" ht="14">
      <c r="B28" s="122" t="s">
        <v>61</v>
      </c>
      <c r="C28" s="122"/>
      <c r="D28" s="122"/>
      <c r="E28" s="122"/>
      <c r="F28" s="122"/>
      <c r="G28" s="122"/>
      <c r="H28" s="122"/>
      <c r="I28" s="122"/>
      <c r="J28" s="122"/>
      <c r="K28" s="122"/>
      <c r="L28" s="122"/>
      <c r="M28" s="122"/>
      <c r="N28" s="122"/>
      <c r="O28" s="122"/>
      <c r="P28" s="122"/>
      <c r="Q28" s="122"/>
      <c r="R28" s="122"/>
      <c r="S28" s="122"/>
    </row>
    <row r="29" spans="1:19" ht="14">
      <c r="B29" s="43"/>
    </row>
    <row r="30" spans="1:19">
      <c r="B30" s="42" t="s">
        <v>49</v>
      </c>
      <c r="C30" s="18" t="s">
        <v>47</v>
      </c>
    </row>
    <row r="31" spans="1:19">
      <c r="B31" s="38" t="s">
        <v>15</v>
      </c>
      <c r="C31" s="18" t="s">
        <v>45</v>
      </c>
      <c r="D31" s="40"/>
      <c r="E31" s="40"/>
      <c r="F31" s="40"/>
      <c r="G31" s="123"/>
      <c r="H31" s="123"/>
      <c r="I31" s="123"/>
      <c r="J31" s="123"/>
      <c r="K31" s="123"/>
      <c r="L31" s="123"/>
      <c r="M31" s="123"/>
      <c r="N31" s="123"/>
      <c r="O31" s="123"/>
      <c r="P31" s="123"/>
      <c r="Q31" s="123"/>
      <c r="R31" s="123"/>
    </row>
    <row r="32" spans="1:19">
      <c r="B32" s="38"/>
      <c r="C32" s="37"/>
      <c r="D32" s="41"/>
      <c r="E32" s="41"/>
      <c r="F32" s="41"/>
    </row>
    <row r="33" spans="2:18">
      <c r="B33" s="38"/>
      <c r="C33" s="18" t="s">
        <v>46</v>
      </c>
      <c r="D33" s="40"/>
      <c r="E33" s="40"/>
      <c r="F33" s="40"/>
      <c r="G33" s="123"/>
      <c r="H33" s="123"/>
      <c r="I33" s="123"/>
      <c r="J33" s="123"/>
      <c r="K33" s="123"/>
      <c r="L33" s="123"/>
      <c r="M33" s="123"/>
      <c r="N33" s="123"/>
      <c r="O33" s="123"/>
      <c r="P33" s="123"/>
      <c r="Q33" s="123"/>
      <c r="R33" s="123"/>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20"/>
      <c r="N39" s="120"/>
      <c r="O39" s="120"/>
      <c r="P39" s="120"/>
      <c r="Q39" s="120"/>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20"/>
      <c r="N46" s="120"/>
      <c r="O46" s="120"/>
      <c r="P46" s="120"/>
      <c r="Q46" s="120"/>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P41"/>
  <sheetViews>
    <sheetView view="pageBreakPreview" topLeftCell="A13" zoomScale="70" zoomScaleNormal="100" zoomScaleSheetLayoutView="70" workbookViewId="0">
      <selection activeCell="K23" sqref="K23"/>
    </sheetView>
  </sheetViews>
  <sheetFormatPr defaultColWidth="9" defaultRowHeight="13"/>
  <cols>
    <col min="1" max="1" width="3.08984375" style="3" customWidth="1"/>
    <col min="2" max="2" width="7.453125" style="3" customWidth="1"/>
    <col min="3" max="4" width="8.08984375" style="1" customWidth="1"/>
    <col min="5" max="5" width="5.7265625" style="1" customWidth="1"/>
    <col min="6" max="6" width="5" style="1" bestFit="1" customWidth="1"/>
    <col min="7" max="7" width="5.08984375" style="1" customWidth="1"/>
    <col min="8" max="8" width="6.453125" style="1" bestFit="1" customWidth="1"/>
    <col min="9" max="9" width="13.7265625" style="1" customWidth="1"/>
    <col min="10" max="10" width="17.6328125" style="1" customWidth="1"/>
    <col min="11" max="11" width="20" style="1" customWidth="1"/>
    <col min="12" max="12" width="16" style="1" customWidth="1"/>
    <col min="13" max="13" width="14.7265625" style="1" customWidth="1"/>
    <col min="14" max="14" width="10.7265625" style="1" customWidth="1"/>
    <col min="15"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0.72656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0.72656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0.72656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0.72656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0.72656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0.72656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0.72656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0.72656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0.72656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0.72656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0.72656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0.72656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0.72656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0.72656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0.72656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0.72656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0.72656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0.72656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0.72656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0.72656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0.72656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0.72656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0.72656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0.72656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0.72656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0.72656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0.72656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0.72656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0.72656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0.72656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0.72656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0.72656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0.72656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0.72656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0.72656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0.72656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0.72656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0.72656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0.72656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0.72656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0.72656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0.72656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0.72656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0.72656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0.72656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0.72656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0.72656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0.72656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0.72656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0.72656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0.72656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0.72656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0.72656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0.72656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0.72656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0.72656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0.72656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0.72656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0.72656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0.72656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0.72656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0.72656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0.7265625" style="1" customWidth="1"/>
    <col min="16143" max="16384" width="9" style="1"/>
  </cols>
  <sheetData>
    <row r="1" spans="1:15" s="33" customFormat="1" ht="24" customHeight="1">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128"/>
      <c r="D5" s="129"/>
      <c r="E5" s="129"/>
      <c r="F5" s="129"/>
      <c r="G5" s="129"/>
      <c r="H5" s="129"/>
      <c r="I5" s="129"/>
      <c r="J5" s="129"/>
      <c r="K5" s="129"/>
      <c r="L5" s="129"/>
      <c r="M5" s="130"/>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30"/>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3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28"/>
      <c r="D14" s="129"/>
      <c r="E14" s="129"/>
      <c r="F14" s="129"/>
      <c r="G14" s="129"/>
      <c r="H14" s="129"/>
      <c r="I14" s="129"/>
      <c r="J14" s="129"/>
      <c r="K14" s="129"/>
      <c r="L14" s="129"/>
      <c r="M14" s="130"/>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131"/>
      <c r="D17" s="132"/>
      <c r="E17" s="132"/>
      <c r="F17" s="132"/>
      <c r="G17" s="132"/>
      <c r="H17" s="13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 customHeight="1">
      <c r="A23" s="44"/>
      <c r="B23" s="126" t="s">
        <v>87</v>
      </c>
      <c r="C23" s="126"/>
      <c r="D23" s="126"/>
      <c r="E23" s="126"/>
      <c r="F23" s="127"/>
      <c r="G23" s="96">
        <v>10</v>
      </c>
      <c r="H23" s="97" t="s">
        <v>31</v>
      </c>
      <c r="I23" s="97">
        <f>IF(G23=10,110,108)</f>
        <v>110</v>
      </c>
      <c r="J23" s="98"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S61"/>
  <sheetViews>
    <sheetView view="pageBreakPreview" topLeftCell="A28" zoomScale="60" zoomScaleNormal="100" workbookViewId="0">
      <selection activeCell="C14" sqref="C14:N14"/>
    </sheetView>
  </sheetViews>
  <sheetFormatPr defaultColWidth="9" defaultRowHeight="13"/>
  <cols>
    <col min="1" max="1" width="4" style="3" customWidth="1"/>
    <col min="2" max="2" width="7.08984375" style="3" customWidth="1"/>
    <col min="3" max="3" width="5.6328125" style="1" customWidth="1"/>
    <col min="4" max="4" width="8.08984375" style="1" customWidth="1"/>
    <col min="5" max="5" width="5.7265625" style="1" customWidth="1"/>
    <col min="6" max="6" width="4.08984375" style="1" bestFit="1" customWidth="1"/>
    <col min="7" max="7" width="3.7265625" style="1" bestFit="1" customWidth="1"/>
    <col min="8" max="8" width="4.90625" style="1" bestFit="1" customWidth="1"/>
    <col min="9" max="9" width="16.6328125" style="1" customWidth="1"/>
    <col min="10" max="10" width="21.7265625" style="1" customWidth="1"/>
    <col min="11" max="11" width="20.90625" style="1" customWidth="1"/>
    <col min="12" max="12" width="19.453125" style="1" customWidth="1"/>
    <col min="13" max="13" width="16.08984375" style="1" customWidth="1"/>
    <col min="14" max="14" width="17" style="1" customWidth="1"/>
    <col min="15" max="15" width="6.6328125" style="1" customWidth="1"/>
    <col min="16" max="16" width="9" style="1"/>
    <col min="17" max="17" width="10" style="1" bestFit="1" customWidth="1"/>
    <col min="18"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25" customFormat="1" ht="27" customHeight="1">
      <c r="N1" s="69" t="s">
        <v>62</v>
      </c>
    </row>
    <row r="2" spans="1:15" s="25" customFormat="1" ht="12.65" customHeight="1">
      <c r="O2" s="117"/>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62"/>
      <c r="D5" s="163"/>
      <c r="E5" s="163"/>
      <c r="F5" s="163"/>
      <c r="G5" s="163"/>
      <c r="H5" s="163"/>
      <c r="I5" s="163"/>
      <c r="J5" s="163"/>
      <c r="K5" s="163"/>
      <c r="L5" s="163"/>
      <c r="M5" s="163"/>
      <c r="N5" s="164"/>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65"/>
      <c r="D8" s="166"/>
      <c r="E8" s="166"/>
      <c r="F8" s="166"/>
      <c r="G8" s="166"/>
      <c r="H8" s="166"/>
      <c r="I8" s="166"/>
      <c r="J8" s="166"/>
      <c r="K8" s="166"/>
      <c r="L8" s="166"/>
      <c r="M8" s="166"/>
      <c r="N8" s="167"/>
      <c r="O8" s="50"/>
    </row>
    <row r="9" spans="1:15" s="32" customFormat="1" ht="12.65"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62"/>
      <c r="D11" s="163"/>
      <c r="E11" s="163"/>
      <c r="F11" s="163"/>
      <c r="G11" s="163"/>
      <c r="H11" s="163"/>
      <c r="I11" s="163"/>
      <c r="J11" s="163"/>
      <c r="K11" s="163"/>
      <c r="L11" s="163"/>
      <c r="M11" s="163"/>
      <c r="N11" s="164"/>
      <c r="O11" s="50"/>
    </row>
    <row r="12" spans="1:15" s="32" customFormat="1" ht="11.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62"/>
      <c r="D14" s="163"/>
      <c r="E14" s="163"/>
      <c r="F14" s="163"/>
      <c r="G14" s="163"/>
      <c r="H14" s="163"/>
      <c r="I14" s="163"/>
      <c r="J14" s="163"/>
      <c r="K14" s="163"/>
      <c r="L14" s="163"/>
      <c r="M14" s="163"/>
      <c r="N14" s="164"/>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c r="D17" s="132"/>
      <c r="E17" s="132"/>
      <c r="F17" s="132"/>
      <c r="G17" s="132"/>
      <c r="H17" s="132"/>
      <c r="I17" s="133"/>
      <c r="J17" s="48" t="s">
        <v>20</v>
      </c>
      <c r="K17" s="44"/>
      <c r="L17" s="44"/>
      <c r="M17" s="44"/>
      <c r="N17" s="44"/>
      <c r="O17" s="44"/>
    </row>
    <row r="18" spans="1:15" s="32" customFormat="1" ht="12.65"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68" t="s">
        <v>83</v>
      </c>
      <c r="C21" s="169"/>
      <c r="D21" s="169"/>
      <c r="E21" s="169"/>
      <c r="F21" s="169"/>
      <c r="G21" s="169"/>
      <c r="H21" s="169"/>
      <c r="I21" s="170"/>
      <c r="J21" s="174" t="s">
        <v>3</v>
      </c>
      <c r="K21" s="174"/>
      <c r="L21" s="174"/>
      <c r="M21" s="175" t="s">
        <v>4</v>
      </c>
      <c r="N21" s="177" t="s">
        <v>10</v>
      </c>
      <c r="O21" s="5"/>
    </row>
    <row r="22" spans="1:15" s="2" customFormat="1" ht="34.9" customHeight="1" thickBot="1">
      <c r="A22" s="5"/>
      <c r="B22" s="171"/>
      <c r="C22" s="172"/>
      <c r="D22" s="172"/>
      <c r="E22" s="172"/>
      <c r="F22" s="172"/>
      <c r="G22" s="172"/>
      <c r="H22" s="172"/>
      <c r="I22" s="173"/>
      <c r="J22" s="106" t="s">
        <v>7</v>
      </c>
      <c r="K22" s="106" t="s">
        <v>8</v>
      </c>
      <c r="L22" s="106" t="s">
        <v>9</v>
      </c>
      <c r="M22" s="176"/>
      <c r="N22" s="178"/>
      <c r="O22" s="5"/>
    </row>
    <row r="23" spans="1:15" s="32" customFormat="1" ht="34.9" customHeight="1" thickBot="1">
      <c r="A23" s="25"/>
      <c r="B23" s="179" t="s">
        <v>103</v>
      </c>
      <c r="C23" s="180"/>
      <c r="D23" s="180"/>
      <c r="E23" s="180"/>
      <c r="F23" s="180"/>
      <c r="G23" s="180"/>
      <c r="H23" s="180"/>
      <c r="I23" s="181"/>
      <c r="J23" s="107"/>
      <c r="K23" s="107"/>
      <c r="L23" s="107"/>
      <c r="M23" s="107"/>
      <c r="N23" s="93">
        <f>SUM(J23:M23)</f>
        <v>0</v>
      </c>
      <c r="O23" s="25"/>
    </row>
    <row r="24" spans="1:15" s="32" customFormat="1" ht="34.9" customHeight="1" thickBot="1">
      <c r="A24" s="25"/>
      <c r="B24" s="182" t="s">
        <v>103</v>
      </c>
      <c r="C24" s="183"/>
      <c r="D24" s="183"/>
      <c r="E24" s="183"/>
      <c r="F24" s="183"/>
      <c r="G24" s="183"/>
      <c r="H24" s="183"/>
      <c r="I24" s="184"/>
      <c r="J24" s="108"/>
      <c r="K24" s="108"/>
      <c r="L24" s="108"/>
      <c r="M24" s="108"/>
      <c r="N24" s="94">
        <f>SUM(J24:M24)</f>
        <v>0</v>
      </c>
      <c r="O24" s="25"/>
    </row>
    <row r="25" spans="1:15" s="32" customFormat="1" ht="35.5" customHeight="1" thickBot="1">
      <c r="A25" s="25"/>
      <c r="B25" s="185" t="s">
        <v>84</v>
      </c>
      <c r="C25" s="186"/>
      <c r="D25" s="186"/>
      <c r="E25" s="186"/>
      <c r="F25" s="186"/>
      <c r="G25" s="186"/>
      <c r="H25" s="186"/>
      <c r="I25" s="187"/>
      <c r="J25" s="102">
        <f>J23+J24</f>
        <v>0</v>
      </c>
      <c r="K25" s="102">
        <f>K23+K24</f>
        <v>0</v>
      </c>
      <c r="L25" s="102">
        <f t="shared" ref="L25:M25" si="0">L23+L24</f>
        <v>0</v>
      </c>
      <c r="M25" s="102">
        <f t="shared" si="0"/>
        <v>0</v>
      </c>
      <c r="N25" s="95">
        <f>SUM(J25:M25)</f>
        <v>0</v>
      </c>
      <c r="O25" s="25"/>
    </row>
    <row r="26" spans="1:15" s="32" customFormat="1" ht="5.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88" t="str">
        <f>B23</f>
        <v>令和　年　月　日～令和　年　月　日</v>
      </c>
      <c r="C28" s="189"/>
      <c r="D28" s="189"/>
      <c r="E28" s="189"/>
      <c r="F28" s="189"/>
      <c r="G28" s="189"/>
      <c r="H28" s="189"/>
      <c r="I28" s="190"/>
      <c r="J28" s="104"/>
      <c r="K28" s="82" t="s">
        <v>94</v>
      </c>
      <c r="L28" s="53"/>
      <c r="M28" s="53"/>
      <c r="N28" s="53"/>
      <c r="O28" s="53"/>
    </row>
    <row r="29" spans="1:15" s="27" customFormat="1" ht="34.15" customHeight="1" thickBot="1">
      <c r="A29" s="20"/>
      <c r="B29" s="134" t="str">
        <f>B24</f>
        <v>令和　年　月　日～令和　年　月　日</v>
      </c>
      <c r="C29" s="135"/>
      <c r="D29" s="135"/>
      <c r="E29" s="135"/>
      <c r="F29" s="135"/>
      <c r="G29" s="135"/>
      <c r="H29" s="135"/>
      <c r="I29" s="191"/>
      <c r="J29" s="105"/>
      <c r="K29" s="82" t="s">
        <v>95</v>
      </c>
      <c r="L29" s="80"/>
      <c r="M29" s="76"/>
      <c r="N29" s="77"/>
      <c r="O29" s="28"/>
    </row>
    <row r="30" spans="1:15" s="27" customFormat="1" ht="18" customHeight="1">
      <c r="A30" s="20"/>
      <c r="B30" s="20"/>
      <c r="C30" s="29"/>
      <c r="D30" s="29"/>
      <c r="E30" s="29"/>
      <c r="F30" s="29"/>
      <c r="G30" s="29"/>
      <c r="H30" s="29"/>
      <c r="I30" s="29"/>
      <c r="J30" s="29"/>
      <c r="K30" s="161"/>
      <c r="L30" s="161"/>
      <c r="M30" s="78"/>
      <c r="N30" s="28"/>
      <c r="O30" s="75"/>
    </row>
    <row r="31" spans="1:15" s="47" customFormat="1" ht="34.15" customHeight="1">
      <c r="A31" s="59" t="s">
        <v>69</v>
      </c>
      <c r="B31" s="44"/>
      <c r="C31" s="44"/>
      <c r="D31" s="44"/>
      <c r="E31" s="44"/>
      <c r="F31" s="44"/>
      <c r="G31" s="44"/>
      <c r="H31" s="44"/>
      <c r="I31" s="44"/>
      <c r="J31" s="44"/>
      <c r="K31" s="44"/>
      <c r="L31" s="72"/>
      <c r="M31" s="155"/>
      <c r="N31" s="155"/>
      <c r="O31" s="155"/>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5" customHeight="1" thickBot="1">
      <c r="A33" s="20"/>
      <c r="B33" s="30"/>
      <c r="C33" s="20"/>
      <c r="D33" s="30"/>
      <c r="E33" s="30"/>
      <c r="F33" s="30"/>
      <c r="G33" s="30"/>
      <c r="H33" s="30"/>
      <c r="I33" s="156" t="s">
        <v>105</v>
      </c>
      <c r="J33" s="156"/>
      <c r="K33" s="156" t="s">
        <v>106</v>
      </c>
      <c r="L33" s="156"/>
      <c r="M33" s="20"/>
      <c r="N33" s="20"/>
      <c r="O33" s="20"/>
    </row>
    <row r="34" spans="1:19" s="27" customFormat="1" ht="30" customHeight="1" thickBot="1">
      <c r="A34" s="20"/>
      <c r="B34" s="157" t="str">
        <f>B23</f>
        <v>令和　年　月　日～令和　年　月　日</v>
      </c>
      <c r="C34" s="158"/>
      <c r="D34" s="158"/>
      <c r="E34" s="158"/>
      <c r="F34" s="158"/>
      <c r="G34" s="158"/>
      <c r="H34" s="159"/>
      <c r="I34" s="148">
        <f>IFERROR(J23/N23,0)</f>
        <v>0</v>
      </c>
      <c r="J34" s="148"/>
      <c r="K34" s="160">
        <f>IFERROR(L23/N23,0)</f>
        <v>0</v>
      </c>
      <c r="L34" s="160"/>
      <c r="M34" s="82"/>
      <c r="N34" s="20"/>
      <c r="O34" s="20"/>
    </row>
    <row r="35" spans="1:19" s="27" customFormat="1" ht="30" customHeight="1" thickBot="1">
      <c r="A35" s="20"/>
      <c r="B35" s="145" t="str">
        <f>B24</f>
        <v>令和　年　月　日～令和　年　月　日</v>
      </c>
      <c r="C35" s="146"/>
      <c r="D35" s="146"/>
      <c r="E35" s="146"/>
      <c r="F35" s="146"/>
      <c r="G35" s="146"/>
      <c r="H35" s="147"/>
      <c r="I35" s="148">
        <f>IFERROR(J24/N24,0)</f>
        <v>0</v>
      </c>
      <c r="J35" s="148"/>
      <c r="K35" s="149">
        <f>IFERROR(L24/N24,0)</f>
        <v>0</v>
      </c>
      <c r="L35" s="149"/>
      <c r="M35" s="82"/>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0"/>
      <c r="C38" s="150"/>
      <c r="D38" s="150"/>
      <c r="E38" s="150"/>
      <c r="F38" s="150"/>
      <c r="G38" s="150"/>
      <c r="H38" s="150"/>
      <c r="I38" s="151" t="s">
        <v>117</v>
      </c>
      <c r="J38" s="152"/>
      <c r="K38" s="153" t="s">
        <v>118</v>
      </c>
      <c r="L38" s="154"/>
      <c r="M38" s="109" t="s">
        <v>107</v>
      </c>
      <c r="N38" s="30"/>
      <c r="O38" s="20"/>
      <c r="Q38" s="79"/>
      <c r="R38" s="75"/>
      <c r="S38" s="79"/>
    </row>
    <row r="39" spans="1:19" s="27" customFormat="1" ht="30" customHeight="1" thickBot="1">
      <c r="A39" s="20"/>
      <c r="B39" s="140" t="str">
        <f>B23</f>
        <v>令和　年　月　日～令和　年　月　日</v>
      </c>
      <c r="C39" s="141"/>
      <c r="D39" s="141"/>
      <c r="E39" s="141"/>
      <c r="F39" s="141"/>
      <c r="G39" s="141"/>
      <c r="H39" s="142"/>
      <c r="I39" s="143">
        <f>IFERROR(ROUNDDOWN(ROUNDDOWN($C$17*I34,0)*10/110*J23/J25,0),0)</f>
        <v>0</v>
      </c>
      <c r="J39" s="144"/>
      <c r="K39" s="143">
        <f>IFERROR(ROUNDDOWN(ROUNDDOWN($C$17*K34,0)*10/110*L23/L25*J28,0),0)</f>
        <v>0</v>
      </c>
      <c r="L39" s="144"/>
      <c r="M39" s="103">
        <f>SUM(I39:L39)</f>
        <v>0</v>
      </c>
      <c r="N39" s="30" t="s">
        <v>108</v>
      </c>
      <c r="O39" s="20"/>
      <c r="Q39" s="79"/>
      <c r="R39" s="79"/>
      <c r="S39" s="79"/>
    </row>
    <row r="40" spans="1:19" s="27" customFormat="1" ht="30" customHeight="1" thickBot="1">
      <c r="A40" s="20"/>
      <c r="B40" s="140" t="str">
        <f>B24</f>
        <v>令和　年　月　日～令和　年　月　日</v>
      </c>
      <c r="C40" s="141"/>
      <c r="D40" s="141"/>
      <c r="E40" s="141"/>
      <c r="F40" s="141"/>
      <c r="G40" s="141"/>
      <c r="H40" s="142"/>
      <c r="I40" s="143">
        <f>IFERROR(ROUNDDOWN(ROUNDDOWN($C$17*I35,0)*10/110*J24/J25,0),0)</f>
        <v>0</v>
      </c>
      <c r="J40" s="144"/>
      <c r="K40" s="143">
        <f>IFERROR(ROUNDDOWN(ROUNDDOWN($C$17*K35,0)*10/110*L24/L25*J29,0),0)</f>
        <v>0</v>
      </c>
      <c r="L40" s="144"/>
      <c r="M40" s="103">
        <f>SUM(I40:L40)</f>
        <v>0</v>
      </c>
      <c r="N40" s="30" t="s">
        <v>109</v>
      </c>
      <c r="O40" s="20"/>
      <c r="Q40" s="79"/>
      <c r="R40" s="79"/>
      <c r="S40" s="79"/>
    </row>
    <row r="41" spans="1:19" s="27" customFormat="1" ht="30" customHeight="1" thickBot="1">
      <c r="A41" s="20"/>
      <c r="B41" s="134" t="s">
        <v>110</v>
      </c>
      <c r="C41" s="135"/>
      <c r="D41" s="135"/>
      <c r="E41" s="135"/>
      <c r="F41" s="135"/>
      <c r="G41" s="135"/>
      <c r="H41" s="135"/>
      <c r="I41" s="136"/>
      <c r="J41" s="137"/>
      <c r="K41" s="138"/>
      <c r="L41" s="139"/>
      <c r="M41" s="110">
        <f>SUM(M39:M40)</f>
        <v>0</v>
      </c>
      <c r="N41" s="30"/>
      <c r="O41" s="20"/>
      <c r="Q41" s="75"/>
      <c r="R41" s="75"/>
      <c r="S41" s="79"/>
    </row>
    <row r="42" spans="1:19" s="27" customFormat="1" ht="30" customHeight="1">
      <c r="A42" s="20"/>
      <c r="B42" s="73"/>
      <c r="C42" s="73"/>
      <c r="D42" s="30" t="s">
        <v>96</v>
      </c>
      <c r="E42" s="20"/>
      <c r="F42" s="20"/>
      <c r="G42" s="20"/>
      <c r="H42" s="20"/>
      <c r="I42" s="20"/>
      <c r="J42" s="20"/>
      <c r="K42" s="79"/>
      <c r="L42" s="79"/>
      <c r="M42" s="81"/>
      <c r="N42" s="20"/>
      <c r="O42" s="20"/>
    </row>
    <row r="43" spans="1:19" s="27" customFormat="1" ht="19.899999999999999" customHeight="1">
      <c r="A43" s="20"/>
      <c r="B43" s="73"/>
      <c r="C43" s="73"/>
      <c r="D43" s="30" t="s">
        <v>97</v>
      </c>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5"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7:I17"/>
    <mergeCell ref="B21:I22"/>
    <mergeCell ref="J21:L21"/>
    <mergeCell ref="M21:M22"/>
    <mergeCell ref="N21:N22"/>
    <mergeCell ref="B23:I23"/>
    <mergeCell ref="B24:I24"/>
    <mergeCell ref="B25:I25"/>
    <mergeCell ref="B28:I28"/>
    <mergeCell ref="B29:I29"/>
    <mergeCell ref="C14:N14"/>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O60"/>
  <sheetViews>
    <sheetView view="pageBreakPreview" zoomScale="60" zoomScaleNormal="100" workbookViewId="0">
      <selection activeCell="C14" sqref="C14:N14"/>
    </sheetView>
  </sheetViews>
  <sheetFormatPr defaultColWidth="9" defaultRowHeight="13"/>
  <cols>
    <col min="1" max="1" width="3.08984375" style="3" customWidth="1"/>
    <col min="2" max="2" width="4.36328125" style="3" customWidth="1"/>
    <col min="3" max="4" width="8.08984375" style="1" customWidth="1"/>
    <col min="5" max="5" width="5.7265625" style="1" customWidth="1"/>
    <col min="6" max="6" width="4.26953125" style="1" bestFit="1" customWidth="1"/>
    <col min="7" max="7" width="3.7265625" style="1" bestFit="1" customWidth="1"/>
    <col min="8" max="8" width="5.36328125" style="1" bestFit="1" customWidth="1"/>
    <col min="9" max="9" width="13.7265625" style="1" customWidth="1"/>
    <col min="10" max="10" width="18.26953125" style="1" customWidth="1"/>
    <col min="11" max="11" width="21.08984375" style="1" customWidth="1"/>
    <col min="12" max="12" width="21.26953125" style="1" customWidth="1"/>
    <col min="13" max="13" width="18.08984375" style="1" customWidth="1"/>
    <col min="14" max="14" width="19.7265625" style="1" customWidth="1"/>
    <col min="15" max="15" width="4" style="1" customWidth="1"/>
    <col min="16"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33" customFormat="1" ht="20.25" customHeight="1">
      <c r="A1" s="70"/>
      <c r="M1" s="59"/>
      <c r="O1" s="71" t="s">
        <v>63</v>
      </c>
    </row>
    <row r="2" spans="1:15" s="33" customFormat="1" ht="15.65" customHeight="1">
      <c r="O2" s="26"/>
    </row>
    <row r="3" spans="1:15" s="62" customFormat="1" ht="34.9" customHeight="1">
      <c r="A3" s="242" t="s">
        <v>25</v>
      </c>
      <c r="B3" s="242"/>
      <c r="C3" s="242"/>
      <c r="D3" s="242"/>
      <c r="E3" s="242"/>
      <c r="F3" s="242"/>
      <c r="G3" s="242"/>
      <c r="H3" s="242"/>
      <c r="I3" s="242"/>
      <c r="J3" s="242"/>
      <c r="K3" s="242"/>
      <c r="L3" s="242"/>
      <c r="M3" s="242"/>
      <c r="N3" s="242"/>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128"/>
      <c r="D5" s="129"/>
      <c r="E5" s="129"/>
      <c r="F5" s="129"/>
      <c r="G5" s="129"/>
      <c r="H5" s="129"/>
      <c r="I5" s="129"/>
      <c r="J5" s="129"/>
      <c r="K5" s="129"/>
      <c r="L5" s="129"/>
      <c r="M5" s="129"/>
      <c r="N5" s="130"/>
      <c r="O5" s="25"/>
    </row>
    <row r="6" spans="1:15" s="32" customFormat="1" ht="12.65"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29"/>
      <c r="N8" s="130"/>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29"/>
      <c r="N11" s="13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28"/>
      <c r="D14" s="129"/>
      <c r="E14" s="129"/>
      <c r="F14" s="129"/>
      <c r="G14" s="129"/>
      <c r="H14" s="129"/>
      <c r="I14" s="129"/>
      <c r="J14" s="129"/>
      <c r="K14" s="129"/>
      <c r="L14" s="129"/>
      <c r="M14" s="129"/>
      <c r="N14" s="130"/>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5" customHeight="1">
      <c r="A17" s="46"/>
      <c r="B17" s="46"/>
      <c r="C17" s="239"/>
      <c r="D17" s="240"/>
      <c r="E17" s="240"/>
      <c r="F17" s="240"/>
      <c r="G17" s="240"/>
      <c r="H17" s="241"/>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27" t="s">
        <v>83</v>
      </c>
      <c r="C21" s="228"/>
      <c r="D21" s="228"/>
      <c r="E21" s="228"/>
      <c r="F21" s="228"/>
      <c r="G21" s="228"/>
      <c r="H21" s="228"/>
      <c r="I21" s="229"/>
      <c r="J21" s="233" t="s">
        <v>91</v>
      </c>
      <c r="K21" s="234"/>
      <c r="L21" s="233" t="s">
        <v>4</v>
      </c>
      <c r="M21" s="234"/>
      <c r="N21" s="237" t="s">
        <v>92</v>
      </c>
      <c r="O21" s="5"/>
    </row>
    <row r="22" spans="1:15" s="2" customFormat="1" ht="30" customHeight="1" thickBot="1">
      <c r="A22" s="5"/>
      <c r="B22" s="230"/>
      <c r="C22" s="231"/>
      <c r="D22" s="231"/>
      <c r="E22" s="231"/>
      <c r="F22" s="231"/>
      <c r="G22" s="231"/>
      <c r="H22" s="231"/>
      <c r="I22" s="232"/>
      <c r="J22" s="235"/>
      <c r="K22" s="236"/>
      <c r="L22" s="235"/>
      <c r="M22" s="236"/>
      <c r="N22" s="238"/>
      <c r="O22" s="5"/>
    </row>
    <row r="23" spans="1:15" s="32" customFormat="1" ht="34.9" customHeight="1" thickBot="1">
      <c r="A23" s="25"/>
      <c r="B23" s="209" t="s">
        <v>104</v>
      </c>
      <c r="C23" s="210"/>
      <c r="D23" s="210"/>
      <c r="E23" s="210"/>
      <c r="F23" s="210"/>
      <c r="G23" s="210"/>
      <c r="H23" s="210"/>
      <c r="I23" s="211"/>
      <c r="J23" s="212"/>
      <c r="K23" s="213"/>
      <c r="L23" s="212"/>
      <c r="M23" s="213"/>
      <c r="N23" s="93">
        <f>SUM(J23:M23)</f>
        <v>0</v>
      </c>
      <c r="O23" s="25"/>
    </row>
    <row r="24" spans="1:15" s="32" customFormat="1" ht="34.9" customHeight="1" thickBot="1">
      <c r="A24" s="25"/>
      <c r="B24" s="209" t="s">
        <v>104</v>
      </c>
      <c r="C24" s="210"/>
      <c r="D24" s="210"/>
      <c r="E24" s="210"/>
      <c r="F24" s="210"/>
      <c r="G24" s="210"/>
      <c r="H24" s="210"/>
      <c r="I24" s="211"/>
      <c r="J24" s="212"/>
      <c r="K24" s="213"/>
      <c r="L24" s="212"/>
      <c r="M24" s="213"/>
      <c r="N24" s="94">
        <f>SUM(J24:M24)</f>
        <v>0</v>
      </c>
      <c r="O24" s="25"/>
    </row>
    <row r="25" spans="1:15" s="32" customFormat="1" ht="34.9" customHeight="1" thickBot="1">
      <c r="A25" s="25"/>
      <c r="B25" s="214" t="s">
        <v>85</v>
      </c>
      <c r="C25" s="215"/>
      <c r="D25" s="215"/>
      <c r="E25" s="215"/>
      <c r="F25" s="215"/>
      <c r="G25" s="215"/>
      <c r="H25" s="215"/>
      <c r="I25" s="216"/>
      <c r="J25" s="217">
        <f>J23+J24</f>
        <v>0</v>
      </c>
      <c r="K25" s="218"/>
      <c r="L25" s="217">
        <f t="shared" ref="L25" si="0">L23+L24</f>
        <v>0</v>
      </c>
      <c r="M25" s="218"/>
      <c r="N25" s="95">
        <f>SUM(J25:M25)</f>
        <v>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19" t="str">
        <f>B23</f>
        <v>令和　月　月　日～令和　年　月　日</v>
      </c>
      <c r="C28" s="220"/>
      <c r="D28" s="220"/>
      <c r="E28" s="220"/>
      <c r="F28" s="220"/>
      <c r="G28" s="220"/>
      <c r="H28" s="220"/>
      <c r="I28" s="221"/>
      <c r="J28" s="113"/>
      <c r="K28" s="86"/>
      <c r="L28" s="58"/>
      <c r="M28" s="58"/>
      <c r="N28" s="58"/>
      <c r="O28" s="33"/>
    </row>
    <row r="29" spans="1:15" s="34" customFormat="1" ht="34.9" customHeight="1" thickBot="1">
      <c r="A29" s="33"/>
      <c r="B29" s="219" t="str">
        <f>B24</f>
        <v>令和　月　月　日～令和　年　月　日</v>
      </c>
      <c r="C29" s="220"/>
      <c r="D29" s="220"/>
      <c r="E29" s="220"/>
      <c r="F29" s="220"/>
      <c r="G29" s="220"/>
      <c r="H29" s="220"/>
      <c r="I29" s="221"/>
      <c r="J29" s="114"/>
      <c r="K29" s="87"/>
      <c r="L29" s="118"/>
      <c r="M29" s="85"/>
      <c r="N29" s="58"/>
      <c r="O29" s="33"/>
    </row>
    <row r="30" spans="1:15" s="27" customFormat="1" ht="19.149999999999999" customHeight="1">
      <c r="A30" s="20"/>
      <c r="B30" s="28"/>
      <c r="C30" s="29"/>
      <c r="D30" s="29"/>
      <c r="E30" s="29"/>
      <c r="F30" s="29"/>
      <c r="G30" s="29"/>
      <c r="H30" s="29"/>
      <c r="I30" s="29"/>
      <c r="J30" s="29"/>
      <c r="K30" s="161"/>
      <c r="L30" s="222"/>
      <c r="M30" s="78"/>
      <c r="N30" s="28"/>
    </row>
    <row r="31" spans="1:15" s="61" customFormat="1" ht="21.75" customHeight="1">
      <c r="A31" s="59" t="s">
        <v>99</v>
      </c>
      <c r="B31" s="30"/>
      <c r="C31" s="30"/>
      <c r="D31" s="30"/>
      <c r="E31" s="30"/>
      <c r="F31" s="30"/>
      <c r="G31" s="30"/>
      <c r="H31" s="30"/>
      <c r="I31" s="30"/>
      <c r="J31" s="30"/>
      <c r="K31" s="30"/>
      <c r="L31" s="30"/>
      <c r="M31" s="223"/>
      <c r="N31" s="223"/>
      <c r="O31" s="223"/>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5" customHeight="1" thickBot="1">
      <c r="A33" s="33"/>
      <c r="B33" s="65"/>
      <c r="C33" s="33"/>
      <c r="D33" s="65"/>
      <c r="E33" s="65"/>
      <c r="F33" s="65"/>
      <c r="G33" s="65"/>
      <c r="H33" s="65"/>
      <c r="I33" s="224" t="s">
        <v>113</v>
      </c>
      <c r="J33" s="225"/>
      <c r="K33" s="226"/>
      <c r="L33" s="33"/>
      <c r="M33" s="33"/>
      <c r="N33" s="33"/>
      <c r="O33" s="33"/>
    </row>
    <row r="34" spans="1:15" s="34" customFormat="1" ht="31.9" customHeight="1" thickBot="1">
      <c r="A34" s="33"/>
      <c r="B34" s="203" t="str">
        <f>B23</f>
        <v>令和　月　月　日～令和　年　月　日</v>
      </c>
      <c r="C34" s="204"/>
      <c r="D34" s="204"/>
      <c r="E34" s="204"/>
      <c r="F34" s="204"/>
      <c r="G34" s="204"/>
      <c r="H34" s="205"/>
      <c r="I34" s="134">
        <f>IFERROR(J23/N23,0)</f>
        <v>0</v>
      </c>
      <c r="J34" s="135"/>
      <c r="K34" s="192"/>
      <c r="L34" s="111"/>
      <c r="M34" s="33"/>
      <c r="N34" s="33"/>
      <c r="O34" s="33"/>
    </row>
    <row r="35" spans="1:15" s="67" customFormat="1" ht="34.15" customHeight="1" thickBot="1">
      <c r="A35" s="66"/>
      <c r="B35" s="157" t="str">
        <f>B24</f>
        <v>令和　月　月　日～令和　年　月　日</v>
      </c>
      <c r="C35" s="158"/>
      <c r="D35" s="158"/>
      <c r="E35" s="158"/>
      <c r="F35" s="158"/>
      <c r="G35" s="158"/>
      <c r="H35" s="159"/>
      <c r="I35" s="197">
        <f>IFERROR(J24/N24,0)</f>
        <v>0</v>
      </c>
      <c r="J35" s="198"/>
      <c r="K35" s="199"/>
      <c r="L35" s="112"/>
      <c r="M35" s="89"/>
      <c r="N35" s="66"/>
      <c r="O35" s="66"/>
    </row>
    <row r="36" spans="1:15" s="67" customFormat="1" ht="21.65"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5" customHeight="1" thickBot="1">
      <c r="A38" s="59"/>
      <c r="B38" s="30"/>
      <c r="C38" s="30"/>
      <c r="D38" s="30"/>
      <c r="E38" s="30"/>
      <c r="F38" s="30"/>
      <c r="G38" s="30"/>
      <c r="H38" s="30"/>
      <c r="I38" s="200" t="s">
        <v>114</v>
      </c>
      <c r="J38" s="201"/>
      <c r="K38" s="202"/>
      <c r="L38" s="30"/>
      <c r="M38" s="30"/>
      <c r="N38" s="30"/>
      <c r="O38" s="30"/>
    </row>
    <row r="39" spans="1:15" s="61" customFormat="1" ht="31.9" customHeight="1" thickBot="1">
      <c r="A39" s="59"/>
      <c r="B39" s="203" t="str">
        <f>B23</f>
        <v>令和　月　月　日～令和　年　月　日</v>
      </c>
      <c r="C39" s="204"/>
      <c r="D39" s="204"/>
      <c r="E39" s="204"/>
      <c r="F39" s="204"/>
      <c r="G39" s="204"/>
      <c r="H39" s="205"/>
      <c r="I39" s="206">
        <f>IFERROR(ROUNDDOWN(ROUNDDOWN($C$17*I34,0)*10/110*J23/J25*J28,0),0)</f>
        <v>0</v>
      </c>
      <c r="J39" s="207"/>
      <c r="K39" s="208"/>
      <c r="L39" s="30"/>
      <c r="M39" s="30"/>
      <c r="N39" s="30"/>
      <c r="O39" s="30"/>
    </row>
    <row r="40" spans="1:15" s="67" customFormat="1" ht="34.15" customHeight="1" thickBot="1">
      <c r="A40" s="66"/>
      <c r="B40" s="203" t="str">
        <f>B24</f>
        <v>令和　月　月　日～令和　年　月　日</v>
      </c>
      <c r="C40" s="204"/>
      <c r="D40" s="204"/>
      <c r="E40" s="204"/>
      <c r="F40" s="204"/>
      <c r="G40" s="204"/>
      <c r="H40" s="205"/>
      <c r="I40" s="206">
        <f>IFERROR(ROUNDDOWN(ROUNDDOWN($C$17*I35,0)*10/110*J24/J25*J29,0),0)</f>
        <v>0</v>
      </c>
      <c r="J40" s="207"/>
      <c r="K40" s="208"/>
      <c r="M40" s="90"/>
      <c r="N40" s="66"/>
      <c r="O40" s="66"/>
    </row>
    <row r="41" spans="1:15" s="67" customFormat="1" ht="34.15" customHeight="1" thickBot="1">
      <c r="A41" s="66"/>
      <c r="B41" s="134" t="s">
        <v>115</v>
      </c>
      <c r="C41" s="135"/>
      <c r="D41" s="135"/>
      <c r="E41" s="135"/>
      <c r="F41" s="135"/>
      <c r="G41" s="135"/>
      <c r="H41" s="192"/>
      <c r="I41" s="193">
        <f>SUM(I39:K40)</f>
        <v>0</v>
      </c>
      <c r="J41" s="194"/>
      <c r="K41" s="195"/>
      <c r="M41" s="90"/>
      <c r="N41" s="66"/>
      <c r="O41" s="66"/>
    </row>
    <row r="42" spans="1:15" s="67" customFormat="1" ht="22.9" customHeight="1">
      <c r="A42" s="66"/>
      <c r="B42" s="196" t="s">
        <v>100</v>
      </c>
      <c r="C42" s="196"/>
      <c r="D42" s="196"/>
      <c r="E42" s="196"/>
      <c r="F42" s="196"/>
      <c r="G42" s="196"/>
      <c r="H42" s="196"/>
      <c r="I42" s="196"/>
      <c r="J42" s="196"/>
      <c r="L42" s="90"/>
      <c r="M42" s="90"/>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4"/>
      <c r="L44" s="20"/>
      <c r="M44" s="66"/>
      <c r="N44" s="20"/>
      <c r="O44" s="20"/>
    </row>
    <row r="45" spans="1:15" s="34" customFormat="1" ht="34.9" customHeight="1">
      <c r="A45" s="33"/>
      <c r="B45" s="92" t="s">
        <v>79</v>
      </c>
      <c r="C45" s="33"/>
      <c r="D45" s="33"/>
      <c r="E45" s="33"/>
      <c r="F45" s="33"/>
      <c r="G45" s="33"/>
      <c r="H45" s="33"/>
      <c r="I45" s="33"/>
      <c r="J45" s="33"/>
      <c r="K45" s="33"/>
      <c r="L45" s="33"/>
      <c r="M45" s="33"/>
      <c r="N45" s="33"/>
      <c r="O45" s="33"/>
    </row>
    <row r="46" spans="1:15" s="34" customFormat="1" ht="34.9"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N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tabSelected="1" view="pageBreakPreview" topLeftCell="A10" zoomScale="60" zoomScaleNormal="100" workbookViewId="0">
      <selection activeCell="Q13" sqref="Q13"/>
    </sheetView>
  </sheetViews>
  <sheetFormatPr defaultColWidth="9" defaultRowHeight="13"/>
  <cols>
    <col min="1" max="1" width="3.08984375" style="3" customWidth="1"/>
    <col min="2" max="2" width="7.453125" style="3" customWidth="1"/>
    <col min="3" max="4" width="8.08984375" style="1" customWidth="1"/>
    <col min="5" max="5" width="5.7265625" style="1" customWidth="1"/>
    <col min="6" max="6" width="5" style="1" bestFit="1" customWidth="1"/>
    <col min="7" max="7" width="5.08984375" style="1" customWidth="1"/>
    <col min="8" max="8" width="6.453125" style="1" bestFit="1" customWidth="1"/>
    <col min="9" max="9" width="13.7265625" style="1" customWidth="1"/>
    <col min="10" max="10" width="17.6328125" style="1" customWidth="1"/>
    <col min="11" max="11" width="20" style="1" customWidth="1"/>
    <col min="12" max="12" width="16" style="1" customWidth="1"/>
    <col min="13" max="13" width="14.7265625" style="1" customWidth="1"/>
    <col min="14" max="14" width="10.7265625" style="1" customWidth="1"/>
    <col min="15"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0.72656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0.72656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0.72656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0.72656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0.72656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0.72656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0.72656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0.72656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0.72656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0.72656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0.72656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0.72656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0.72656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0.72656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0.72656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0.72656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0.72656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0.72656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0.72656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0.72656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0.72656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0.72656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0.72656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0.72656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0.72656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0.72656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0.72656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0.72656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0.72656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0.72656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0.72656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0.72656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0.72656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0.72656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0.72656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0.72656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0.72656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0.72656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0.72656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0.72656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0.72656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0.72656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0.72656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0.72656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0.72656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0.72656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0.72656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0.72656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0.72656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0.72656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0.72656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0.72656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0.72656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0.72656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0.72656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0.72656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0.72656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0.72656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0.72656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0.72656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0.72656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0.72656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0.7265625" style="1" customWidth="1"/>
    <col min="16143" max="16384" width="9" style="1"/>
  </cols>
  <sheetData>
    <row r="1" spans="1:15" s="33" customFormat="1" ht="24" customHeight="1" thickBot="1">
      <c r="A1" s="84" t="s">
        <v>89</v>
      </c>
      <c r="F1" s="243"/>
      <c r="G1" s="244"/>
      <c r="H1" s="245"/>
      <c r="I1" s="30" t="s">
        <v>101</v>
      </c>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246" t="s">
        <v>88</v>
      </c>
      <c r="D5" s="247"/>
      <c r="E5" s="247"/>
      <c r="F5" s="247"/>
      <c r="G5" s="247"/>
      <c r="H5" s="247"/>
      <c r="I5" s="247"/>
      <c r="J5" s="247"/>
      <c r="K5" s="247"/>
      <c r="L5" s="247"/>
      <c r="M5" s="248"/>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246" t="s">
        <v>102</v>
      </c>
      <c r="D8" s="247"/>
      <c r="E8" s="247"/>
      <c r="F8" s="247"/>
      <c r="G8" s="247"/>
      <c r="H8" s="247"/>
      <c r="I8" s="247"/>
      <c r="J8" s="247"/>
      <c r="K8" s="247"/>
      <c r="L8" s="247"/>
      <c r="M8" s="248"/>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6" t="s">
        <v>71</v>
      </c>
      <c r="D11" s="247"/>
      <c r="E11" s="247"/>
      <c r="F11" s="247"/>
      <c r="G11" s="247"/>
      <c r="H11" s="247"/>
      <c r="I11" s="247"/>
      <c r="J11" s="247"/>
      <c r="K11" s="247"/>
      <c r="L11" s="247"/>
      <c r="M11" s="248"/>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246" t="s">
        <v>121</v>
      </c>
      <c r="D14" s="247"/>
      <c r="E14" s="247"/>
      <c r="F14" s="247"/>
      <c r="G14" s="247"/>
      <c r="H14" s="247"/>
      <c r="I14" s="247"/>
      <c r="J14" s="247"/>
      <c r="K14" s="247"/>
      <c r="L14" s="247"/>
      <c r="M14" s="248"/>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239">
        <v>1000000</v>
      </c>
      <c r="D17" s="240"/>
      <c r="E17" s="240"/>
      <c r="F17" s="240"/>
      <c r="G17" s="240"/>
      <c r="H17" s="241"/>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 customHeight="1" thickBot="1">
      <c r="A23" s="44"/>
      <c r="B23" s="126" t="s">
        <v>87</v>
      </c>
      <c r="C23" s="126"/>
      <c r="D23" s="126"/>
      <c r="E23" s="126"/>
      <c r="F23" s="127"/>
      <c r="G23" s="96">
        <v>10</v>
      </c>
      <c r="H23" s="97" t="s">
        <v>31</v>
      </c>
      <c r="I23" s="97">
        <f>IF(G23=10,110,108)</f>
        <v>110</v>
      </c>
      <c r="J23" s="98" t="s">
        <v>32</v>
      </c>
      <c r="K23" s="99">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1"/>
  <sheetViews>
    <sheetView view="pageBreakPreview" zoomScale="60" zoomScaleNormal="100" workbookViewId="0">
      <selection activeCell="C14" sqref="C14:N14"/>
    </sheetView>
  </sheetViews>
  <sheetFormatPr defaultColWidth="9" defaultRowHeight="13"/>
  <cols>
    <col min="1" max="1" width="4" style="3" customWidth="1"/>
    <col min="2" max="2" width="7.08984375" style="3" customWidth="1"/>
    <col min="3" max="3" width="5.6328125" style="1" customWidth="1"/>
    <col min="4" max="4" width="8.08984375" style="1" customWidth="1"/>
    <col min="5" max="5" width="5.7265625" style="1" customWidth="1"/>
    <col min="6" max="6" width="4.08984375" style="1" bestFit="1" customWidth="1"/>
    <col min="7" max="7" width="3.7265625" style="1" bestFit="1" customWidth="1"/>
    <col min="8" max="8" width="4.90625" style="1" bestFit="1" customWidth="1"/>
    <col min="9" max="9" width="16.6328125" style="1" customWidth="1"/>
    <col min="10" max="10" width="21.7265625" style="1" customWidth="1"/>
    <col min="11" max="11" width="20.90625" style="1" customWidth="1"/>
    <col min="12" max="12" width="19.453125" style="1" customWidth="1"/>
    <col min="13" max="13" width="16.08984375" style="1" customWidth="1"/>
    <col min="14" max="14" width="17" style="1" customWidth="1"/>
    <col min="15" max="15" width="6.6328125" style="1" customWidth="1"/>
    <col min="16" max="16" width="9" style="1"/>
    <col min="17" max="17" width="10" style="1" bestFit="1" customWidth="1"/>
    <col min="18"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25" customFormat="1" ht="27" customHeight="1" thickBot="1">
      <c r="A1" s="84" t="s">
        <v>89</v>
      </c>
      <c r="J1" s="115"/>
      <c r="K1" s="63" t="s">
        <v>98</v>
      </c>
      <c r="N1" s="69" t="s">
        <v>62</v>
      </c>
    </row>
    <row r="2" spans="1:15" s="25" customFormat="1" ht="12.65" customHeight="1">
      <c r="O2" s="117"/>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62" t="s">
        <v>119</v>
      </c>
      <c r="D5" s="163"/>
      <c r="E5" s="163"/>
      <c r="F5" s="163"/>
      <c r="G5" s="163"/>
      <c r="H5" s="163"/>
      <c r="I5" s="163"/>
      <c r="J5" s="163"/>
      <c r="K5" s="163"/>
      <c r="L5" s="163"/>
      <c r="M5" s="163"/>
      <c r="N5" s="164"/>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65" t="s">
        <v>90</v>
      </c>
      <c r="D8" s="166"/>
      <c r="E8" s="166"/>
      <c r="F8" s="166"/>
      <c r="G8" s="166"/>
      <c r="H8" s="166"/>
      <c r="I8" s="166"/>
      <c r="J8" s="166"/>
      <c r="K8" s="166"/>
      <c r="L8" s="166"/>
      <c r="M8" s="166"/>
      <c r="N8" s="167"/>
      <c r="O8" s="50"/>
    </row>
    <row r="9" spans="1:15" s="32" customFormat="1" ht="12.65"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62" t="s">
        <v>120</v>
      </c>
      <c r="D11" s="163"/>
      <c r="E11" s="163"/>
      <c r="F11" s="163"/>
      <c r="G11" s="163"/>
      <c r="H11" s="163"/>
      <c r="I11" s="163"/>
      <c r="J11" s="163"/>
      <c r="K11" s="163"/>
      <c r="L11" s="163"/>
      <c r="M11" s="163"/>
      <c r="N11" s="164"/>
      <c r="O11" s="50"/>
    </row>
    <row r="12" spans="1:15" s="32" customFormat="1" ht="11.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62" t="s">
        <v>122</v>
      </c>
      <c r="D14" s="163"/>
      <c r="E14" s="163"/>
      <c r="F14" s="163"/>
      <c r="G14" s="163"/>
      <c r="H14" s="163"/>
      <c r="I14" s="163"/>
      <c r="J14" s="163"/>
      <c r="K14" s="163"/>
      <c r="L14" s="163"/>
      <c r="M14" s="163"/>
      <c r="N14" s="164"/>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v>1000000</v>
      </c>
      <c r="D17" s="132"/>
      <c r="E17" s="132"/>
      <c r="F17" s="132"/>
      <c r="G17" s="132"/>
      <c r="H17" s="132"/>
      <c r="I17" s="133"/>
      <c r="J17" s="48" t="s">
        <v>20</v>
      </c>
      <c r="K17" s="44"/>
      <c r="L17" s="44"/>
      <c r="M17" s="44"/>
      <c r="N17" s="44"/>
      <c r="O17" s="44"/>
    </row>
    <row r="18" spans="1:15" s="32" customFormat="1" ht="12.65"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68" t="s">
        <v>83</v>
      </c>
      <c r="C21" s="169"/>
      <c r="D21" s="169"/>
      <c r="E21" s="169"/>
      <c r="F21" s="169"/>
      <c r="G21" s="169"/>
      <c r="H21" s="169"/>
      <c r="I21" s="170"/>
      <c r="J21" s="174" t="s">
        <v>3</v>
      </c>
      <c r="K21" s="174"/>
      <c r="L21" s="174"/>
      <c r="M21" s="175" t="s">
        <v>4</v>
      </c>
      <c r="N21" s="177" t="s">
        <v>10</v>
      </c>
      <c r="O21" s="5"/>
    </row>
    <row r="22" spans="1:15" s="2" customFormat="1" ht="34.9" customHeight="1" thickBot="1">
      <c r="A22" s="5"/>
      <c r="B22" s="171"/>
      <c r="C22" s="172"/>
      <c r="D22" s="172"/>
      <c r="E22" s="172"/>
      <c r="F22" s="172"/>
      <c r="G22" s="172"/>
      <c r="H22" s="172"/>
      <c r="I22" s="173"/>
      <c r="J22" s="106" t="s">
        <v>7</v>
      </c>
      <c r="K22" s="106" t="s">
        <v>8</v>
      </c>
      <c r="L22" s="106" t="s">
        <v>9</v>
      </c>
      <c r="M22" s="176"/>
      <c r="N22" s="178"/>
      <c r="O22" s="5"/>
    </row>
    <row r="23" spans="1:15" s="32" customFormat="1" ht="34.9" customHeight="1" thickBot="1">
      <c r="A23" s="25"/>
      <c r="B23" s="179" t="s">
        <v>112</v>
      </c>
      <c r="C23" s="180"/>
      <c r="D23" s="180"/>
      <c r="E23" s="180"/>
      <c r="F23" s="180"/>
      <c r="G23" s="180"/>
      <c r="H23" s="180"/>
      <c r="I23" s="181"/>
      <c r="J23" s="107">
        <v>400000</v>
      </c>
      <c r="K23" s="107">
        <v>150000</v>
      </c>
      <c r="L23" s="107">
        <v>40000</v>
      </c>
      <c r="M23" s="107">
        <v>30000</v>
      </c>
      <c r="N23" s="93">
        <f>SUM(J23:M23)</f>
        <v>620000</v>
      </c>
      <c r="O23" s="25"/>
    </row>
    <row r="24" spans="1:15" s="32" customFormat="1" ht="34.9" customHeight="1" thickBot="1">
      <c r="A24" s="25"/>
      <c r="B24" s="182" t="s">
        <v>111</v>
      </c>
      <c r="C24" s="183"/>
      <c r="D24" s="183"/>
      <c r="E24" s="183"/>
      <c r="F24" s="183"/>
      <c r="G24" s="183"/>
      <c r="H24" s="183"/>
      <c r="I24" s="184"/>
      <c r="J24" s="108">
        <v>300000</v>
      </c>
      <c r="K24" s="108">
        <v>50000</v>
      </c>
      <c r="L24" s="108">
        <v>60000</v>
      </c>
      <c r="M24" s="108">
        <v>20000</v>
      </c>
      <c r="N24" s="94">
        <f>SUM(J24:M24)</f>
        <v>430000</v>
      </c>
      <c r="O24" s="25"/>
    </row>
    <row r="25" spans="1:15" s="32" customFormat="1" ht="35.5" customHeight="1" thickBot="1">
      <c r="A25" s="25"/>
      <c r="B25" s="185" t="s">
        <v>84</v>
      </c>
      <c r="C25" s="186"/>
      <c r="D25" s="186"/>
      <c r="E25" s="186"/>
      <c r="F25" s="186"/>
      <c r="G25" s="186"/>
      <c r="H25" s="186"/>
      <c r="I25" s="187"/>
      <c r="J25" s="102">
        <f>J23+J24</f>
        <v>700000</v>
      </c>
      <c r="K25" s="102">
        <f>K23+K24</f>
        <v>200000</v>
      </c>
      <c r="L25" s="102">
        <f t="shared" ref="L25:M25" si="0">L23+L24</f>
        <v>100000</v>
      </c>
      <c r="M25" s="102">
        <f t="shared" si="0"/>
        <v>50000</v>
      </c>
      <c r="N25" s="95">
        <f>SUM(J25:M25)</f>
        <v>1050000</v>
      </c>
      <c r="O25" s="25"/>
    </row>
    <row r="26" spans="1:15" s="32" customFormat="1" ht="5.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88" t="str">
        <f>B23</f>
        <v>令和２年１月１日～令和２年12月31日</v>
      </c>
      <c r="C28" s="189"/>
      <c r="D28" s="189"/>
      <c r="E28" s="189"/>
      <c r="F28" s="189"/>
      <c r="G28" s="189"/>
      <c r="H28" s="189"/>
      <c r="I28" s="190"/>
      <c r="J28" s="104">
        <v>8.1000000000000003E-2</v>
      </c>
      <c r="K28" s="82" t="s">
        <v>94</v>
      </c>
      <c r="L28" s="53"/>
      <c r="M28" s="53"/>
      <c r="N28" s="53"/>
      <c r="O28" s="53"/>
    </row>
    <row r="29" spans="1:15" s="27" customFormat="1" ht="34.15" customHeight="1" thickBot="1">
      <c r="A29" s="20"/>
      <c r="B29" s="134" t="str">
        <f>B24</f>
        <v>令和３年１月１日～令和３年12月31日</v>
      </c>
      <c r="C29" s="135"/>
      <c r="D29" s="135"/>
      <c r="E29" s="135"/>
      <c r="F29" s="135"/>
      <c r="G29" s="135"/>
      <c r="H29" s="135"/>
      <c r="I29" s="191"/>
      <c r="J29" s="105">
        <v>7.9200000000000007E-2</v>
      </c>
      <c r="K29" s="82" t="s">
        <v>95</v>
      </c>
      <c r="L29" s="80"/>
      <c r="M29" s="76"/>
      <c r="N29" s="77"/>
      <c r="O29" s="28"/>
    </row>
    <row r="30" spans="1:15" s="27" customFormat="1" ht="18" customHeight="1">
      <c r="A30" s="20"/>
      <c r="B30" s="20"/>
      <c r="C30" s="29"/>
      <c r="D30" s="29"/>
      <c r="E30" s="29"/>
      <c r="F30" s="29"/>
      <c r="G30" s="29"/>
      <c r="H30" s="29"/>
      <c r="I30" s="29"/>
      <c r="J30" s="29"/>
      <c r="K30" s="161"/>
      <c r="L30" s="161"/>
      <c r="M30" s="78"/>
      <c r="N30" s="28"/>
      <c r="O30" s="75"/>
    </row>
    <row r="31" spans="1:15" s="47" customFormat="1" ht="34.15" customHeight="1">
      <c r="A31" s="59" t="s">
        <v>69</v>
      </c>
      <c r="B31" s="44"/>
      <c r="C31" s="44"/>
      <c r="D31" s="44"/>
      <c r="E31" s="44"/>
      <c r="F31" s="44"/>
      <c r="G31" s="44"/>
      <c r="H31" s="44"/>
      <c r="I31" s="44"/>
      <c r="J31" s="44"/>
      <c r="K31" s="44"/>
      <c r="L31" s="72"/>
      <c r="M31" s="155"/>
      <c r="N31" s="155"/>
      <c r="O31" s="155"/>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5" customHeight="1" thickBot="1">
      <c r="A33" s="20"/>
      <c r="B33" s="30"/>
      <c r="C33" s="20"/>
      <c r="D33" s="30"/>
      <c r="E33" s="30"/>
      <c r="F33" s="30"/>
      <c r="G33" s="30"/>
      <c r="H33" s="30"/>
      <c r="I33" s="156" t="s">
        <v>105</v>
      </c>
      <c r="J33" s="156"/>
      <c r="K33" s="156" t="s">
        <v>106</v>
      </c>
      <c r="L33" s="156"/>
      <c r="M33" s="20"/>
      <c r="N33" s="20"/>
      <c r="O33" s="20"/>
    </row>
    <row r="34" spans="1:19" s="27" customFormat="1" ht="30" customHeight="1" thickBot="1">
      <c r="A34" s="20"/>
      <c r="B34" s="157" t="str">
        <f>B23</f>
        <v>令和２年１月１日～令和２年12月31日</v>
      </c>
      <c r="C34" s="158"/>
      <c r="D34" s="158"/>
      <c r="E34" s="158"/>
      <c r="F34" s="158"/>
      <c r="G34" s="158"/>
      <c r="H34" s="159"/>
      <c r="I34" s="148">
        <f>IFERROR(J23/N23,0)</f>
        <v>0.64516129032258063</v>
      </c>
      <c r="J34" s="148"/>
      <c r="K34" s="160">
        <f>IFERROR(L23/N23,0)</f>
        <v>6.4516129032258063E-2</v>
      </c>
      <c r="L34" s="160"/>
      <c r="M34" s="82"/>
      <c r="N34" s="20"/>
      <c r="O34" s="20"/>
    </row>
    <row r="35" spans="1:19" s="27" customFormat="1" ht="30" customHeight="1" thickBot="1">
      <c r="A35" s="20"/>
      <c r="B35" s="145" t="str">
        <f>B24</f>
        <v>令和３年１月１日～令和３年12月31日</v>
      </c>
      <c r="C35" s="146"/>
      <c r="D35" s="146"/>
      <c r="E35" s="146"/>
      <c r="F35" s="146"/>
      <c r="G35" s="146"/>
      <c r="H35" s="147"/>
      <c r="I35" s="148">
        <f>IFERROR(J24/N24,0)</f>
        <v>0.69767441860465118</v>
      </c>
      <c r="J35" s="148"/>
      <c r="K35" s="149">
        <f>IFERROR(L24/N24,0)</f>
        <v>0.13953488372093023</v>
      </c>
      <c r="L35" s="149"/>
      <c r="M35" s="82"/>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0"/>
      <c r="C38" s="150"/>
      <c r="D38" s="150"/>
      <c r="E38" s="150"/>
      <c r="F38" s="150"/>
      <c r="G38" s="150"/>
      <c r="H38" s="150"/>
      <c r="I38" s="151" t="s">
        <v>117</v>
      </c>
      <c r="J38" s="152"/>
      <c r="K38" s="153" t="s">
        <v>118</v>
      </c>
      <c r="L38" s="154"/>
      <c r="M38" s="109" t="s">
        <v>107</v>
      </c>
      <c r="N38" s="30"/>
      <c r="O38" s="20"/>
      <c r="Q38" s="79"/>
      <c r="R38" s="75"/>
      <c r="S38" s="79"/>
    </row>
    <row r="39" spans="1:19" s="27" customFormat="1" ht="30" customHeight="1" thickBot="1">
      <c r="A39" s="20"/>
      <c r="B39" s="140" t="str">
        <f>B23</f>
        <v>令和２年１月１日～令和２年12月31日</v>
      </c>
      <c r="C39" s="141"/>
      <c r="D39" s="141"/>
      <c r="E39" s="141"/>
      <c r="F39" s="141"/>
      <c r="G39" s="141"/>
      <c r="H39" s="142"/>
      <c r="I39" s="143">
        <f>IFERROR(ROUNDDOWN(ROUNDDOWN($C$17*I34,0)*10/110*J23/J25,0),0)</f>
        <v>33514</v>
      </c>
      <c r="J39" s="144"/>
      <c r="K39" s="143">
        <f>IFERROR(ROUNDDOWN(ROUNDDOWN($C$17*K34,0)*10/110*L23/L25*J28,0),0)</f>
        <v>190</v>
      </c>
      <c r="L39" s="144"/>
      <c r="M39" s="103">
        <f>SUM(I39:L39)</f>
        <v>33704</v>
      </c>
      <c r="N39" s="30" t="s">
        <v>108</v>
      </c>
      <c r="O39" s="20"/>
      <c r="Q39" s="79"/>
      <c r="R39" s="79"/>
      <c r="S39" s="79"/>
    </row>
    <row r="40" spans="1:19" s="27" customFormat="1" ht="30" customHeight="1" thickBot="1">
      <c r="A40" s="20"/>
      <c r="B40" s="140" t="str">
        <f>B24</f>
        <v>令和３年１月１日～令和３年12月31日</v>
      </c>
      <c r="C40" s="141"/>
      <c r="D40" s="141"/>
      <c r="E40" s="141"/>
      <c r="F40" s="141"/>
      <c r="G40" s="141"/>
      <c r="H40" s="142"/>
      <c r="I40" s="143">
        <f>IFERROR(ROUNDDOWN(ROUNDDOWN($C$17*I35,0)*10/110*J24/J25,0),0)</f>
        <v>27182</v>
      </c>
      <c r="J40" s="144"/>
      <c r="K40" s="143">
        <f>IFERROR(ROUNDDOWN(ROUNDDOWN($C$17*K35,0)*10/110*L24/L25*J29,0),0)</f>
        <v>602</v>
      </c>
      <c r="L40" s="144"/>
      <c r="M40" s="103">
        <f>SUM(I40:L40)</f>
        <v>27784</v>
      </c>
      <c r="N40" s="30" t="s">
        <v>109</v>
      </c>
      <c r="O40" s="20"/>
      <c r="Q40" s="79"/>
      <c r="R40" s="79"/>
      <c r="S40" s="79"/>
    </row>
    <row r="41" spans="1:19" s="27" customFormat="1" ht="30" customHeight="1" thickBot="1">
      <c r="A41" s="20"/>
      <c r="B41" s="134" t="s">
        <v>110</v>
      </c>
      <c r="C41" s="135"/>
      <c r="D41" s="135"/>
      <c r="E41" s="135"/>
      <c r="F41" s="135"/>
      <c r="G41" s="135"/>
      <c r="H41" s="135"/>
      <c r="I41" s="136"/>
      <c r="J41" s="137"/>
      <c r="K41" s="138"/>
      <c r="L41" s="139"/>
      <c r="M41" s="110">
        <f>SUM(M39:M40)</f>
        <v>61488</v>
      </c>
      <c r="N41" s="30"/>
      <c r="O41" s="20"/>
      <c r="Q41" s="75"/>
      <c r="R41" s="75"/>
      <c r="S41" s="79"/>
    </row>
    <row r="42" spans="1:19" s="27" customFormat="1" ht="30" customHeight="1">
      <c r="A42" s="20"/>
      <c r="B42" s="73"/>
      <c r="C42" s="73"/>
      <c r="D42" s="30" t="s">
        <v>96</v>
      </c>
      <c r="E42" s="20"/>
      <c r="F42" s="20"/>
      <c r="G42" s="20"/>
      <c r="H42" s="20"/>
      <c r="I42" s="20"/>
      <c r="J42" s="20"/>
      <c r="K42" s="79"/>
      <c r="L42" s="79"/>
      <c r="M42" s="81"/>
      <c r="N42" s="20"/>
      <c r="O42" s="20"/>
    </row>
    <row r="43" spans="1:19" s="27" customFormat="1" ht="19.899999999999999" customHeight="1">
      <c r="A43" s="20"/>
      <c r="B43" s="73"/>
      <c r="C43" s="73"/>
      <c r="D43" s="30" t="s">
        <v>97</v>
      </c>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5"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7:I17"/>
    <mergeCell ref="B21:I22"/>
    <mergeCell ref="J21:L21"/>
    <mergeCell ref="M21:M22"/>
    <mergeCell ref="N21:N22"/>
    <mergeCell ref="B23:I23"/>
    <mergeCell ref="B24:I24"/>
    <mergeCell ref="B25:I25"/>
    <mergeCell ref="B28:I28"/>
    <mergeCell ref="B29:I29"/>
    <mergeCell ref="C14:N14"/>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0"/>
  <sheetViews>
    <sheetView view="pageBreakPreview" zoomScale="60" zoomScaleNormal="100" workbookViewId="0">
      <selection activeCell="U17" sqref="U17"/>
    </sheetView>
  </sheetViews>
  <sheetFormatPr defaultColWidth="9" defaultRowHeight="13"/>
  <cols>
    <col min="1" max="1" width="3.08984375" style="3" customWidth="1"/>
    <col min="2" max="2" width="4.36328125" style="3" customWidth="1"/>
    <col min="3" max="4" width="8.08984375" style="1" customWidth="1"/>
    <col min="5" max="5" width="5.7265625" style="1" customWidth="1"/>
    <col min="6" max="6" width="4.26953125" style="1" bestFit="1" customWidth="1"/>
    <col min="7" max="7" width="3.7265625" style="1" bestFit="1" customWidth="1"/>
    <col min="8" max="8" width="5.36328125" style="1" bestFit="1" customWidth="1"/>
    <col min="9" max="9" width="13.7265625" style="1" customWidth="1"/>
    <col min="10" max="10" width="18.26953125" style="1" customWidth="1"/>
    <col min="11" max="11" width="21.08984375" style="1" customWidth="1"/>
    <col min="12" max="12" width="21.26953125" style="1" customWidth="1"/>
    <col min="13" max="13" width="18.08984375" style="1" customWidth="1"/>
    <col min="14" max="14" width="19.7265625" style="1" customWidth="1"/>
    <col min="15" max="15" width="4" style="1" customWidth="1"/>
    <col min="16"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33" customFormat="1" ht="24.65" customHeight="1" thickBot="1">
      <c r="A1" s="84" t="s">
        <v>89</v>
      </c>
      <c r="J1" s="116"/>
      <c r="K1" s="63" t="s">
        <v>98</v>
      </c>
      <c r="M1" s="59"/>
      <c r="O1" s="71" t="s">
        <v>63</v>
      </c>
    </row>
    <row r="2" spans="1:15" s="33" customFormat="1" ht="15.65" customHeight="1">
      <c r="O2" s="26"/>
    </row>
    <row r="3" spans="1:15" s="62" customFormat="1" ht="34.9" customHeight="1">
      <c r="A3" s="242" t="s">
        <v>25</v>
      </c>
      <c r="B3" s="242"/>
      <c r="C3" s="242"/>
      <c r="D3" s="242"/>
      <c r="E3" s="242"/>
      <c r="F3" s="242"/>
      <c r="G3" s="242"/>
      <c r="H3" s="242"/>
      <c r="I3" s="242"/>
      <c r="J3" s="242"/>
      <c r="K3" s="242"/>
      <c r="L3" s="242"/>
      <c r="M3" s="242"/>
      <c r="N3" s="242"/>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246" t="s">
        <v>93</v>
      </c>
      <c r="D5" s="247"/>
      <c r="E5" s="247"/>
      <c r="F5" s="247"/>
      <c r="G5" s="247"/>
      <c r="H5" s="247"/>
      <c r="I5" s="247"/>
      <c r="J5" s="247"/>
      <c r="K5" s="247"/>
      <c r="L5" s="247"/>
      <c r="M5" s="247"/>
      <c r="N5" s="248"/>
      <c r="O5" s="25"/>
    </row>
    <row r="6" spans="1:15" s="32" customFormat="1" ht="12.65"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246" t="s">
        <v>90</v>
      </c>
      <c r="D8" s="247"/>
      <c r="E8" s="247"/>
      <c r="F8" s="247"/>
      <c r="G8" s="247"/>
      <c r="H8" s="247"/>
      <c r="I8" s="247"/>
      <c r="J8" s="247"/>
      <c r="K8" s="247"/>
      <c r="L8" s="247"/>
      <c r="M8" s="247"/>
      <c r="N8" s="248"/>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6" t="s">
        <v>116</v>
      </c>
      <c r="D11" s="247"/>
      <c r="E11" s="247"/>
      <c r="F11" s="247"/>
      <c r="G11" s="247"/>
      <c r="H11" s="247"/>
      <c r="I11" s="247"/>
      <c r="J11" s="247"/>
      <c r="K11" s="247"/>
      <c r="L11" s="247"/>
      <c r="M11" s="247"/>
      <c r="N11" s="248"/>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246" t="s">
        <v>122</v>
      </c>
      <c r="D14" s="247"/>
      <c r="E14" s="247"/>
      <c r="F14" s="247"/>
      <c r="G14" s="247"/>
      <c r="H14" s="247"/>
      <c r="I14" s="247"/>
      <c r="J14" s="247"/>
      <c r="K14" s="247"/>
      <c r="L14" s="247"/>
      <c r="M14" s="247"/>
      <c r="N14" s="248"/>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5" customHeight="1">
      <c r="A17" s="46"/>
      <c r="B17" s="46"/>
      <c r="C17" s="239">
        <v>1000000</v>
      </c>
      <c r="D17" s="240"/>
      <c r="E17" s="240"/>
      <c r="F17" s="240"/>
      <c r="G17" s="240"/>
      <c r="H17" s="241"/>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27" t="s">
        <v>83</v>
      </c>
      <c r="C21" s="228"/>
      <c r="D21" s="228"/>
      <c r="E21" s="228"/>
      <c r="F21" s="228"/>
      <c r="G21" s="228"/>
      <c r="H21" s="228"/>
      <c r="I21" s="229"/>
      <c r="J21" s="233" t="s">
        <v>91</v>
      </c>
      <c r="K21" s="234"/>
      <c r="L21" s="233" t="s">
        <v>4</v>
      </c>
      <c r="M21" s="234"/>
      <c r="N21" s="237" t="s">
        <v>92</v>
      </c>
      <c r="O21" s="5"/>
    </row>
    <row r="22" spans="1:15" s="2" customFormat="1" ht="30" customHeight="1" thickBot="1">
      <c r="A22" s="5"/>
      <c r="B22" s="230"/>
      <c r="C22" s="231"/>
      <c r="D22" s="231"/>
      <c r="E22" s="231"/>
      <c r="F22" s="231"/>
      <c r="G22" s="231"/>
      <c r="H22" s="231"/>
      <c r="I22" s="232"/>
      <c r="J22" s="235"/>
      <c r="K22" s="236"/>
      <c r="L22" s="235"/>
      <c r="M22" s="236"/>
      <c r="N22" s="238"/>
      <c r="O22" s="5"/>
    </row>
    <row r="23" spans="1:15" s="32" customFormat="1" ht="34.9" customHeight="1" thickBot="1">
      <c r="A23" s="25"/>
      <c r="B23" s="209" t="s">
        <v>104</v>
      </c>
      <c r="C23" s="210"/>
      <c r="D23" s="210"/>
      <c r="E23" s="210"/>
      <c r="F23" s="210"/>
      <c r="G23" s="210"/>
      <c r="H23" s="210"/>
      <c r="I23" s="211"/>
      <c r="J23" s="212">
        <v>590000</v>
      </c>
      <c r="K23" s="213"/>
      <c r="L23" s="212">
        <v>30000</v>
      </c>
      <c r="M23" s="213"/>
      <c r="N23" s="93">
        <f>SUM(J23:M23)</f>
        <v>620000</v>
      </c>
      <c r="O23" s="25"/>
    </row>
    <row r="24" spans="1:15" s="32" customFormat="1" ht="34.9" customHeight="1" thickBot="1">
      <c r="A24" s="25"/>
      <c r="B24" s="209" t="s">
        <v>104</v>
      </c>
      <c r="C24" s="210"/>
      <c r="D24" s="210"/>
      <c r="E24" s="210"/>
      <c r="F24" s="210"/>
      <c r="G24" s="210"/>
      <c r="H24" s="210"/>
      <c r="I24" s="211"/>
      <c r="J24" s="212">
        <v>410000</v>
      </c>
      <c r="K24" s="213"/>
      <c r="L24" s="212">
        <v>20000</v>
      </c>
      <c r="M24" s="213"/>
      <c r="N24" s="94">
        <f>SUM(J24:M24)</f>
        <v>430000</v>
      </c>
      <c r="O24" s="25"/>
    </row>
    <row r="25" spans="1:15" s="32" customFormat="1" ht="34.9" customHeight="1" thickBot="1">
      <c r="A25" s="25"/>
      <c r="B25" s="214" t="s">
        <v>85</v>
      </c>
      <c r="C25" s="215"/>
      <c r="D25" s="215"/>
      <c r="E25" s="215"/>
      <c r="F25" s="215"/>
      <c r="G25" s="215"/>
      <c r="H25" s="215"/>
      <c r="I25" s="216"/>
      <c r="J25" s="217">
        <f>J23+J24</f>
        <v>1000000</v>
      </c>
      <c r="K25" s="218"/>
      <c r="L25" s="217">
        <f t="shared" ref="L25" si="0">L23+L24</f>
        <v>50000</v>
      </c>
      <c r="M25" s="218"/>
      <c r="N25" s="95">
        <f>SUM(J25:M25)</f>
        <v>1050000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19" t="str">
        <f>B23</f>
        <v>令和　月　月　日～令和　年　月　日</v>
      </c>
      <c r="C28" s="220"/>
      <c r="D28" s="220"/>
      <c r="E28" s="220"/>
      <c r="F28" s="220"/>
      <c r="G28" s="220"/>
      <c r="H28" s="220"/>
      <c r="I28" s="221"/>
      <c r="J28" s="113">
        <v>8.1000000000000003E-2</v>
      </c>
      <c r="K28" s="86"/>
      <c r="L28" s="58"/>
      <c r="M28" s="58"/>
      <c r="N28" s="58"/>
      <c r="O28" s="33"/>
    </row>
    <row r="29" spans="1:15" s="34" customFormat="1" ht="34.9" customHeight="1" thickBot="1">
      <c r="A29" s="33"/>
      <c r="B29" s="219" t="str">
        <f>B24</f>
        <v>令和　月　月　日～令和　年　月　日</v>
      </c>
      <c r="C29" s="220"/>
      <c r="D29" s="220"/>
      <c r="E29" s="220"/>
      <c r="F29" s="220"/>
      <c r="G29" s="220"/>
      <c r="H29" s="220"/>
      <c r="I29" s="221"/>
      <c r="J29" s="114">
        <v>7.9200000000000007E-2</v>
      </c>
      <c r="K29" s="87"/>
      <c r="L29" s="118"/>
      <c r="M29" s="85"/>
      <c r="N29" s="58"/>
      <c r="O29" s="33"/>
    </row>
    <row r="30" spans="1:15" s="27" customFormat="1" ht="19.149999999999999" customHeight="1">
      <c r="A30" s="20"/>
      <c r="B30" s="28"/>
      <c r="C30" s="29"/>
      <c r="D30" s="29"/>
      <c r="E30" s="29"/>
      <c r="F30" s="29"/>
      <c r="G30" s="29"/>
      <c r="H30" s="29"/>
      <c r="I30" s="29"/>
      <c r="J30" s="29"/>
      <c r="K30" s="161"/>
      <c r="L30" s="222"/>
      <c r="M30" s="78"/>
      <c r="N30" s="28"/>
    </row>
    <row r="31" spans="1:15" s="61" customFormat="1" ht="21.75" customHeight="1">
      <c r="A31" s="59" t="s">
        <v>99</v>
      </c>
      <c r="B31" s="30"/>
      <c r="C31" s="30"/>
      <c r="D31" s="30"/>
      <c r="E31" s="30"/>
      <c r="F31" s="30"/>
      <c r="G31" s="30"/>
      <c r="H31" s="30"/>
      <c r="I31" s="30"/>
      <c r="J31" s="30"/>
      <c r="K31" s="30"/>
      <c r="L31" s="30"/>
      <c r="M31" s="223"/>
      <c r="N31" s="223"/>
      <c r="O31" s="223"/>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5" customHeight="1" thickBot="1">
      <c r="A33" s="33"/>
      <c r="B33" s="65"/>
      <c r="C33" s="33"/>
      <c r="D33" s="65"/>
      <c r="E33" s="65"/>
      <c r="F33" s="65"/>
      <c r="G33" s="65"/>
      <c r="H33" s="65"/>
      <c r="I33" s="224" t="s">
        <v>113</v>
      </c>
      <c r="J33" s="225"/>
      <c r="K33" s="226"/>
      <c r="L33" s="33"/>
      <c r="M33" s="33"/>
      <c r="N33" s="33"/>
      <c r="O33" s="33"/>
    </row>
    <row r="34" spans="1:15" s="34" customFormat="1" ht="31.9" customHeight="1" thickBot="1">
      <c r="A34" s="33"/>
      <c r="B34" s="203" t="str">
        <f>B23</f>
        <v>令和　月　月　日～令和　年　月　日</v>
      </c>
      <c r="C34" s="204"/>
      <c r="D34" s="204"/>
      <c r="E34" s="204"/>
      <c r="F34" s="204"/>
      <c r="G34" s="204"/>
      <c r="H34" s="205"/>
      <c r="I34" s="134">
        <f>IFERROR(J23/N23,0)</f>
        <v>0.95161290322580649</v>
      </c>
      <c r="J34" s="135"/>
      <c r="K34" s="192"/>
      <c r="L34" s="111"/>
      <c r="M34" s="33"/>
      <c r="N34" s="33"/>
      <c r="O34" s="33"/>
    </row>
    <row r="35" spans="1:15" s="67" customFormat="1" ht="34.15" customHeight="1" thickBot="1">
      <c r="A35" s="66"/>
      <c r="B35" s="157" t="str">
        <f>B24</f>
        <v>令和　月　月　日～令和　年　月　日</v>
      </c>
      <c r="C35" s="158"/>
      <c r="D35" s="158"/>
      <c r="E35" s="158"/>
      <c r="F35" s="158"/>
      <c r="G35" s="158"/>
      <c r="H35" s="159"/>
      <c r="I35" s="197">
        <f>IFERROR(J24/N24,0)</f>
        <v>0.95348837209302328</v>
      </c>
      <c r="J35" s="198"/>
      <c r="K35" s="199"/>
      <c r="L35" s="112"/>
      <c r="M35" s="89"/>
      <c r="N35" s="66"/>
      <c r="O35" s="66"/>
    </row>
    <row r="36" spans="1:15" s="67" customFormat="1" ht="21.65"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5" customHeight="1" thickBot="1">
      <c r="A38" s="59"/>
      <c r="B38" s="30"/>
      <c r="C38" s="30"/>
      <c r="D38" s="30"/>
      <c r="E38" s="30"/>
      <c r="F38" s="30"/>
      <c r="G38" s="30"/>
      <c r="H38" s="30"/>
      <c r="I38" s="200" t="s">
        <v>114</v>
      </c>
      <c r="J38" s="201"/>
      <c r="K38" s="202"/>
      <c r="L38" s="30"/>
      <c r="M38" s="30"/>
      <c r="N38" s="30"/>
      <c r="O38" s="30"/>
    </row>
    <row r="39" spans="1:15" s="61" customFormat="1" ht="31.9" customHeight="1" thickBot="1">
      <c r="A39" s="59"/>
      <c r="B39" s="203" t="str">
        <f>B23</f>
        <v>令和　月　月　日～令和　年　月　日</v>
      </c>
      <c r="C39" s="204"/>
      <c r="D39" s="204"/>
      <c r="E39" s="204"/>
      <c r="F39" s="204"/>
      <c r="G39" s="204"/>
      <c r="H39" s="205"/>
      <c r="I39" s="206">
        <f>IFERROR(ROUNDDOWN(ROUNDDOWN($C$17*I34,0)*10/110*J23/J25*J28,0),0)</f>
        <v>4134</v>
      </c>
      <c r="J39" s="207"/>
      <c r="K39" s="208"/>
      <c r="L39" s="30"/>
      <c r="M39" s="30"/>
      <c r="N39" s="30"/>
      <c r="O39" s="30"/>
    </row>
    <row r="40" spans="1:15" s="67" customFormat="1" ht="34.15" customHeight="1" thickBot="1">
      <c r="A40" s="66"/>
      <c r="B40" s="203" t="str">
        <f>B24</f>
        <v>令和　月　月　日～令和　年　月　日</v>
      </c>
      <c r="C40" s="204"/>
      <c r="D40" s="204"/>
      <c r="E40" s="204"/>
      <c r="F40" s="204"/>
      <c r="G40" s="204"/>
      <c r="H40" s="205"/>
      <c r="I40" s="206">
        <f>IFERROR(ROUNDDOWN(ROUNDDOWN($C$17*I35,0)*10/110*J24/J25*J29,0),0)</f>
        <v>2814</v>
      </c>
      <c r="J40" s="207"/>
      <c r="K40" s="208"/>
      <c r="M40" s="90"/>
      <c r="N40" s="66"/>
      <c r="O40" s="66"/>
    </row>
    <row r="41" spans="1:15" s="67" customFormat="1" ht="34.15" customHeight="1" thickBot="1">
      <c r="A41" s="66"/>
      <c r="B41" s="134" t="s">
        <v>115</v>
      </c>
      <c r="C41" s="135"/>
      <c r="D41" s="135"/>
      <c r="E41" s="135"/>
      <c r="F41" s="135"/>
      <c r="G41" s="135"/>
      <c r="H41" s="192"/>
      <c r="I41" s="193">
        <f>SUM(I39:K40)</f>
        <v>6948</v>
      </c>
      <c r="J41" s="194"/>
      <c r="K41" s="195"/>
      <c r="M41" s="90"/>
      <c r="N41" s="66"/>
      <c r="O41" s="66"/>
    </row>
    <row r="42" spans="1:15" s="67" customFormat="1" ht="22.9" customHeight="1">
      <c r="A42" s="66"/>
      <c r="B42" s="196" t="s">
        <v>100</v>
      </c>
      <c r="C42" s="196"/>
      <c r="D42" s="196"/>
      <c r="E42" s="196"/>
      <c r="F42" s="196"/>
      <c r="G42" s="196"/>
      <c r="H42" s="196"/>
      <c r="I42" s="196"/>
      <c r="J42" s="196"/>
      <c r="L42" s="90"/>
      <c r="M42" s="90"/>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4"/>
      <c r="L44" s="20"/>
      <c r="M44" s="66"/>
      <c r="N44" s="20"/>
      <c r="O44" s="20"/>
    </row>
    <row r="45" spans="1:15" s="34" customFormat="1" ht="34.9" customHeight="1">
      <c r="A45" s="33"/>
      <c r="B45" s="92" t="s">
        <v>79</v>
      </c>
      <c r="C45" s="33"/>
      <c r="D45" s="33"/>
      <c r="E45" s="33"/>
      <c r="F45" s="33"/>
      <c r="G45" s="33"/>
      <c r="H45" s="33"/>
      <c r="I45" s="33"/>
      <c r="J45" s="33"/>
      <c r="K45" s="33"/>
      <c r="L45" s="33"/>
      <c r="M45" s="33"/>
      <c r="N45" s="33"/>
      <c r="O45" s="33"/>
    </row>
    <row r="46" spans="1:15" s="34" customFormat="1" ht="34.9"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N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130" zoomScaleNormal="100" zoomScaleSheetLayoutView="130" workbookViewId="0">
      <selection activeCell="D46" sqref="D46"/>
    </sheetView>
  </sheetViews>
  <sheetFormatPr defaultRowHeight="13"/>
  <cols>
    <col min="1" max="17" width="4.08984375" customWidth="1"/>
    <col min="18" max="20" width="4.726562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49" t="s">
        <v>40</v>
      </c>
      <c r="C23" s="249"/>
      <c r="D23" s="249"/>
      <c r="E23" s="249"/>
      <c r="F23" s="249"/>
      <c r="G23" s="249"/>
      <c r="H23" s="249"/>
      <c r="I23" s="249"/>
      <c r="J23" s="249"/>
      <c r="K23" s="249"/>
      <c r="L23" s="249"/>
      <c r="M23" s="18" t="s">
        <v>24</v>
      </c>
      <c r="N23" s="18"/>
      <c r="O23" s="18"/>
      <c r="P23" s="18"/>
      <c r="Q23" s="18"/>
      <c r="R23" s="18"/>
      <c r="S23" s="18"/>
    </row>
    <row r="24" spans="1:19">
      <c r="A24" s="18"/>
      <c r="B24" s="250" t="s">
        <v>30</v>
      </c>
      <c r="C24" s="250"/>
      <c r="D24" s="250"/>
      <c r="E24" s="250"/>
      <c r="F24" s="250"/>
      <c r="G24" s="250"/>
      <c r="H24" s="250"/>
      <c r="I24" s="250"/>
      <c r="J24" s="250"/>
      <c r="K24" s="250"/>
      <c r="L24" s="250"/>
      <c r="M24" s="250"/>
      <c r="N24" s="250"/>
      <c r="O24" s="250"/>
      <c r="P24" s="250"/>
      <c r="Q24" s="18" t="s">
        <v>18</v>
      </c>
      <c r="R24" s="18"/>
      <c r="S24" s="18"/>
    </row>
    <row r="25" spans="1:19">
      <c r="A25" s="18"/>
      <c r="B25" s="251" t="s">
        <v>41</v>
      </c>
      <c r="C25" s="251"/>
      <c r="D25" s="251"/>
      <c r="E25" s="251"/>
      <c r="F25" s="251"/>
      <c r="G25" s="251"/>
      <c r="H25" s="251"/>
      <c r="I25" s="251"/>
      <c r="J25" s="251"/>
      <c r="K25" s="251"/>
      <c r="L25" s="251"/>
      <c r="M25" s="251"/>
      <c r="N25" s="251"/>
      <c r="O25" s="251"/>
      <c r="P25" s="251"/>
      <c r="Q25" s="251"/>
      <c r="R25" s="251"/>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2"/>
      <c r="Q33" s="252"/>
      <c r="R33" s="252"/>
      <c r="S33" t="s">
        <v>20</v>
      </c>
    </row>
    <row r="36" spans="2:19">
      <c r="B36" s="7" t="s">
        <v>22</v>
      </c>
    </row>
    <row r="37" spans="2:19">
      <c r="B37" s="7"/>
      <c r="C37" t="s">
        <v>37</v>
      </c>
    </row>
    <row r="38" spans="2:19">
      <c r="B38" s="7"/>
    </row>
    <row r="39" spans="2:19">
      <c r="B39" s="7"/>
    </row>
    <row r="40" spans="2:19">
      <c r="O40" s="12" t="s">
        <v>16</v>
      </c>
      <c r="P40" s="252"/>
      <c r="Q40" s="252"/>
      <c r="R40" s="252"/>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F38939-97AB-46F1-B9A3-D8874A9F56D1}">
  <ds:schemaRefs>
    <ds:schemaRef ds:uri="8B97BE19-CDDD-400E-817A-CFDD13F7EC12"/>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Administrator</cp:lastModifiedBy>
  <cp:lastPrinted>2021-06-18T06:07:24Z</cp:lastPrinted>
  <dcterms:created xsi:type="dcterms:W3CDTF">1997-01-08T22:48:59Z</dcterms:created>
  <dcterms:modified xsi:type="dcterms:W3CDTF">2021-07-30T05:26:28Z</dcterms:modified>
</cp:coreProperties>
</file>