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24226"/>
  <xr:revisionPtr revIDLastSave="0" documentId="13_ncr:1_{CDAF3403-F442-401C-B09A-0AEB941261AD}" xr6:coauthVersionLast="47" xr6:coauthVersionMax="47" xr10:uidLastSave="{00000000-0000-0000-0000-000000000000}"/>
  <bookViews>
    <workbookView xWindow="9135" yWindow="975" windowWidth="19665" windowHeight="13710" tabRatio="889" xr2:uid="{00000000-000D-0000-FFFF-FFFF00000000}"/>
  </bookViews>
  <sheets>
    <sheet name="申請書" sheetId="100" r:id="rId1"/>
    <sheet name="支給申請額算定シート " sheetId="103" r:id="rId2"/>
  </sheets>
  <definedNames>
    <definedName name="_xlnm.Print_Area" localSheetId="1">'支給申請額算定シート '!$A$1:$S$60</definedName>
    <definedName name="_xlnm.Print_Area" localSheetId="0">申請書!$A$1:$CA$56</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G17" i="103" l="1"/>
  <c r="O60" i="103" s="1"/>
  <c r="G18" i="103"/>
  <c r="G30" i="103"/>
  <c r="N24" i="103" l="1"/>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6" i="103"/>
  <c r="Q11" i="103" s="1"/>
  <c r="D6" i="103"/>
  <c r="D27" i="103" s="1"/>
  <c r="F6" i="103"/>
  <c r="P11" i="103" s="1"/>
  <c r="E6" i="103"/>
  <c r="P12" i="103" l="1"/>
  <c r="P13" i="103"/>
  <c r="S24" i="103"/>
  <c r="N11" i="103"/>
  <c r="M11" i="103"/>
  <c r="O11" i="103"/>
  <c r="H6" i="103"/>
  <c r="Q6" i="103" s="1"/>
  <c r="F27" i="103"/>
  <c r="C27" i="103"/>
  <c r="E27" i="103"/>
  <c r="G27" i="103"/>
  <c r="O12" i="103" l="1"/>
  <c r="O13" i="103"/>
  <c r="M13" i="103"/>
  <c r="M12" i="103"/>
  <c r="N13" i="103"/>
  <c r="N12" i="103"/>
  <c r="I27" i="103"/>
  <c r="E30" i="103" s="1"/>
  <c r="R11" i="103"/>
  <c r="H27" i="103"/>
  <c r="I6" i="103"/>
  <c r="S11" i="103" s="1"/>
  <c r="S13" i="103" l="1"/>
  <c r="M24" i="103"/>
  <c r="O24" i="103" s="1"/>
  <c r="P6" i="103"/>
  <c r="O6" i="103"/>
  <c r="S12" i="103" l="1"/>
  <c r="R24" i="103"/>
  <c r="P24" i="103" s="1"/>
  <c r="C23" i="103" s="1"/>
  <c r="E23" i="103" s="1"/>
  <c r="F30" i="103" s="1"/>
  <c r="N6" i="103"/>
  <c r="I30" i="103" l="1"/>
  <c r="D53" i="103" s="1"/>
  <c r="E53" i="103" s="1"/>
  <c r="D56" i="103" l="1"/>
  <c r="E56" i="103" s="1"/>
  <c r="C60" i="103" l="1"/>
  <c r="N40" i="100" s="1"/>
</calcChain>
</file>

<file path=xl/sharedStrings.xml><?xml version="1.0" encoding="utf-8"?>
<sst xmlns="http://schemas.openxmlformats.org/spreadsheetml/2006/main" count="189" uniqueCount="141">
  <si>
    <t>１．申請者の情報</t>
    <rPh sb="2" eb="4">
      <t>シンセイ</t>
    </rPh>
    <rPh sb="4" eb="5">
      <t>シャ</t>
    </rPh>
    <rPh sb="6" eb="8">
      <t>ジョウホウ</t>
    </rPh>
    <phoneticPr fontId="1"/>
  </si>
  <si>
    <t>フリガナ</t>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</si>
  <si>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</si>
  <si>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</si>
  <si>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</si>
  <si>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</si>
  <si>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</si>
  <si>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</si>
  <si>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</si>
  <si>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</si>
  <si>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</si>
  <si>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</si>
  <si>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</si>
  <si>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</si>
  <si>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</si>
  <si>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</si>
  <si>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</si>
  <si>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</si>
  <si>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</si>
  <si>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</si>
  <si>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</si>
  <si>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</si>
  <si>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</si>
  <si>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</si>
  <si>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</si>
  <si>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</si>
  <si>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</si>
  <si>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</si>
  <si>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</si>
  <si>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</si>
  <si>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</si>
  <si>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</si>
  <si>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</si>
  <si>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</si>
  <si>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</si>
  <si>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</si>
  <si>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</si>
  <si>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</si>
  <si>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</si>
  <si>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Ａ</t>
    <phoneticPr fontId="1"/>
  </si>
  <si>
    <t>Ｂ</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</si>
  <si>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</si>
  <si>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</si>
  <si>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</si>
  <si>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</si>
  <si>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</si>
  <si>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</si>
  <si>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</si>
  <si>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</si>
  <si>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</si>
  <si>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</si>
  <si>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</si>
  <si>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</si>
  <si>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</si>
  <si>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</si>
  <si>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</si>
  <si>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</si>
  <si>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</si>
  <si>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</si>
  <si>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</si>
  <si>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</si>
  <si>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</si>
  <si>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</si>
  <si>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</si>
  <si>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</si>
  <si>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</si>
  <si>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</si>
  <si>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</si>
  <si>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</si>
  <si>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</si>
  <si>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</si>
  <si>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</si>
  <si>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</si>
  <si>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</si>
  <si>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</si>
  <si>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</si>
  <si>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</si>
  <si>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</si>
  <si>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</si>
  <si>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</si>
  <si>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</si>
  <si>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</si>
  <si>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</si>
  <si>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</si>
  <si>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</si>
  <si>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</si>
  <si>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</si>
  <si>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</si>
  <si>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</si>
  <si>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</si>
  <si>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</si>
  <si>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</si>
  <si>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</si>
  <si>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</si>
  <si>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</si>
  <si>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</si>
  <si>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</si>
  <si>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</si>
  <si>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</si>
  <si>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</si>
  <si>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</si>
  <si>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</si>
  <si>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</si>
  <si>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</si>
  <si>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</si>
  <si>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</si>
  <si>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</si>
  <si>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</si>
  <si>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</si>
  <si>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</si>
  <si>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</si>
  <si>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</si>
  <si>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</si>
  <si>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</si>
  <si>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</si>
  <si>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</si>
  <si>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</si>
  <si>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</si>
  <si>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</si>
  <si>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</si>
  <si>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</si>
  <si>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</si>
  <si>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</si>
  <si>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</si>
  <si>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</si>
  <si>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</si>
  <si>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</si>
  <si>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</si>
  <si>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３区分の減少数</t>
    <phoneticPr fontId="1"/>
  </si>
  <si>
    <t>←のうち融通数</t>
    <rPh sb="4" eb="6">
      <t>ユウズウ</t>
    </rPh>
    <phoneticPr fontId="1"/>
  </si>
  <si>
    <t>医療機関の名称</t>
    <rPh sb="0" eb="2">
      <t>イリョウ</t>
    </rPh>
    <rPh sb="2" eb="4">
      <t>キカン</t>
    </rPh>
    <rPh sb="5" eb="7">
      <t>メイショウ</t>
    </rPh>
    <phoneticPr fontId="1"/>
  </si>
  <si>
    <t>様式第1‐2号</t>
    <rPh sb="0" eb="2">
      <t>ヨウシキ</t>
    </rPh>
    <rPh sb="2" eb="3">
      <t>ダイ</t>
    </rPh>
    <rPh sb="4" eb="7">
      <t>－２ゴウ</t>
    </rPh>
    <phoneticPr fontId="1"/>
  </si>
  <si>
    <t>長野県知事　殿</t>
    <rPh sb="0" eb="2">
      <t>ナガノ</t>
    </rPh>
    <rPh sb="2" eb="5">
      <t>ケンチジ</t>
    </rPh>
    <phoneticPr fontId="51"/>
  </si>
  <si>
    <t>様式第1-1号</t>
    <rPh sb="0" eb="2">
      <t>ヨウシキ</t>
    </rPh>
    <rPh sb="2" eb="3">
      <t>ダイ</t>
    </rPh>
    <rPh sb="6" eb="7">
      <t>ゴウ</t>
    </rPh>
    <phoneticPr fontId="1"/>
  </si>
  <si>
    <t>開設者
所在地</t>
    <rPh sb="0" eb="2">
      <t>カイセツ</t>
    </rPh>
    <rPh sb="2" eb="3">
      <t>シャ</t>
    </rPh>
    <rPh sb="4" eb="7">
      <t>ショザイチ</t>
    </rPh>
    <phoneticPr fontId="1"/>
  </si>
  <si>
    <t>　単独支援給付金のについて、下記のとおり意向確認書を提出します。</t>
    <rPh sb="1" eb="3">
      <t>タンドク</t>
    </rPh>
    <rPh sb="3" eb="5">
      <t>シエン</t>
    </rPh>
    <rPh sb="5" eb="8">
      <t>キュウフキン</t>
    </rPh>
    <rPh sb="14" eb="16">
      <t>カキ</t>
    </rPh>
    <rPh sb="20" eb="22">
      <t>イコウ</t>
    </rPh>
    <rPh sb="22" eb="24">
      <t>カクニン</t>
    </rPh>
    <rPh sb="24" eb="25">
      <t>ショ</t>
    </rPh>
    <rPh sb="26" eb="28">
      <t>テイシュツ</t>
    </rPh>
    <phoneticPr fontId="1"/>
  </si>
  <si>
    <t>単独支援給付金意向確認書</t>
    <rPh sb="7" eb="9">
      <t>イコウ</t>
    </rPh>
    <rPh sb="9" eb="11">
      <t>カクニン</t>
    </rPh>
    <rPh sb="11" eb="12">
      <t>ショ</t>
    </rPh>
    <phoneticPr fontId="1"/>
  </si>
  <si>
    <t>３．事業開始年度（該当に〇）</t>
    <rPh sb="2" eb="4">
      <t>ジギョウ</t>
    </rPh>
    <rPh sb="4" eb="6">
      <t>カイシ</t>
    </rPh>
    <rPh sb="6" eb="8">
      <t>ネンド</t>
    </rPh>
    <rPh sb="9" eb="11">
      <t>ガイトウ</t>
    </rPh>
    <phoneticPr fontId="1"/>
  </si>
  <si>
    <t>提出年月日</t>
    <rPh sb="0" eb="2">
      <t>テイシュツ</t>
    </rPh>
    <rPh sb="2" eb="3">
      <t>ネン</t>
    </rPh>
    <rPh sb="3" eb="5">
      <t>ネンガッピ</t>
    </rPh>
    <phoneticPr fontId="51"/>
  </si>
  <si>
    <t>令和５年度</t>
    <rPh sb="0" eb="2">
      <t>レイワ</t>
    </rPh>
    <rPh sb="3" eb="5">
      <t>ネンド</t>
    </rPh>
    <phoneticPr fontId="1"/>
  </si>
  <si>
    <t>令和６年度以降</t>
    <rPh sb="0" eb="2">
      <t>レイワ</t>
    </rPh>
    <rPh sb="3" eb="5">
      <t>ネンド</t>
    </rPh>
    <rPh sb="5" eb="7">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</si>
</sst>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6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9.5"/>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6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60">
    <xf numFmtId="0" fontId="0" fillId="0" borderId="0" xfId="0">
      <alignment vertical="center"/>
    </xf>
    <xf numFmtId="0" fontId="53" fillId="51" borderId="81" xfId="0" applyFont="1" applyFill="1" applyBorder="1" applyProtection="1">
      <alignment vertical="center"/>
      <protection locked="0"/>
    </xf>
    <xf numFmtId="0" fontId="53" fillId="51" borderId="82" xfId="0" applyFont="1" applyFill="1" applyBorder="1" applyProtection="1">
      <alignment vertical="center"/>
      <protection locked="0"/>
    </xf>
    <xf numFmtId="0" fontId="53" fillId="51" borderId="83" xfId="0" applyFont="1" applyFill="1" applyBorder="1" applyProtection="1">
      <alignment vertical="center"/>
      <protection locked="0"/>
    </xf>
    <xf numFmtId="0" fontId="53" fillId="51" borderId="84" xfId="0" applyFont="1" applyFill="1" applyBorder="1" applyProtection="1">
      <alignment vertical="center"/>
      <protection locked="0"/>
    </xf>
    <xf numFmtId="0" fontId="53" fillId="51" borderId="85" xfId="0" applyFont="1" applyFill="1" applyBorder="1" applyProtection="1">
      <alignment vertical="center"/>
      <protection locked="0"/>
    </xf>
    <xf numFmtId="0" fontId="53" fillId="0" borderId="1" xfId="0" applyFont="1" applyFill="1" applyBorder="1" applyProtection="1">
      <alignment vertical="center"/>
    </xf>
    <xf numFmtId="0" fontId="53" fillId="0" borderId="55" xfId="0" applyFont="1" applyFill="1" applyBorder="1" applyProtection="1">
      <alignment vertical="center"/>
    </xf>
    <xf numFmtId="0" fontId="53" fillId="51" borderId="68" xfId="0" applyFont="1" applyFill="1" applyBorder="1" applyProtection="1">
      <alignment vertical="center"/>
      <protection locked="0"/>
    </xf>
    <xf numFmtId="0" fontId="53" fillId="51" borderId="69" xfId="0" applyFont="1" applyFill="1" applyBorder="1" applyProtection="1">
      <alignment vertical="center"/>
      <protection locked="0"/>
    </xf>
    <xf numFmtId="0" fontId="53" fillId="51" borderId="1" xfId="0" applyFont="1" applyFill="1" applyBorder="1" applyProtection="1">
      <alignment vertical="center"/>
      <protection locked="0"/>
    </xf>
    <xf numFmtId="0" fontId="53" fillId="51" borderId="72" xfId="0" applyFont="1" applyFill="1" applyBorder="1" applyProtection="1">
      <alignment vertical="center"/>
      <protection locked="0"/>
    </xf>
    <xf numFmtId="184" fontId="53" fillId="51" borderId="109" xfId="0" applyNumberFormat="1" applyFont="1" applyFill="1" applyBorder="1" applyProtection="1">
      <alignment vertical="center"/>
      <protection locked="0"/>
    </xf>
    <xf numFmtId="184" fontId="53" fillId="51" borderId="107" xfId="0" applyNumberFormat="1" applyFont="1" applyFill="1" applyBorder="1" applyProtection="1">
      <alignment vertical="center"/>
      <protection locked="0"/>
    </xf>
    <xf numFmtId="184" fontId="53" fillId="51" borderId="58" xfId="0" applyNumberFormat="1" applyFont="1" applyFill="1" applyBorder="1" applyProtection="1">
      <alignment vertical="center"/>
      <protection locked="0"/>
    </xf>
    <xf numFmtId="184" fontId="53" fillId="51" borderId="122" xfId="0" applyNumberFormat="1" applyFont="1" applyFill="1" applyBorder="1" applyProtection="1">
      <alignment vertical="center"/>
      <protection locked="0"/>
    </xf>
    <xf numFmtId="184" fontId="53" fillId="51" borderId="2" xfId="0" applyNumberFormat="1" applyFont="1" applyFill="1" applyBorder="1" applyProtection="1">
      <alignment vertical="center"/>
      <protection locked="0"/>
    </xf>
    <xf numFmtId="185" fontId="53" fillId="51" borderId="123" xfId="0" applyNumberFormat="1" applyFont="1" applyFill="1" applyBorder="1" applyProtection="1">
      <alignment vertical="center"/>
      <protection locked="0"/>
    </xf>
    <xf numFmtId="185" fontId="53" fillId="51" borderId="124" xfId="0" applyNumberFormat="1" applyFont="1" applyFill="1" applyBorder="1" applyProtection="1">
      <alignment vertical="center"/>
      <protection locked="0"/>
    </xf>
    <xf numFmtId="185" fontId="53" fillId="51" borderId="88" xfId="0" applyNumberFormat="1" applyFont="1" applyFill="1" applyBorder="1" applyProtection="1">
      <alignment vertical="center"/>
      <protection locked="0"/>
    </xf>
    <xf numFmtId="185" fontId="53" fillId="51" borderId="125" xfId="0" applyNumberFormat="1" applyFont="1" applyFill="1" applyBorder="1" applyProtection="1">
      <alignment vertical="center"/>
      <protection locked="0"/>
    </xf>
    <xf numFmtId="0" fontId="53" fillId="51" borderId="144" xfId="0" applyFont="1" applyFill="1" applyBorder="1" applyProtection="1">
      <alignment vertical="center"/>
      <protection locked="0"/>
    </xf>
    <xf numFmtId="0" fontId="53" fillId="51" borderId="135" xfId="0" applyFont="1" applyFill="1" applyBorder="1" applyProtection="1">
      <alignment vertical="center"/>
      <protection locked="0"/>
    </xf>
    <xf numFmtId="0" fontId="53" fillId="51" borderId="145" xfId="0" applyFont="1" applyFill="1" applyBorder="1" applyProtection="1">
      <alignment vertical="center"/>
      <protection locked="0"/>
    </xf>
    <xf numFmtId="0" fontId="53" fillId="51" borderId="146" xfId="0" applyFont="1" applyFill="1" applyBorder="1" applyProtection="1">
      <alignment vertical="center"/>
      <protection locked="0"/>
    </xf>
    <xf numFmtId="0" fontId="53" fillId="51" borderId="147" xfId="0" applyFont="1" applyFill="1" applyBorder="1" applyProtection="1">
      <alignment vertical="center"/>
      <protection locked="0"/>
    </xf>
    <xf numFmtId="0" fontId="53" fillId="0" borderId="148" xfId="0" applyFont="1" applyFill="1" applyBorder="1" applyProtection="1">
      <alignment vertical="center"/>
    </xf>
    <xf numFmtId="0" fontId="53" fillId="0" borderId="149" xfId="0" applyFont="1" applyFill="1" applyBorder="1" applyProtection="1">
      <alignment vertical="center"/>
    </xf>
    <xf numFmtId="0" fontId="53" fillId="0" borderId="150" xfId="0" applyFont="1" applyFill="1" applyBorder="1" applyProtection="1">
      <alignment vertical="center"/>
    </xf>
    <xf numFmtId="0" fontId="53" fillId="0" borderId="151" xfId="0" applyFont="1" applyFill="1" applyBorder="1" applyProtection="1">
      <alignment vertical="center"/>
    </xf>
    <xf numFmtId="0" fontId="53" fillId="0" borderId="152" xfId="0" applyFont="1" applyFill="1" applyBorder="1" applyProtection="1">
      <alignment vertical="center"/>
    </xf>
    <xf numFmtId="184" fontId="53" fillId="51" borderId="66" xfId="0" applyNumberFormat="1" applyFont="1" applyFill="1" applyBorder="1" applyProtection="1">
      <alignment vertical="center"/>
      <protection locked="0"/>
    </xf>
    <xf numFmtId="184" fontId="53" fillId="51" borderId="67" xfId="0" applyNumberFormat="1" applyFont="1" applyFill="1" applyBorder="1" applyProtection="1">
      <alignment vertical="center"/>
      <protection locked="0"/>
    </xf>
    <xf numFmtId="184" fontId="53" fillId="51" borderId="41" xfId="0" applyNumberFormat="1" applyFont="1" applyFill="1" applyBorder="1" applyProtection="1">
      <alignment vertical="center"/>
      <protection locked="0"/>
    </xf>
    <xf numFmtId="184" fontId="53" fillId="51" borderId="71" xfId="0" applyNumberFormat="1" applyFont="1" applyFill="1" applyBorder="1" applyProtection="1">
      <alignment vertical="center"/>
      <protection locked="0"/>
    </xf>
    <xf numFmtId="184" fontId="53" fillId="51" borderId="55" xfId="0" applyNumberFormat="1" applyFont="1" applyFill="1" applyBorder="1" applyProtection="1">
      <alignment vertical="center"/>
      <protection locked="0"/>
    </xf>
    <xf numFmtId="184" fontId="53" fillId="51" borderId="68" xfId="0" applyNumberFormat="1" applyFont="1" applyFill="1" applyBorder="1" applyProtection="1">
      <alignment vertical="center"/>
      <protection locked="0"/>
    </xf>
    <xf numFmtId="184" fontId="53" fillId="51" borderId="69" xfId="0" applyNumberFormat="1" applyFont="1" applyFill="1" applyBorder="1" applyProtection="1">
      <alignment vertical="center"/>
      <protection locked="0"/>
    </xf>
    <xf numFmtId="184" fontId="53" fillId="51" borderId="72" xfId="0" applyNumberFormat="1" applyFont="1" applyFill="1" applyBorder="1" applyProtection="1">
      <alignment vertical="center"/>
      <protection locked="0"/>
    </xf>
    <xf numFmtId="184" fontId="53" fillId="51" borderId="2" xfId="349" applyNumberFormat="1" applyFont="1" applyFill="1" applyBorder="1" applyProtection="1">
      <alignment vertical="center"/>
      <protection locked="0"/>
    </xf>
    <xf numFmtId="0" fontId="55" fillId="0" borderId="0" xfId="0" applyFont="1" applyFill="1" applyProtection="1">
      <alignment vertical="center"/>
    </xf>
    <xf numFmtId="0" fontId="53" fillId="0" borderId="0" xfId="0" applyFont="1" applyFill="1" applyProtection="1">
      <alignment vertical="center"/>
    </xf>
    <xf numFmtId="0" fontId="53" fillId="49" borderId="62" xfId="0" applyFont="1" applyFill="1" applyBorder="1" applyProtection="1">
      <alignment vertical="center"/>
    </xf>
    <xf numFmtId="0" fontId="56" fillId="49" borderId="70" xfId="0" applyFont="1" applyFill="1" applyBorder="1" applyAlignment="1" applyProtection="1">
      <alignment horizontal="center" vertical="center" shrinkToFit="1"/>
    </xf>
    <xf numFmtId="0" fontId="53" fillId="0" borderId="95" xfId="0" applyFont="1" applyFill="1" applyBorder="1" applyAlignment="1" applyProtection="1">
      <alignment horizontal="center" vertical="center"/>
    </xf>
    <xf numFmtId="0" fontId="54" fillId="49" borderId="80" xfId="0" applyFont="1" applyFill="1" applyBorder="1" applyAlignment="1" applyProtection="1">
      <alignment vertical="center" wrapText="1"/>
    </xf>
    <xf numFmtId="0" fontId="53" fillId="0" borderId="80" xfId="0" applyFont="1" applyFill="1" applyBorder="1" applyProtection="1">
      <alignment vertical="center"/>
    </xf>
    <xf numFmtId="0" fontId="53" fillId="0" borderId="84" xfId="0" applyFont="1" applyFill="1" applyBorder="1" applyProtection="1">
      <alignment vertical="center"/>
    </xf>
    <xf numFmtId="0" fontId="54" fillId="49" borderId="143" xfId="0" applyFont="1" applyFill="1" applyBorder="1" applyAlignment="1" applyProtection="1">
      <alignment vertical="center" shrinkToFit="1"/>
    </xf>
    <xf numFmtId="0" fontId="53" fillId="0" borderId="143" xfId="0" applyFont="1" applyFill="1" applyBorder="1" applyProtection="1">
      <alignment vertical="center"/>
    </xf>
    <xf numFmtId="0" fontId="53" fillId="0" borderId="146" xfId="0" applyFont="1" applyFill="1" applyBorder="1" applyProtection="1">
      <alignment vertical="center"/>
    </xf>
    <xf numFmtId="0" fontId="54" fillId="49" borderId="79" xfId="0" applyFont="1" applyFill="1" applyBorder="1" applyAlignment="1" applyProtection="1">
      <alignment vertical="center" wrapText="1"/>
    </xf>
    <xf numFmtId="0" fontId="53" fillId="0" borderId="79" xfId="0" applyFont="1" applyFill="1" applyBorder="1" applyProtection="1">
      <alignment vertical="center"/>
    </xf>
    <xf numFmtId="0" fontId="53" fillId="52" borderId="63" xfId="0" applyFont="1" applyFill="1" applyBorder="1" applyAlignment="1" applyProtection="1">
      <alignment horizontal="center" vertical="center"/>
    </xf>
    <xf numFmtId="0" fontId="53" fillId="0" borderId="112" xfId="0" applyFont="1" applyFill="1" applyBorder="1" applyAlignment="1" applyProtection="1">
      <alignment horizontal="center" vertical="center"/>
    </xf>
    <xf numFmtId="0" fontId="53" fillId="0" borderId="142" xfId="0" applyFont="1" applyFill="1" applyBorder="1" applyAlignment="1" applyProtection="1">
      <alignment horizontal="center" vertical="center"/>
    </xf>
    <xf numFmtId="0" fontId="53" fillId="0" borderId="69" xfId="0" applyFont="1" applyFill="1" applyBorder="1" applyAlignment="1" applyProtection="1">
      <alignment horizontal="center" vertical="center"/>
    </xf>
    <xf numFmtId="0" fontId="53" fillId="0" borderId="62" xfId="0" applyFont="1" applyFill="1" applyBorder="1" applyAlignment="1" applyProtection="1">
      <alignment vertical="center"/>
    </xf>
    <xf numFmtId="0" fontId="53" fillId="0" borderId="2" xfId="0" applyFont="1" applyFill="1" applyBorder="1" applyAlignment="1" applyProtection="1">
      <alignment horizontal="center" vertical="center"/>
    </xf>
    <xf numFmtId="184" fontId="53" fillId="0" borderId="2" xfId="0" applyNumberFormat="1" applyFont="1" applyFill="1" applyBorder="1" applyProtection="1">
      <alignment vertical="center"/>
    </xf>
    <xf numFmtId="184" fontId="53" fillId="0" borderId="67" xfId="0" applyNumberFormat="1" applyFont="1" applyFill="1" applyBorder="1" applyProtection="1">
      <alignment vertical="center"/>
    </xf>
    <xf numFmtId="184" fontId="53" fillId="0" borderId="55" xfId="0" applyNumberFormat="1" applyFont="1" applyFill="1" applyBorder="1" applyProtection="1">
      <alignment vertical="center"/>
    </xf>
    <xf numFmtId="184" fontId="53" fillId="0" borderId="54" xfId="0" applyNumberFormat="1" applyFont="1" applyFill="1" applyBorder="1" applyProtection="1">
      <alignment vertical="center"/>
    </xf>
    <xf numFmtId="0" fontId="53" fillId="0" borderId="54" xfId="0" applyFont="1" applyFill="1" applyBorder="1" applyProtection="1">
      <alignment vertical="center"/>
    </xf>
    <xf numFmtId="0" fontId="53" fillId="0" borderId="73" xfId="0" applyFont="1" applyFill="1" applyBorder="1" applyProtection="1">
      <alignment vertical="center"/>
    </xf>
    <xf numFmtId="0" fontId="53" fillId="0" borderId="2" xfId="0" applyFont="1" applyFill="1" applyBorder="1" applyProtection="1">
      <alignment vertical="center"/>
    </xf>
    <xf numFmtId="0" fontId="52" fillId="0" borderId="0" xfId="0" applyFont="1" applyFill="1" applyAlignment="1" applyProtection="1">
      <alignment horizontal="right" vertical="center"/>
    </xf>
    <xf numFmtId="0" fontId="53" fillId="0" borderId="0" xfId="0" applyFont="1" applyProtection="1">
      <alignment vertical="center"/>
    </xf>
    <xf numFmtId="0" fontId="53" fillId="0" borderId="0" xfId="0" applyFont="1" applyFill="1" applyBorder="1" applyAlignment="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7" fillId="0" borderId="0" xfId="0" applyFont="1" applyFill="1" applyBorder="1" applyAlignment="1" applyProtection="1">
      <alignment vertical="center"/>
    </xf>
    <xf numFmtId="184" fontId="53" fillId="0" borderId="109" xfId="0" applyNumberFormat="1" applyFont="1" applyFill="1" applyBorder="1" applyProtection="1">
      <alignment vertical="center"/>
    </xf>
    <xf numFmtId="0" fontId="53" fillId="0" borderId="104" xfId="0" applyFont="1" applyBorder="1" applyAlignment="1" applyProtection="1">
      <alignment horizontal="center" vertical="center"/>
    </xf>
    <xf numFmtId="0" fontId="53" fillId="0" borderId="65" xfId="0" applyFont="1" applyBorder="1" applyAlignment="1" applyProtection="1">
      <alignment horizontal="center" vertical="center"/>
    </xf>
    <xf numFmtId="0" fontId="53" fillId="0" borderId="0" xfId="0"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54" fillId="49" borderId="87" xfId="0" applyFont="1" applyFill="1" applyBorder="1" applyAlignment="1" applyProtection="1">
      <alignment horizontal="center" vertical="center" shrinkToFit="1"/>
    </xf>
    <xf numFmtId="185" fontId="53" fillId="0" borderId="86" xfId="0" applyNumberFormat="1" applyFont="1" applyFill="1" applyBorder="1" applyProtection="1">
      <alignment vertical="center"/>
    </xf>
    <xf numFmtId="184" fontId="53" fillId="52" borderId="119" xfId="0" applyNumberFormat="1" applyFont="1" applyFill="1" applyBorder="1" applyAlignment="1" applyProtection="1">
      <alignment horizontal="right" vertical="top"/>
    </xf>
    <xf numFmtId="184" fontId="53" fillId="52" borderId="120" xfId="0" applyNumberFormat="1" applyFont="1" applyFill="1" applyBorder="1" applyAlignment="1" applyProtection="1">
      <alignment horizontal="right" vertical="top"/>
    </xf>
    <xf numFmtId="0" fontId="57" fillId="0" borderId="139" xfId="0" applyFont="1" applyBorder="1" applyAlignment="1" applyProtection="1">
      <alignment horizontal="center" vertical="center" wrapText="1"/>
    </xf>
    <xf numFmtId="0" fontId="57" fillId="0" borderId="117" xfId="0" applyFont="1" applyBorder="1" applyAlignment="1" applyProtection="1">
      <alignment horizontal="center" vertical="center" wrapText="1"/>
    </xf>
    <xf numFmtId="0" fontId="57" fillId="0" borderId="118" xfId="0" applyFont="1" applyBorder="1" applyAlignment="1" applyProtection="1">
      <alignment horizontal="center" vertical="center"/>
    </xf>
    <xf numFmtId="0" fontId="53" fillId="0" borderId="113" xfId="0" applyFont="1" applyBorder="1" applyProtection="1">
      <alignment vertical="center"/>
    </xf>
    <xf numFmtId="0" fontId="53" fillId="0" borderId="114" xfId="0" applyFont="1" applyBorder="1" applyProtection="1">
      <alignment vertical="center"/>
    </xf>
    <xf numFmtId="0" fontId="54" fillId="49" borderId="2" xfId="0" applyFont="1" applyFill="1" applyBorder="1" applyAlignment="1" applyProtection="1">
      <alignment horizontal="center" vertical="center"/>
    </xf>
    <xf numFmtId="0" fontId="54" fillId="0" borderId="93" xfId="0" applyFont="1" applyBorder="1" applyAlignment="1" applyProtection="1">
      <alignment horizontal="center" vertical="center" wrapText="1"/>
    </xf>
    <xf numFmtId="0" fontId="54" fillId="0" borderId="91" xfId="0" applyFont="1" applyFill="1" applyBorder="1" applyAlignment="1" applyProtection="1">
      <alignment horizontal="center" vertical="center"/>
    </xf>
    <xf numFmtId="0" fontId="54" fillId="0" borderId="106" xfId="0" applyFont="1" applyFill="1" applyBorder="1" applyAlignment="1" applyProtection="1">
      <alignment horizontal="center" vertical="center"/>
    </xf>
    <xf numFmtId="0" fontId="53" fillId="0" borderId="115" xfId="0" applyFont="1" applyBorder="1" applyAlignment="1" applyProtection="1">
      <alignment horizontal="center" vertical="center"/>
    </xf>
    <xf numFmtId="0" fontId="53" fillId="0" borderId="97" xfId="0" applyFont="1" applyBorder="1" applyAlignment="1" applyProtection="1">
      <alignment horizontal="center" vertical="center"/>
    </xf>
    <xf numFmtId="0" fontId="57" fillId="0" borderId="89" xfId="0" applyFont="1" applyBorder="1" applyAlignment="1" applyProtection="1">
      <alignment horizontal="center" vertical="center" wrapText="1"/>
    </xf>
    <xf numFmtId="0" fontId="57" fillId="0" borderId="92" xfId="0" applyFont="1" applyFill="1" applyBorder="1" applyAlignment="1" applyProtection="1">
      <alignment horizontal="center" vertical="center" wrapText="1"/>
    </xf>
    <xf numFmtId="0" fontId="57" fillId="0" borderId="135" xfId="0" applyFont="1" applyFill="1" applyBorder="1" applyAlignment="1" applyProtection="1">
      <alignment horizontal="center" vertical="center" wrapText="1"/>
    </xf>
    <xf numFmtId="0" fontId="53" fillId="0" borderId="56" xfId="0" applyFont="1" applyFill="1" applyBorder="1" applyAlignment="1" applyProtection="1">
      <alignment vertical="center" shrinkToFit="1"/>
    </xf>
    <xf numFmtId="0" fontId="53" fillId="0" borderId="98" xfId="0" applyFont="1" applyFill="1" applyBorder="1" applyAlignment="1" applyProtection="1">
      <alignment horizontal="center" vertical="center" shrinkToFit="1"/>
    </xf>
    <xf numFmtId="184" fontId="53" fillId="0" borderId="138" xfId="0" applyNumberFormat="1" applyFont="1" applyFill="1" applyBorder="1" applyProtection="1">
      <alignment vertical="center"/>
    </xf>
    <xf numFmtId="184" fontId="53" fillId="0" borderId="133" xfId="0" applyNumberFormat="1" applyFont="1" applyFill="1" applyBorder="1" applyProtection="1">
      <alignment vertical="center"/>
    </xf>
    <xf numFmtId="184" fontId="53" fillId="52" borderId="63" xfId="0" applyNumberFormat="1" applyFont="1" applyFill="1" applyBorder="1" applyProtection="1">
      <alignment vertical="center"/>
    </xf>
    <xf numFmtId="184" fontId="53" fillId="0" borderId="112" xfId="0" applyNumberFormat="1" applyFont="1" applyFill="1" applyBorder="1" applyProtection="1">
      <alignment vertical="center"/>
    </xf>
    <xf numFmtId="184" fontId="53" fillId="0" borderId="100" xfId="0" applyNumberFormat="1" applyFont="1" applyFill="1" applyBorder="1" applyProtection="1">
      <alignment vertical="center"/>
    </xf>
    <xf numFmtId="184" fontId="53" fillId="0" borderId="68" xfId="0" applyNumberFormat="1" applyFont="1" applyFill="1" applyBorder="1" applyProtection="1">
      <alignment vertical="center"/>
    </xf>
    <xf numFmtId="184" fontId="53" fillId="0" borderId="69" xfId="0" applyNumberFormat="1" applyFont="1" applyFill="1" applyBorder="1" applyProtection="1">
      <alignment vertical="center"/>
    </xf>
    <xf numFmtId="184" fontId="53" fillId="0" borderId="1" xfId="0" applyNumberFormat="1" applyFont="1" applyFill="1" applyBorder="1" applyProtection="1">
      <alignment vertical="center"/>
    </xf>
    <xf numFmtId="184" fontId="53" fillId="0" borderId="72" xfId="0" applyNumberFormat="1" applyFont="1" applyFill="1" applyBorder="1" applyProtection="1">
      <alignment vertical="center"/>
    </xf>
    <xf numFmtId="184" fontId="53" fillId="0" borderId="73" xfId="0" applyNumberFormat="1" applyFont="1" applyFill="1" applyBorder="1" applyProtection="1">
      <alignment vertical="center"/>
    </xf>
    <xf numFmtId="0" fontId="54" fillId="0" borderId="0" xfId="0" applyFont="1" applyFill="1" applyAlignment="1" applyProtection="1">
      <alignment vertical="center"/>
    </xf>
    <xf numFmtId="0" fontId="53" fillId="49" borderId="2" xfId="0" applyFont="1" applyFill="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54" fillId="49" borderId="70" xfId="0" applyFont="1" applyFill="1" applyBorder="1" applyAlignment="1" applyProtection="1">
      <alignment horizontal="center" vertical="center"/>
    </xf>
    <xf numFmtId="0" fontId="54" fillId="49" borderId="54" xfId="0" applyFont="1" applyFill="1" applyBorder="1" applyAlignment="1" applyProtection="1">
      <alignment vertical="center" wrapText="1"/>
    </xf>
    <xf numFmtId="184" fontId="53" fillId="0" borderId="71" xfId="0" applyNumberFormat="1" applyFont="1" applyFill="1" applyBorder="1" applyProtection="1">
      <alignment vertical="center"/>
    </xf>
    <xf numFmtId="0" fontId="54" fillId="49" borderId="54" xfId="0" applyFont="1" applyFill="1" applyBorder="1" applyAlignment="1" applyProtection="1">
      <alignment vertical="center" shrinkToFit="1"/>
    </xf>
    <xf numFmtId="0" fontId="54" fillId="49" borderId="2" xfId="0" applyFont="1" applyFill="1" applyBorder="1" applyAlignment="1" applyProtection="1">
      <alignment horizontal="center" vertical="center" wrapText="1"/>
    </xf>
    <xf numFmtId="0" fontId="53" fillId="0" borderId="65" xfId="0" applyFont="1" applyFill="1" applyBorder="1" applyAlignment="1" applyProtection="1">
      <alignment horizontal="center" vertical="center" shrinkToFit="1"/>
    </xf>
    <xf numFmtId="0" fontId="54" fillId="49" borderId="2" xfId="0" applyFont="1" applyFill="1" applyBorder="1" applyAlignment="1" applyProtection="1">
      <alignment vertical="center" shrinkToFit="1"/>
    </xf>
    <xf numFmtId="184" fontId="53" fillId="0" borderId="2" xfId="349" applyNumberFormat="1" applyFont="1" applyFill="1" applyBorder="1" applyProtection="1">
      <alignment vertical="center"/>
    </xf>
    <xf numFmtId="187" fontId="53" fillId="0" borderId="102" xfId="0" applyNumberFormat="1" applyFont="1" applyFill="1" applyBorder="1" applyProtection="1">
      <alignment vertical="center"/>
    </xf>
    <xf numFmtId="187" fontId="53" fillId="0" borderId="99" xfId="0" applyNumberFormat="1" applyFont="1" applyFill="1" applyBorder="1" applyProtection="1">
      <alignment vertical="center"/>
    </xf>
    <xf numFmtId="0" fontId="53" fillId="0" borderId="157" xfId="0" applyFont="1" applyFill="1" applyBorder="1" applyProtection="1">
      <alignment vertical="center"/>
    </xf>
    <xf numFmtId="0" fontId="54" fillId="49" borderId="54" xfId="0" applyFont="1" applyFill="1" applyBorder="1" applyAlignment="1" applyProtection="1">
      <alignment horizontal="center" vertical="center"/>
    </xf>
    <xf numFmtId="0" fontId="54" fillId="0" borderId="3" xfId="0" applyFont="1" applyFill="1" applyBorder="1" applyAlignment="1" applyProtection="1">
      <alignment vertical="center" wrapText="1"/>
    </xf>
    <xf numFmtId="0" fontId="54" fillId="49" borderId="2" xfId="0" applyFont="1" applyFill="1" applyBorder="1" applyAlignment="1" applyProtection="1">
      <alignment vertical="center" wrapText="1"/>
    </xf>
    <xf numFmtId="0" fontId="58" fillId="0" borderId="0" xfId="0" applyFont="1" applyFill="1" applyProtection="1">
      <alignment vertical="center"/>
    </xf>
    <xf numFmtId="184" fontId="53" fillId="0" borderId="136" xfId="0" applyNumberFormat="1" applyFont="1" applyFill="1" applyBorder="1" applyProtection="1">
      <alignment vertical="center"/>
    </xf>
    <xf numFmtId="0" fontId="53" fillId="52" borderId="69" xfId="0" applyFont="1" applyFill="1" applyBorder="1" applyProtection="1">
      <alignment vertical="center"/>
    </xf>
    <xf numFmtId="0" fontId="54" fillId="49" borderId="2" xfId="0" applyFont="1" applyFill="1" applyBorder="1" applyAlignment="1" applyProtection="1">
      <alignment horizontal="center" vertical="center" shrinkToFit="1"/>
    </xf>
    <xf numFmtId="38" fontId="53" fillId="0" borderId="2" xfId="349" applyFont="1" applyFill="1" applyBorder="1" applyProtection="1">
      <alignment vertical="center"/>
    </xf>
    <xf numFmtId="186" fontId="53" fillId="0" borderId="0" xfId="0" applyNumberFormat="1" applyFont="1" applyFill="1" applyBorder="1" applyAlignment="1" applyProtection="1">
      <alignment horizontal="center" vertical="center"/>
    </xf>
    <xf numFmtId="184" fontId="53" fillId="0" borderId="0" xfId="0" applyNumberFormat="1" applyFont="1" applyFill="1" applyBorder="1" applyProtection="1">
      <alignment vertical="center"/>
    </xf>
    <xf numFmtId="0" fontId="57" fillId="50" borderId="2" xfId="0" applyFont="1" applyFill="1" applyBorder="1" applyAlignment="1" applyProtection="1">
      <alignment horizontal="center" vertical="center" wrapText="1"/>
    </xf>
    <xf numFmtId="0" fontId="54" fillId="50" borderId="2" xfId="0" applyFont="1" applyFill="1" applyBorder="1" applyProtection="1">
      <alignment vertical="center"/>
    </xf>
    <xf numFmtId="0" fontId="53" fillId="0" borderId="113" xfId="0" applyFont="1" applyFill="1" applyBorder="1" applyProtection="1">
      <alignment vertical="center"/>
    </xf>
    <xf numFmtId="0" fontId="57" fillId="0" borderId="90" xfId="0" applyFont="1" applyFill="1" applyBorder="1" applyAlignment="1" applyProtection="1">
      <alignment horizontal="center" vertical="center"/>
    </xf>
    <xf numFmtId="0" fontId="57" fillId="0" borderId="141" xfId="0" applyFont="1" applyFill="1" applyBorder="1" applyAlignment="1" applyProtection="1">
      <alignment horizontal="center" vertical="center"/>
    </xf>
    <xf numFmtId="0" fontId="53" fillId="49" borderId="63" xfId="0" applyFont="1" applyFill="1" applyBorder="1" applyAlignment="1" applyProtection="1">
      <alignment horizontal="center" vertical="center"/>
    </xf>
    <xf numFmtId="0" fontId="54" fillId="49" borderId="59" xfId="0" applyFont="1" applyFill="1" applyBorder="1" applyProtection="1">
      <alignment vertical="center"/>
    </xf>
    <xf numFmtId="38" fontId="53" fillId="0" borderId="63" xfId="0" applyNumberFormat="1" applyFont="1" applyFill="1" applyBorder="1" applyProtection="1">
      <alignment vertical="center"/>
    </xf>
    <xf numFmtId="0" fontId="53" fillId="0" borderId="0" xfId="0" applyFont="1" applyFill="1" applyBorder="1" applyProtection="1">
      <alignment vertical="center"/>
    </xf>
    <xf numFmtId="184" fontId="53" fillId="0" borderId="108" xfId="0" applyNumberFormat="1" applyFont="1" applyFill="1" applyBorder="1" applyProtection="1">
      <alignment vertical="center"/>
    </xf>
    <xf numFmtId="184" fontId="53" fillId="0" borderId="140" xfId="0" applyNumberFormat="1" applyFont="1" applyFill="1" applyBorder="1" applyProtection="1">
      <alignment vertical="center"/>
    </xf>
    <xf numFmtId="184" fontId="53" fillId="0" borderId="142" xfId="0" applyNumberFormat="1" applyFont="1" applyFill="1" applyBorder="1" applyProtection="1">
      <alignment vertical="center"/>
    </xf>
    <xf numFmtId="0" fontId="53" fillId="0" borderId="0" xfId="69" applyFont="1" applyAlignment="1" applyProtection="1">
      <alignment vertical="center"/>
    </xf>
    <xf numFmtId="0" fontId="53" fillId="0" borderId="0" xfId="212" applyFont="1" applyFill="1" applyAlignment="1" applyProtection="1">
      <alignment horizontal="left" vertical="center"/>
    </xf>
    <xf numFmtId="0" fontId="59" fillId="0" borderId="0" xfId="69" applyFont="1" applyAlignment="1" applyProtection="1">
      <alignment vertical="center"/>
    </xf>
    <xf numFmtId="0" fontId="53" fillId="0" borderId="0" xfId="212" applyFont="1" applyFill="1" applyProtection="1">
      <alignment vertical="center"/>
    </xf>
    <xf numFmtId="0" fontId="53" fillId="0" borderId="0" xfId="212" applyFont="1" applyFill="1" applyBorder="1" applyProtection="1">
      <alignment vertical="center"/>
    </xf>
    <xf numFmtId="0" fontId="60" fillId="0" borderId="0" xfId="212" applyFont="1" applyFill="1" applyBorder="1" applyAlignment="1" applyProtection="1">
      <alignment vertical="center"/>
    </xf>
    <xf numFmtId="0" fontId="60" fillId="0" borderId="0" xfId="214" applyFont="1" applyFill="1" applyBorder="1" applyAlignment="1" applyProtection="1">
      <alignment vertical="center"/>
    </xf>
    <xf numFmtId="0" fontId="53" fillId="0" borderId="0" xfId="76" applyFont="1" applyBorder="1" applyAlignment="1" applyProtection="1">
      <alignment vertical="center"/>
    </xf>
    <xf numFmtId="0" fontId="60" fillId="0" borderId="0" xfId="215" quotePrefix="1" applyFont="1" applyFill="1" applyBorder="1" applyAlignment="1" applyProtection="1">
      <alignment vertical="center"/>
    </xf>
    <xf numFmtId="0" fontId="60" fillId="0" borderId="0" xfId="215" applyFont="1" applyFill="1" applyBorder="1" applyAlignment="1" applyProtection="1">
      <alignment vertical="center"/>
    </xf>
    <xf numFmtId="0" fontId="53" fillId="0" borderId="0" xfId="213" applyFont="1" applyFill="1" applyProtection="1">
      <alignment vertical="center"/>
    </xf>
    <xf numFmtId="0" fontId="62" fillId="0" borderId="0" xfId="213" applyFont="1" applyFill="1" applyAlignment="1" applyProtection="1">
      <alignment horizontal="center" vertical="center"/>
    </xf>
    <xf numFmtId="0" fontId="60" fillId="0" borderId="0" xfId="213" applyFont="1" applyFill="1" applyBorder="1" applyAlignment="1" applyProtection="1">
      <alignment vertical="center"/>
    </xf>
    <xf numFmtId="0" fontId="53" fillId="0" borderId="0" xfId="213" applyFont="1" applyFill="1" applyAlignment="1" applyProtection="1">
      <alignment vertical="center"/>
    </xf>
    <xf numFmtId="0" fontId="64" fillId="0" borderId="0" xfId="213" applyFont="1" applyBorder="1" applyAlignment="1" applyProtection="1">
      <alignment vertical="center" wrapText="1"/>
    </xf>
    <xf numFmtId="0" fontId="53" fillId="0" borderId="0" xfId="213" applyFont="1" applyBorder="1" applyAlignment="1" applyProtection="1">
      <alignment horizontal="left" vertical="center" wrapText="1"/>
    </xf>
    <xf numFmtId="0" fontId="53" fillId="0" borderId="0" xfId="213" applyFont="1" applyFill="1" applyAlignment="1" applyProtection="1">
      <alignment horizontal="left" vertical="center"/>
    </xf>
    <xf numFmtId="0" fontId="53" fillId="0" borderId="0" xfId="213" applyFont="1" applyFill="1" applyBorder="1" applyAlignment="1" applyProtection="1">
      <alignment horizontal="left" vertical="center"/>
    </xf>
    <xf numFmtId="0" fontId="53" fillId="48" borderId="0" xfId="213" applyFont="1" applyFill="1" applyBorder="1" applyAlignment="1" applyProtection="1">
      <alignment vertical="center" textRotation="255"/>
    </xf>
    <xf numFmtId="0" fontId="53" fillId="48" borderId="4" xfId="213" applyFont="1" applyFill="1" applyBorder="1" applyAlignment="1" applyProtection="1">
      <alignment vertical="center" textRotation="255"/>
    </xf>
    <xf numFmtId="0" fontId="53" fillId="0" borderId="0" xfId="213" applyFont="1" applyFill="1" applyBorder="1" applyAlignment="1" applyProtection="1">
      <alignment horizontal="center" vertical="center"/>
    </xf>
    <xf numFmtId="0" fontId="53" fillId="0" borderId="0" xfId="213" applyFont="1" applyFill="1" applyBorder="1" applyProtection="1">
      <alignment vertical="center"/>
    </xf>
    <xf numFmtId="0" fontId="53" fillId="48" borderId="51" xfId="213" applyFont="1" applyFill="1" applyBorder="1" applyAlignment="1" applyProtection="1">
      <alignment vertical="center" textRotation="255"/>
    </xf>
    <xf numFmtId="0" fontId="53" fillId="48" borderId="0" xfId="213" applyFont="1" applyFill="1" applyBorder="1" applyAlignment="1" applyProtection="1">
      <alignment horizontal="center" vertical="center"/>
    </xf>
    <xf numFmtId="0" fontId="53" fillId="0" borderId="0" xfId="213" applyFont="1" applyFill="1" applyBorder="1" applyAlignment="1" applyProtection="1">
      <alignment vertical="center" wrapText="1"/>
    </xf>
    <xf numFmtId="0" fontId="53" fillId="48" borderId="0" xfId="213" applyFont="1" applyFill="1" applyBorder="1" applyAlignment="1" applyProtection="1">
      <alignment vertical="center"/>
    </xf>
    <xf numFmtId="0" fontId="66" fillId="0" borderId="0" xfId="213" applyFont="1" applyFill="1" applyBorder="1" applyAlignment="1" applyProtection="1">
      <alignment vertical="center" wrapText="1"/>
    </xf>
    <xf numFmtId="38" fontId="57" fillId="48" borderId="0" xfId="130" applyFont="1" applyFill="1" applyBorder="1" applyAlignment="1" applyProtection="1">
      <alignment vertical="center" wrapText="1"/>
    </xf>
    <xf numFmtId="0" fontId="53" fillId="48" borderId="0" xfId="213" applyFont="1" applyFill="1" applyBorder="1" applyAlignment="1" applyProtection="1">
      <alignment vertical="center" shrinkToFit="1"/>
    </xf>
    <xf numFmtId="0" fontId="53" fillId="48" borderId="0" xfId="213"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horizontal="center" vertical="center" shrinkToFit="1"/>
    </xf>
    <xf numFmtId="0" fontId="57" fillId="48" borderId="0" xfId="213" applyFont="1" applyFill="1" applyBorder="1" applyAlignment="1" applyProtection="1">
      <alignment vertical="center"/>
    </xf>
    <xf numFmtId="38" fontId="54" fillId="48" borderId="0" xfId="130" applyFont="1" applyFill="1" applyBorder="1" applyAlignment="1" applyProtection="1">
      <alignment vertical="center" wrapText="1"/>
    </xf>
    <xf numFmtId="0" fontId="53" fillId="0" borderId="0" xfId="213" applyFont="1" applyFill="1" applyAlignment="1" applyProtection="1">
      <alignment vertical="center" wrapText="1"/>
    </xf>
    <xf numFmtId="0" fontId="53" fillId="48" borderId="0" xfId="187" applyFont="1" applyFill="1" applyBorder="1" applyAlignment="1" applyProtection="1">
      <alignment vertical="center"/>
    </xf>
    <xf numFmtId="0" fontId="56" fillId="48" borderId="0" xfId="213" applyFont="1" applyFill="1" applyBorder="1" applyAlignment="1" applyProtection="1">
      <alignment vertical="center" shrinkToFit="1"/>
    </xf>
    <xf numFmtId="0" fontId="56" fillId="48" borderId="0" xfId="213" applyFont="1" applyFill="1" applyBorder="1" applyAlignment="1" applyProtection="1">
      <alignment vertical="center" wrapText="1"/>
    </xf>
    <xf numFmtId="0" fontId="53" fillId="48" borderId="0" xfId="69" applyFont="1" applyFill="1" applyBorder="1" applyAlignment="1" applyProtection="1">
      <alignment vertical="center"/>
    </xf>
    <xf numFmtId="0" fontId="57" fillId="48" borderId="0" xfId="213" applyFont="1" applyFill="1" applyBorder="1" applyAlignment="1" applyProtection="1">
      <alignment horizontal="right" vertical="center" shrinkToFit="1"/>
    </xf>
    <xf numFmtId="0" fontId="57" fillId="48" borderId="0" xfId="213" applyFont="1" applyFill="1" applyBorder="1" applyAlignment="1" applyProtection="1">
      <alignment horizontal="left" vertical="center" shrinkToFit="1"/>
    </xf>
    <xf numFmtId="0" fontId="57" fillId="48" borderId="0" xfId="187" applyFont="1" applyFill="1" applyBorder="1" applyAlignment="1" applyProtection="1">
      <alignment horizontal="right" vertical="center"/>
    </xf>
    <xf numFmtId="0" fontId="57" fillId="48" borderId="0" xfId="187" applyFont="1" applyFill="1" applyBorder="1" applyAlignment="1" applyProtection="1">
      <alignment horizontal="left" vertical="center"/>
    </xf>
    <xf numFmtId="0" fontId="57" fillId="48" borderId="0" xfId="213" applyFont="1" applyFill="1" applyBorder="1" applyAlignment="1" applyProtection="1">
      <alignment horizontal="right" vertical="center"/>
    </xf>
    <xf numFmtId="0" fontId="53" fillId="48" borderId="0" xfId="69" applyFont="1" applyFill="1" applyBorder="1" applyAlignment="1" applyProtection="1">
      <alignment horizontal="right" vertical="center"/>
    </xf>
    <xf numFmtId="0" fontId="53" fillId="48" borderId="0" xfId="69" applyFont="1" applyFill="1" applyBorder="1" applyAlignment="1" applyProtection="1">
      <alignment horizontal="left" vertical="center" shrinkToFit="1"/>
    </xf>
    <xf numFmtId="0" fontId="53" fillId="48" borderId="0" xfId="69" applyFont="1" applyFill="1" applyBorder="1" applyAlignment="1" applyProtection="1">
      <alignment horizontal="left" vertical="center"/>
    </xf>
    <xf numFmtId="0" fontId="53" fillId="0" borderId="0" xfId="69" applyFont="1" applyBorder="1" applyAlignment="1" applyProtection="1">
      <alignment horizontal="left" vertical="center"/>
    </xf>
    <xf numFmtId="0" fontId="53" fillId="0" borderId="0" xfId="213" applyFont="1" applyFill="1" applyBorder="1" applyAlignment="1" applyProtection="1">
      <alignment vertical="center"/>
    </xf>
    <xf numFmtId="0" fontId="57" fillId="48" borderId="0" xfId="213" applyFont="1" applyFill="1" applyBorder="1" applyAlignment="1" applyProtection="1">
      <alignment horizontal="center" vertical="center"/>
    </xf>
    <xf numFmtId="0" fontId="57" fillId="48" borderId="0" xfId="69" applyFont="1" applyFill="1" applyBorder="1" applyAlignment="1" applyProtection="1">
      <alignment horizontal="center" vertical="center"/>
    </xf>
    <xf numFmtId="0" fontId="67" fillId="48" borderId="0" xfId="187" applyFont="1" applyFill="1" applyBorder="1" applyAlignment="1" applyProtection="1">
      <alignment vertical="top"/>
    </xf>
    <xf numFmtId="0" fontId="67" fillId="48" borderId="0" xfId="213" applyFont="1" applyFill="1" applyBorder="1" applyAlignment="1" applyProtection="1">
      <alignment vertical="center"/>
    </xf>
    <xf numFmtId="183" fontId="53" fillId="0" borderId="2"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53" fillId="0" borderId="0" xfId="0" applyFont="1" applyBorder="1" applyAlignment="1" applyProtection="1">
      <alignment vertical="center"/>
    </xf>
    <xf numFmtId="185" fontId="53" fillId="0" borderId="67" xfId="0" applyNumberFormat="1" applyFont="1" applyFill="1" applyBorder="1" applyProtection="1">
      <alignment vertical="center"/>
    </xf>
    <xf numFmtId="183" fontId="53" fillId="0" borderId="0" xfId="0" applyNumberFormat="1" applyFont="1" applyFill="1" applyProtection="1">
      <alignment vertical="center"/>
    </xf>
    <xf numFmtId="0" fontId="53" fillId="0" borderId="159" xfId="0" applyFont="1" applyFill="1" applyBorder="1" applyAlignment="1" applyProtection="1">
      <alignment horizontal="center" vertical="center"/>
    </xf>
    <xf numFmtId="0" fontId="53" fillId="0" borderId="160" xfId="0" applyFont="1" applyFill="1" applyBorder="1" applyAlignment="1" applyProtection="1">
      <alignment horizontal="center" vertical="center"/>
    </xf>
    <xf numFmtId="0" fontId="53" fillId="0" borderId="161" xfId="0" applyFont="1" applyFill="1" applyBorder="1" applyAlignment="1" applyProtection="1">
      <alignment horizontal="center" vertical="center"/>
    </xf>
    <xf numFmtId="0" fontId="53" fillId="0" borderId="162" xfId="0" applyFont="1" applyFill="1" applyBorder="1" applyProtection="1">
      <alignment vertical="center"/>
    </xf>
    <xf numFmtId="0" fontId="53" fillId="0" borderId="163" xfId="0" applyFont="1" applyFill="1" applyBorder="1" applyProtection="1">
      <alignment vertical="center"/>
    </xf>
    <xf numFmtId="184" fontId="53" fillId="0" borderId="134" xfId="0" applyNumberFormat="1" applyFont="1" applyFill="1" applyBorder="1" applyProtection="1">
      <alignment vertical="center"/>
    </xf>
    <xf numFmtId="184" fontId="53" fillId="0" borderId="92" xfId="0" applyNumberFormat="1" applyFont="1" applyFill="1" applyBorder="1" applyProtection="1">
      <alignment vertical="center"/>
    </xf>
    <xf numFmtId="184" fontId="53" fillId="52" borderId="134" xfId="0" applyNumberFormat="1" applyFont="1" applyFill="1" applyBorder="1" applyProtection="1">
      <alignment vertical="center"/>
    </xf>
    <xf numFmtId="184" fontId="53" fillId="52" borderId="82" xfId="0" applyNumberFormat="1" applyFont="1" applyFill="1" applyBorder="1" applyProtection="1">
      <alignment vertical="center"/>
    </xf>
    <xf numFmtId="0" fontId="53" fillId="0" borderId="166" xfId="0" applyFont="1" applyFill="1" applyBorder="1" applyAlignment="1" applyProtection="1">
      <alignment horizontal="center" vertical="center"/>
    </xf>
    <xf numFmtId="184" fontId="53" fillId="52" borderId="164" xfId="0" applyNumberFormat="1" applyFont="1" applyFill="1" applyBorder="1" applyProtection="1">
      <alignment vertical="center"/>
    </xf>
    <xf numFmtId="184" fontId="53" fillId="52" borderId="124" xfId="0" applyNumberFormat="1" applyFont="1" applyFill="1" applyBorder="1" applyProtection="1">
      <alignment vertical="center"/>
    </xf>
    <xf numFmtId="184" fontId="53" fillId="52" borderId="134" xfId="0" applyNumberFormat="1" applyFont="1" applyFill="1" applyBorder="1" applyAlignment="1" applyProtection="1">
      <alignment horizontal="right" vertical="top"/>
    </xf>
    <xf numFmtId="184" fontId="53" fillId="52" borderId="82" xfId="0" applyNumberFormat="1" applyFont="1" applyFill="1" applyBorder="1" applyAlignment="1" applyProtection="1">
      <alignment horizontal="right" vertical="top"/>
    </xf>
    <xf numFmtId="0" fontId="67" fillId="49" borderId="67" xfId="0" applyFont="1" applyFill="1" applyBorder="1" applyAlignment="1" applyProtection="1">
      <alignment horizontal="center" vertical="center" wrapText="1" shrinkToFit="1"/>
    </xf>
    <xf numFmtId="0" fontId="53" fillId="51" borderId="2" xfId="0" applyFont="1" applyFill="1" applyBorder="1" applyAlignment="1" applyProtection="1">
      <alignment horizontal="center" vertical="center"/>
      <protection locked="0"/>
    </xf>
    <xf numFmtId="0" fontId="61" fillId="0" borderId="0" xfId="212" applyFont="1" applyFill="1" applyAlignment="1" applyProtection="1">
      <alignment vertical="center" shrinkToFit="1"/>
    </xf>
    <xf numFmtId="0" fontId="66" fillId="0" borderId="0" xfId="0" applyFont="1" applyFill="1" applyAlignment="1" applyProtection="1">
      <alignment horizontal="center" vertical="center"/>
    </xf>
    <xf numFmtId="0" fontId="53" fillId="49" borderId="49" xfId="213" applyFont="1" applyFill="1" applyBorder="1" applyAlignment="1" applyProtection="1">
      <alignment horizontal="center" vertical="center"/>
    </xf>
    <xf numFmtId="0" fontId="53" fillId="49" borderId="47" xfId="213" applyFont="1" applyFill="1" applyBorder="1" applyAlignment="1" applyProtection="1">
      <alignment horizontal="center" vertical="center"/>
    </xf>
    <xf numFmtId="0" fontId="53" fillId="49" borderId="48" xfId="213" applyFont="1" applyFill="1" applyBorder="1" applyAlignment="1" applyProtection="1">
      <alignment horizontal="center" vertical="center"/>
    </xf>
    <xf numFmtId="0" fontId="53" fillId="49" borderId="3" xfId="213" applyFont="1" applyFill="1" applyBorder="1" applyAlignment="1" applyProtection="1">
      <alignment horizontal="center" vertical="center"/>
    </xf>
    <xf numFmtId="0" fontId="53" fillId="49" borderId="0" xfId="213" applyFont="1" applyFill="1" applyBorder="1" applyAlignment="1" applyProtection="1">
      <alignment horizontal="center" vertical="center"/>
    </xf>
    <xf numFmtId="0" fontId="53" fillId="49" borderId="4" xfId="213" applyFont="1" applyFill="1" applyBorder="1" applyAlignment="1" applyProtection="1">
      <alignment horizontal="center" vertical="center"/>
    </xf>
    <xf numFmtId="0" fontId="53" fillId="49" borderId="5" xfId="213" applyFont="1" applyFill="1" applyBorder="1" applyAlignment="1" applyProtection="1">
      <alignment horizontal="center" vertical="center"/>
    </xf>
    <xf numFmtId="0" fontId="53" fillId="49" borderId="6" xfId="213" applyFont="1" applyFill="1" applyBorder="1" applyAlignment="1" applyProtection="1">
      <alignment horizontal="center" vertical="center"/>
    </xf>
    <xf numFmtId="0" fontId="53" fillId="49" borderId="7" xfId="213" applyFont="1" applyFill="1" applyBorder="1" applyAlignment="1" applyProtection="1">
      <alignment horizontal="center" vertical="center"/>
    </xf>
    <xf numFmtId="0" fontId="53" fillId="51" borderId="47" xfId="213" applyFont="1" applyFill="1" applyBorder="1" applyAlignment="1" applyProtection="1">
      <alignment horizontal="center" vertical="center" shrinkToFit="1"/>
      <protection locked="0"/>
    </xf>
    <xf numFmtId="0" fontId="53" fillId="51" borderId="0" xfId="213" applyFont="1" applyFill="1" applyBorder="1" applyAlignment="1" applyProtection="1">
      <alignment horizontal="center" vertical="center" shrinkToFit="1"/>
      <protection locked="0"/>
    </xf>
    <xf numFmtId="0" fontId="53" fillId="51" borderId="6" xfId="213" applyFont="1" applyFill="1" applyBorder="1" applyAlignment="1" applyProtection="1">
      <alignment horizontal="center" vertical="center" shrinkToFit="1"/>
      <protection locked="0"/>
    </xf>
    <xf numFmtId="0" fontId="54" fillId="48" borderId="47" xfId="213" applyFont="1" applyFill="1" applyBorder="1" applyAlignment="1" applyProtection="1">
      <alignment horizontal="center" vertical="center" wrapText="1"/>
    </xf>
    <xf numFmtId="0" fontId="54" fillId="48" borderId="0" xfId="213" applyFont="1" applyFill="1" applyBorder="1" applyAlignment="1" applyProtection="1">
      <alignment horizontal="center" vertical="center" wrapText="1"/>
    </xf>
    <xf numFmtId="0" fontId="54" fillId="48" borderId="6" xfId="213" applyFont="1" applyFill="1" applyBorder="1" applyAlignment="1" applyProtection="1">
      <alignment horizontal="center" vertical="center" wrapText="1"/>
    </xf>
    <xf numFmtId="0" fontId="54" fillId="51" borderId="49" xfId="213" applyFont="1" applyFill="1" applyBorder="1" applyAlignment="1" applyProtection="1">
      <alignment horizontal="center" vertical="center" shrinkToFit="1"/>
      <protection locked="0"/>
    </xf>
    <xf numFmtId="0" fontId="54" fillId="51" borderId="47" xfId="213" applyFont="1" applyFill="1" applyBorder="1" applyAlignment="1" applyProtection="1">
      <alignment horizontal="center" vertical="center" shrinkToFit="1"/>
      <protection locked="0"/>
    </xf>
    <xf numFmtId="0" fontId="54" fillId="51" borderId="3" xfId="213" applyFont="1" applyFill="1" applyBorder="1" applyAlignment="1" applyProtection="1">
      <alignment horizontal="center" vertical="center" shrinkToFit="1"/>
      <protection locked="0"/>
    </xf>
    <xf numFmtId="0" fontId="54" fillId="51" borderId="0" xfId="213" applyFont="1" applyFill="1" applyBorder="1" applyAlignment="1" applyProtection="1">
      <alignment horizontal="center" vertical="center" shrinkToFit="1"/>
      <protection locked="0"/>
    </xf>
    <xf numFmtId="0" fontId="54" fillId="51" borderId="5" xfId="213" applyFont="1" applyFill="1" applyBorder="1" applyAlignment="1" applyProtection="1">
      <alignment horizontal="center" vertical="center" shrinkToFit="1"/>
      <protection locked="0"/>
    </xf>
    <xf numFmtId="0" fontId="54" fillId="51" borderId="6" xfId="213" applyFont="1" applyFill="1" applyBorder="1" applyAlignment="1" applyProtection="1">
      <alignment horizontal="center" vertical="center" shrinkToFit="1"/>
      <protection locked="0"/>
    </xf>
    <xf numFmtId="0" fontId="53" fillId="0" borderId="0" xfId="213" applyFont="1" applyFill="1" applyAlignment="1" applyProtection="1">
      <alignment horizontal="left" vertical="center"/>
    </xf>
    <xf numFmtId="0" fontId="53" fillId="0" borderId="6" xfId="213" applyFont="1" applyFill="1" applyBorder="1" applyAlignment="1" applyProtection="1">
      <alignment horizontal="left" vertical="center"/>
    </xf>
    <xf numFmtId="0" fontId="61" fillId="0" borderId="0" xfId="212" applyFont="1" applyFill="1" applyAlignment="1" applyProtection="1">
      <alignment horizontal="center" vertical="center" shrinkToFit="1"/>
    </xf>
    <xf numFmtId="0" fontId="66" fillId="0" borderId="0" xfId="212" applyFont="1" applyFill="1" applyAlignment="1" applyProtection="1">
      <alignment horizontal="center" vertical="center" shrinkToFit="1"/>
    </xf>
    <xf numFmtId="0" fontId="53" fillId="0" borderId="0" xfId="212" applyFont="1" applyFill="1" applyAlignment="1" applyProtection="1">
      <alignment vertical="center"/>
    </xf>
    <xf numFmtId="0" fontId="63" fillId="0" borderId="0" xfId="213" applyFont="1" applyBorder="1" applyAlignment="1" applyProtection="1">
      <alignment horizontal="left" vertical="top" wrapText="1"/>
    </xf>
    <xf numFmtId="0" fontId="53" fillId="0" borderId="0" xfId="212" applyFont="1" applyFill="1" applyAlignment="1" applyProtection="1">
      <alignment horizontal="center" vertical="center" wrapText="1"/>
    </xf>
    <xf numFmtId="0" fontId="53" fillId="51" borderId="49" xfId="213" applyFont="1" applyFill="1" applyBorder="1" applyAlignment="1" applyProtection="1">
      <alignment horizontal="center" vertical="center" shrinkToFit="1"/>
      <protection locked="0"/>
    </xf>
    <xf numFmtId="0" fontId="53" fillId="51" borderId="51" xfId="213" applyFont="1" applyFill="1" applyBorder="1" applyAlignment="1" applyProtection="1">
      <alignment horizontal="center" vertical="center" shrinkToFit="1"/>
      <protection locked="0"/>
    </xf>
    <xf numFmtId="0" fontId="53" fillId="51" borderId="48" xfId="213" applyFont="1" applyFill="1" applyBorder="1" applyAlignment="1" applyProtection="1">
      <alignment horizontal="center" vertical="center" shrinkToFit="1"/>
      <protection locked="0"/>
    </xf>
    <xf numFmtId="0" fontId="53" fillId="51" borderId="5" xfId="213" applyFont="1" applyFill="1" applyBorder="1" applyAlignment="1" applyProtection="1">
      <alignment horizontal="center" vertical="center" shrinkToFit="1"/>
      <protection locked="0"/>
    </xf>
    <xf numFmtId="0" fontId="53" fillId="51" borderId="7" xfId="213" applyFont="1" applyFill="1" applyBorder="1" applyAlignment="1" applyProtection="1">
      <alignment horizontal="center" vertical="center" shrinkToFit="1"/>
      <protection locked="0"/>
    </xf>
    <xf numFmtId="0" fontId="53" fillId="51" borderId="3" xfId="213" applyFont="1" applyFill="1" applyBorder="1" applyAlignment="1" applyProtection="1">
      <alignment horizontal="center" vertical="center" shrinkToFit="1"/>
      <protection locked="0"/>
    </xf>
    <xf numFmtId="0" fontId="53" fillId="51" borderId="4" xfId="213" applyFont="1" applyFill="1" applyBorder="1" applyAlignment="1" applyProtection="1">
      <alignment horizontal="center" vertical="center" shrinkToFit="1"/>
      <protection locked="0"/>
    </xf>
    <xf numFmtId="0" fontId="54" fillId="49" borderId="49" xfId="213" applyFont="1" applyFill="1" applyBorder="1" applyAlignment="1" applyProtection="1">
      <alignment horizontal="center" vertical="center" shrinkToFit="1"/>
    </xf>
    <xf numFmtId="0" fontId="54" fillId="49" borderId="47" xfId="213" applyFont="1" applyFill="1" applyBorder="1" applyAlignment="1" applyProtection="1">
      <alignment horizontal="center" vertical="center" shrinkToFit="1"/>
    </xf>
    <xf numFmtId="0" fontId="54" fillId="49" borderId="48" xfId="213" applyFont="1" applyFill="1" applyBorder="1" applyAlignment="1" applyProtection="1">
      <alignment horizontal="center" vertical="center" shrinkToFit="1"/>
    </xf>
    <xf numFmtId="0" fontId="54" fillId="49" borderId="3" xfId="213" applyFont="1" applyFill="1" applyBorder="1" applyAlignment="1" applyProtection="1">
      <alignment horizontal="center" vertical="center" shrinkToFit="1"/>
    </xf>
    <xf numFmtId="0" fontId="54" fillId="49" borderId="0" xfId="213" applyFont="1" applyFill="1" applyBorder="1" applyAlignment="1" applyProtection="1">
      <alignment horizontal="center" vertical="center" shrinkToFit="1"/>
    </xf>
    <xf numFmtId="0" fontId="54" fillId="49" borderId="4" xfId="213" applyFont="1" applyFill="1" applyBorder="1" applyAlignment="1" applyProtection="1">
      <alignment horizontal="center" vertical="center" shrinkToFit="1"/>
    </xf>
    <xf numFmtId="0" fontId="54" fillId="49" borderId="5" xfId="213" applyFont="1" applyFill="1" applyBorder="1" applyAlignment="1" applyProtection="1">
      <alignment horizontal="center" vertical="center" shrinkToFit="1"/>
    </xf>
    <xf numFmtId="0" fontId="54" fillId="49" borderId="6" xfId="213" applyFont="1" applyFill="1" applyBorder="1" applyAlignment="1" applyProtection="1">
      <alignment horizontal="center" vertical="center" shrinkToFit="1"/>
    </xf>
    <xf numFmtId="0" fontId="54" fillId="49" borderId="7" xfId="213" applyFont="1" applyFill="1" applyBorder="1" applyAlignment="1" applyProtection="1">
      <alignment horizontal="center" vertical="center" shrinkToFit="1"/>
    </xf>
    <xf numFmtId="0" fontId="53" fillId="49" borderId="3" xfId="213" applyFont="1" applyFill="1" applyBorder="1" applyAlignment="1" applyProtection="1">
      <alignment horizontal="center" vertical="center" wrapText="1"/>
    </xf>
    <xf numFmtId="0" fontId="53" fillId="51" borderId="3" xfId="213" applyFont="1" applyFill="1" applyBorder="1" applyAlignment="1" applyProtection="1">
      <alignment horizontal="left" vertical="center" wrapText="1"/>
      <protection locked="0"/>
    </xf>
    <xf numFmtId="0" fontId="53" fillId="51" borderId="0" xfId="213" applyFont="1" applyFill="1" applyBorder="1" applyAlignment="1" applyProtection="1">
      <alignment horizontal="left" vertical="center" wrapText="1"/>
      <protection locked="0"/>
    </xf>
    <xf numFmtId="0" fontId="53" fillId="51" borderId="4" xfId="213" applyFont="1" applyFill="1" applyBorder="1" applyAlignment="1" applyProtection="1">
      <alignment horizontal="left" vertical="center" wrapText="1"/>
      <protection locked="0"/>
    </xf>
    <xf numFmtId="0" fontId="53" fillId="51" borderId="5" xfId="213" applyFont="1" applyFill="1" applyBorder="1" applyAlignment="1" applyProtection="1">
      <alignment horizontal="left" vertical="center" wrapText="1"/>
      <protection locked="0"/>
    </xf>
    <xf numFmtId="0" fontId="53" fillId="51" borderId="6" xfId="213" applyFont="1" applyFill="1" applyBorder="1" applyAlignment="1" applyProtection="1">
      <alignment horizontal="left" vertical="center" wrapText="1"/>
      <protection locked="0"/>
    </xf>
    <xf numFmtId="0" fontId="53" fillId="51" borderId="7" xfId="213" applyFont="1" applyFill="1" applyBorder="1" applyAlignment="1" applyProtection="1">
      <alignment horizontal="left" vertical="center" wrapText="1"/>
      <protection locked="0"/>
    </xf>
    <xf numFmtId="0" fontId="57" fillId="49" borderId="49" xfId="213" applyFont="1" applyFill="1" applyBorder="1" applyAlignment="1" applyProtection="1">
      <alignment horizontal="center" vertical="center" shrinkToFit="1"/>
    </xf>
    <xf numFmtId="0" fontId="57" fillId="49" borderId="47" xfId="213" applyFont="1" applyFill="1" applyBorder="1" applyAlignment="1" applyProtection="1">
      <alignment horizontal="center" vertical="center" shrinkToFit="1"/>
    </xf>
    <xf numFmtId="0" fontId="57" fillId="49" borderId="48" xfId="213" applyFont="1" applyFill="1" applyBorder="1" applyAlignment="1" applyProtection="1">
      <alignment horizontal="center" vertical="center" shrinkToFit="1"/>
    </xf>
    <xf numFmtId="0" fontId="57" fillId="49" borderId="5" xfId="213" applyFont="1" applyFill="1" applyBorder="1" applyAlignment="1" applyProtection="1">
      <alignment horizontal="center" vertical="center" shrinkToFit="1"/>
    </xf>
    <xf numFmtId="0" fontId="57" fillId="49" borderId="6" xfId="213" applyFont="1" applyFill="1" applyBorder="1" applyAlignment="1" applyProtection="1">
      <alignment horizontal="center" vertical="center" shrinkToFit="1"/>
    </xf>
    <xf numFmtId="0" fontId="57" fillId="49" borderId="7" xfId="213" applyFont="1" applyFill="1" applyBorder="1" applyAlignment="1" applyProtection="1">
      <alignment horizontal="center" vertical="center" shrinkToFit="1"/>
    </xf>
    <xf numFmtId="0" fontId="56" fillId="49" borderId="2" xfId="213" applyFont="1" applyFill="1" applyBorder="1" applyAlignment="1" applyProtection="1">
      <alignment horizontal="center" vertical="center" shrinkToFit="1"/>
    </xf>
    <xf numFmtId="0" fontId="56" fillId="49" borderId="50" xfId="213" applyFont="1" applyFill="1" applyBorder="1" applyAlignment="1" applyProtection="1">
      <alignment horizontal="center" vertical="center" shrinkToFit="1"/>
    </xf>
    <xf numFmtId="38" fontId="53" fillId="48" borderId="60" xfId="213" applyNumberFormat="1" applyFont="1" applyFill="1" applyBorder="1" applyAlignment="1" applyProtection="1">
      <alignment horizontal="center" vertical="center"/>
    </xf>
    <xf numFmtId="0" fontId="53" fillId="48" borderId="60" xfId="213" applyFont="1" applyFill="1" applyBorder="1" applyAlignment="1" applyProtection="1">
      <alignment horizontal="center" vertical="center"/>
    </xf>
    <xf numFmtId="0" fontId="53" fillId="48" borderId="61" xfId="213" applyFont="1" applyFill="1" applyBorder="1" applyAlignment="1" applyProtection="1">
      <alignment horizontal="center" vertical="center"/>
    </xf>
    <xf numFmtId="0" fontId="66" fillId="48" borderId="0" xfId="213" applyFont="1" applyFill="1" applyBorder="1" applyAlignment="1" applyProtection="1">
      <alignment horizontal="center" vertical="center" wrapText="1"/>
    </xf>
    <xf numFmtId="0" fontId="54" fillId="48" borderId="0" xfId="213" applyFont="1" applyFill="1" applyBorder="1" applyAlignment="1" applyProtection="1">
      <alignment horizontal="left" vertical="center" wrapText="1"/>
    </xf>
    <xf numFmtId="0" fontId="67" fillId="48" borderId="0" xfId="213" quotePrefix="1" applyFont="1" applyFill="1" applyBorder="1" applyAlignment="1" applyProtection="1">
      <alignment horizontal="center" vertical="center"/>
    </xf>
    <xf numFmtId="0" fontId="67" fillId="48" borderId="0" xfId="187" applyFont="1" applyFill="1" applyBorder="1" applyAlignment="1" applyProtection="1">
      <alignment horizontal="left" vertical="top"/>
    </xf>
    <xf numFmtId="0" fontId="54" fillId="48" borderId="0" xfId="213" applyFont="1" applyFill="1" applyBorder="1" applyAlignment="1" applyProtection="1">
      <alignment horizontal="left" shrinkToFit="1"/>
    </xf>
    <xf numFmtId="38" fontId="53" fillId="49" borderId="52" xfId="130" applyFont="1" applyFill="1" applyBorder="1" applyAlignment="1" applyProtection="1">
      <alignment horizontal="center" vertical="center" wrapText="1"/>
    </xf>
    <xf numFmtId="38" fontId="53" fillId="49" borderId="51" xfId="130" applyFont="1" applyFill="1" applyBorder="1" applyAlignment="1" applyProtection="1">
      <alignment horizontal="center" vertical="center" wrapText="1"/>
    </xf>
    <xf numFmtId="38" fontId="53" fillId="49" borderId="53" xfId="130" applyFont="1" applyFill="1" applyBorder="1" applyAlignment="1" applyProtection="1">
      <alignment horizontal="center" vertical="center" wrapText="1"/>
    </xf>
    <xf numFmtId="38" fontId="53" fillId="49" borderId="3" xfId="130" applyFont="1" applyFill="1" applyBorder="1" applyAlignment="1" applyProtection="1">
      <alignment horizontal="center" vertical="center" wrapText="1"/>
    </xf>
    <xf numFmtId="38" fontId="53" fillId="49" borderId="0" xfId="130" applyFont="1" applyFill="1" applyBorder="1" applyAlignment="1" applyProtection="1">
      <alignment horizontal="center" vertical="center" wrapText="1"/>
    </xf>
    <xf numFmtId="38" fontId="53" fillId="49" borderId="4" xfId="130" applyFont="1" applyFill="1" applyBorder="1" applyAlignment="1" applyProtection="1">
      <alignment horizontal="center" vertical="center" wrapText="1"/>
    </xf>
    <xf numFmtId="38" fontId="53" fillId="49" borderId="5" xfId="130" applyFont="1" applyFill="1" applyBorder="1" applyAlignment="1" applyProtection="1">
      <alignment horizontal="center" vertical="center" wrapText="1"/>
    </xf>
    <xf numFmtId="38" fontId="53" fillId="49" borderId="6" xfId="130" applyFont="1" applyFill="1" applyBorder="1" applyAlignment="1" applyProtection="1">
      <alignment horizontal="center" vertical="center" wrapText="1"/>
    </xf>
    <xf numFmtId="38" fontId="53" fillId="49" borderId="7" xfId="130" applyFont="1" applyFill="1" applyBorder="1" applyAlignment="1" applyProtection="1">
      <alignment horizontal="center" vertical="center" wrapText="1"/>
    </xf>
    <xf numFmtId="38" fontId="57" fillId="51" borderId="52" xfId="130" applyFont="1" applyFill="1" applyBorder="1" applyAlignment="1" applyProtection="1">
      <alignment horizontal="center" vertical="center" shrinkToFit="1"/>
      <protection locked="0"/>
    </xf>
    <xf numFmtId="38" fontId="57" fillId="51" borderId="51" xfId="130" applyFont="1" applyFill="1" applyBorder="1" applyAlignment="1" applyProtection="1">
      <alignment horizontal="center" vertical="center" shrinkToFit="1"/>
      <protection locked="0"/>
    </xf>
    <xf numFmtId="38" fontId="57" fillId="51" borderId="53" xfId="130" applyFont="1" applyFill="1" applyBorder="1" applyAlignment="1" applyProtection="1">
      <alignment horizontal="center" vertical="center" shrinkToFit="1"/>
      <protection locked="0"/>
    </xf>
    <xf numFmtId="38" fontId="57" fillId="51" borderId="3" xfId="130" applyFont="1" applyFill="1" applyBorder="1" applyAlignment="1" applyProtection="1">
      <alignment horizontal="center" vertical="center" shrinkToFit="1"/>
      <protection locked="0"/>
    </xf>
    <xf numFmtId="38" fontId="57" fillId="51" borderId="0" xfId="130" applyFont="1" applyFill="1" applyBorder="1" applyAlignment="1" applyProtection="1">
      <alignment horizontal="center" vertical="center" shrinkToFit="1"/>
      <protection locked="0"/>
    </xf>
    <xf numFmtId="38" fontId="57" fillId="51" borderId="4" xfId="130" applyFont="1" applyFill="1" applyBorder="1" applyAlignment="1" applyProtection="1">
      <alignment horizontal="center" vertical="center" shrinkToFit="1"/>
      <protection locked="0"/>
    </xf>
    <xf numFmtId="38" fontId="57" fillId="51" borderId="5" xfId="130" applyFont="1" applyFill="1" applyBorder="1" applyAlignment="1" applyProtection="1">
      <alignment horizontal="center" vertical="center" shrinkToFit="1"/>
      <protection locked="0"/>
    </xf>
    <xf numFmtId="38" fontId="57" fillId="51" borderId="6" xfId="130" applyFont="1" applyFill="1" applyBorder="1" applyAlignment="1" applyProtection="1">
      <alignment horizontal="center" vertical="center" shrinkToFit="1"/>
      <protection locked="0"/>
    </xf>
    <xf numFmtId="38" fontId="57" fillId="51" borderId="7" xfId="130" applyFont="1" applyFill="1" applyBorder="1" applyAlignment="1" applyProtection="1">
      <alignment horizontal="center" vertical="center" shrinkToFit="1"/>
      <protection locked="0"/>
    </xf>
    <xf numFmtId="38" fontId="53" fillId="51" borderId="57" xfId="130" applyFont="1" applyFill="1" applyBorder="1" applyAlignment="1" applyProtection="1">
      <alignment horizontal="center" vertical="center" shrinkToFit="1"/>
      <protection locked="0"/>
    </xf>
    <xf numFmtId="38" fontId="53" fillId="51" borderId="58" xfId="130" applyFont="1" applyFill="1" applyBorder="1" applyAlignment="1" applyProtection="1">
      <alignment horizontal="center" vertical="center" shrinkToFit="1"/>
      <protection locked="0"/>
    </xf>
    <xf numFmtId="38" fontId="53" fillId="51" borderId="62" xfId="130" applyFont="1" applyFill="1" applyBorder="1" applyAlignment="1" applyProtection="1">
      <alignment horizontal="center" vertical="center" shrinkToFit="1"/>
      <protection locked="0"/>
    </xf>
    <xf numFmtId="38" fontId="53" fillId="51" borderId="3" xfId="130" applyFont="1" applyFill="1" applyBorder="1" applyAlignment="1" applyProtection="1">
      <alignment horizontal="center" vertical="center" shrinkToFit="1"/>
      <protection locked="0"/>
    </xf>
    <xf numFmtId="38" fontId="53" fillId="51" borderId="0" xfId="130" applyFont="1" applyFill="1" applyBorder="1" applyAlignment="1" applyProtection="1">
      <alignment horizontal="center" vertical="center" shrinkToFit="1"/>
      <protection locked="0"/>
    </xf>
    <xf numFmtId="38" fontId="53" fillId="51" borderId="4" xfId="130" applyFont="1" applyFill="1" applyBorder="1" applyAlignment="1" applyProtection="1">
      <alignment horizontal="center" vertical="center" shrinkToFit="1"/>
      <protection locked="0"/>
    </xf>
    <xf numFmtId="38" fontId="53" fillId="51" borderId="5" xfId="130" applyFont="1" applyFill="1" applyBorder="1" applyAlignment="1" applyProtection="1">
      <alignment horizontal="center" vertical="center" shrinkToFit="1"/>
      <protection locked="0"/>
    </xf>
    <xf numFmtId="38" fontId="53" fillId="51" borderId="6" xfId="130" applyFont="1" applyFill="1" applyBorder="1" applyAlignment="1" applyProtection="1">
      <alignment horizontal="center" vertical="center" shrinkToFit="1"/>
      <protection locked="0"/>
    </xf>
    <xf numFmtId="38" fontId="53" fillId="51" borderId="7" xfId="130" applyFont="1" applyFill="1" applyBorder="1" applyAlignment="1" applyProtection="1">
      <alignment horizontal="center" vertical="center" shrinkToFit="1"/>
      <protection locked="0"/>
    </xf>
    <xf numFmtId="0" fontId="53" fillId="48" borderId="0" xfId="213" applyFont="1" applyFill="1" applyBorder="1" applyAlignment="1" applyProtection="1">
      <alignment vertical="center" shrinkToFit="1"/>
    </xf>
    <xf numFmtId="0" fontId="53" fillId="49" borderId="59" xfId="213" applyFont="1" applyFill="1" applyBorder="1" applyAlignment="1" applyProtection="1">
      <alignment horizontal="center" vertical="center" shrinkToFit="1"/>
    </xf>
    <xf numFmtId="0" fontId="53" fillId="49" borderId="21" xfId="213" applyFont="1" applyFill="1" applyBorder="1" applyAlignment="1" applyProtection="1">
      <alignment horizontal="center" vertical="center" shrinkToFit="1"/>
    </xf>
    <xf numFmtId="0" fontId="53" fillId="48" borderId="0" xfId="213" applyFont="1" applyFill="1" applyBorder="1" applyAlignment="1" applyProtection="1">
      <alignment horizontal="center" vertical="center"/>
    </xf>
    <xf numFmtId="49" fontId="67" fillId="48" borderId="0" xfId="213" quotePrefix="1" applyNumberFormat="1" applyFont="1" applyFill="1" applyBorder="1" applyAlignment="1" applyProtection="1">
      <alignment horizontal="center" vertical="center"/>
    </xf>
    <xf numFmtId="49" fontId="67" fillId="48" borderId="0" xfId="213" quotePrefix="1" applyNumberFormat="1" applyFont="1" applyFill="1" applyBorder="1" applyAlignment="1" applyProtection="1">
      <alignment horizontal="right" vertical="center"/>
    </xf>
    <xf numFmtId="0" fontId="53" fillId="48" borderId="0" xfId="213" applyFont="1" applyFill="1" applyBorder="1" applyAlignment="1" applyProtection="1">
      <alignment horizontal="left" vertical="center"/>
    </xf>
    <xf numFmtId="0" fontId="53" fillId="48" borderId="6" xfId="213" applyFont="1" applyFill="1" applyBorder="1" applyAlignment="1" applyProtection="1">
      <alignment horizontal="left" vertical="center"/>
    </xf>
    <xf numFmtId="0" fontId="53" fillId="51" borderId="2" xfId="213" applyFont="1" applyFill="1" applyBorder="1" applyAlignment="1" applyProtection="1">
      <alignment horizontal="center" vertical="center" shrinkToFit="1"/>
      <protection locked="0"/>
    </xf>
    <xf numFmtId="0" fontId="53" fillId="51" borderId="50" xfId="213" applyFont="1" applyFill="1" applyBorder="1" applyAlignment="1" applyProtection="1">
      <alignment horizontal="center" vertical="center" shrinkToFit="1"/>
      <protection locked="0"/>
    </xf>
    <xf numFmtId="0" fontId="54" fillId="48" borderId="47" xfId="213" applyFont="1" applyFill="1" applyBorder="1" applyAlignment="1" applyProtection="1">
      <alignment horizontal="center" vertical="center"/>
    </xf>
    <xf numFmtId="0" fontId="54" fillId="48" borderId="0" xfId="213" applyFont="1" applyFill="1" applyBorder="1" applyAlignment="1" applyProtection="1">
      <alignment horizontal="center" vertical="center"/>
    </xf>
    <xf numFmtId="0" fontId="54" fillId="48" borderId="6" xfId="213" applyFont="1" applyFill="1" applyBorder="1" applyAlignment="1" applyProtection="1">
      <alignment horizontal="center" vertical="center"/>
    </xf>
    <xf numFmtId="0" fontId="53" fillId="48" borderId="3" xfId="213" applyFont="1" applyFill="1" applyBorder="1" applyAlignment="1" applyProtection="1">
      <alignment horizontal="center" vertical="center" textRotation="255"/>
    </xf>
    <xf numFmtId="0" fontId="53" fillId="48" borderId="0" xfId="213" applyFont="1" applyFill="1" applyBorder="1" applyAlignment="1" applyProtection="1">
      <alignment horizontal="center" vertical="center" textRotation="255"/>
    </xf>
    <xf numFmtId="0" fontId="54" fillId="48" borderId="48" xfId="213" applyFont="1" applyFill="1" applyBorder="1" applyAlignment="1" applyProtection="1">
      <alignment horizontal="center" vertical="center"/>
    </xf>
    <xf numFmtId="0" fontId="54" fillId="48" borderId="4" xfId="213" applyFont="1" applyFill="1" applyBorder="1" applyAlignment="1" applyProtection="1">
      <alignment horizontal="center" vertical="center"/>
    </xf>
    <xf numFmtId="0" fontId="54" fillId="48" borderId="7" xfId="213" applyFont="1" applyFill="1" applyBorder="1" applyAlignment="1" applyProtection="1">
      <alignment horizontal="center" vertical="center"/>
    </xf>
    <xf numFmtId="0" fontId="56" fillId="49" borderId="49" xfId="213" applyFont="1" applyFill="1" applyBorder="1" applyAlignment="1" applyProtection="1">
      <alignment horizontal="center" vertical="center" shrinkToFit="1"/>
    </xf>
    <xf numFmtId="0" fontId="56" fillId="49" borderId="47" xfId="213" applyFont="1" applyFill="1" applyBorder="1" applyAlignment="1" applyProtection="1">
      <alignment horizontal="center" vertical="center" shrinkToFit="1"/>
    </xf>
    <xf numFmtId="0" fontId="56" fillId="49" borderId="48" xfId="213" applyFont="1" applyFill="1" applyBorder="1" applyAlignment="1" applyProtection="1">
      <alignment horizontal="center" vertical="center" shrinkToFit="1"/>
    </xf>
    <xf numFmtId="0" fontId="56" fillId="49" borderId="5" xfId="213" applyFont="1" applyFill="1" applyBorder="1" applyAlignment="1" applyProtection="1">
      <alignment horizontal="center" vertical="center" shrinkToFit="1"/>
    </xf>
    <xf numFmtId="0" fontId="56" fillId="49" borderId="6" xfId="213" applyFont="1" applyFill="1" applyBorder="1" applyAlignment="1" applyProtection="1">
      <alignment horizontal="center" vertical="center" shrinkToFit="1"/>
    </xf>
    <xf numFmtId="0" fontId="56" fillId="49" borderId="7" xfId="213" applyFont="1" applyFill="1" applyBorder="1" applyAlignment="1" applyProtection="1">
      <alignment horizontal="center" vertical="center" shrinkToFit="1"/>
    </xf>
    <xf numFmtId="0" fontId="53" fillId="49" borderId="49" xfId="213" applyFont="1" applyFill="1" applyBorder="1" applyAlignment="1" applyProtection="1">
      <alignment horizontal="center" vertical="center" wrapText="1"/>
    </xf>
    <xf numFmtId="0" fontId="53" fillId="51" borderId="49" xfId="213" applyFont="1" applyFill="1" applyBorder="1" applyAlignment="1" applyProtection="1">
      <alignment horizontal="center" vertical="center" wrapText="1" shrinkToFit="1"/>
      <protection locked="0"/>
    </xf>
    <xf numFmtId="0" fontId="53" fillId="51" borderId="47" xfId="213" applyFont="1" applyFill="1" applyBorder="1" applyAlignment="1" applyProtection="1">
      <alignment horizontal="center" vertical="center" wrapText="1" shrinkToFit="1"/>
      <protection locked="0"/>
    </xf>
    <xf numFmtId="0" fontId="53" fillId="51" borderId="51" xfId="213" applyFont="1" applyFill="1" applyBorder="1" applyAlignment="1" applyProtection="1">
      <alignment horizontal="center" vertical="center" wrapText="1" shrinkToFit="1"/>
      <protection locked="0"/>
    </xf>
    <xf numFmtId="0" fontId="53" fillId="51" borderId="48" xfId="213" applyFont="1" applyFill="1" applyBorder="1" applyAlignment="1" applyProtection="1">
      <alignment horizontal="center" vertical="center" wrapText="1" shrinkToFit="1"/>
      <protection locked="0"/>
    </xf>
    <xf numFmtId="0" fontId="53" fillId="51" borderId="3" xfId="213" applyFont="1" applyFill="1" applyBorder="1" applyAlignment="1" applyProtection="1">
      <alignment horizontal="center" vertical="center" wrapText="1" shrinkToFit="1"/>
      <protection locked="0"/>
    </xf>
    <xf numFmtId="0" fontId="53" fillId="51" borderId="0" xfId="213" applyFont="1" applyFill="1" applyBorder="1" applyAlignment="1" applyProtection="1">
      <alignment horizontal="center" vertical="center" wrapText="1" shrinkToFit="1"/>
      <protection locked="0"/>
    </xf>
    <xf numFmtId="0" fontId="53" fillId="51" borderId="4" xfId="213" applyFont="1" applyFill="1" applyBorder="1" applyAlignment="1" applyProtection="1">
      <alignment horizontal="center" vertical="center" wrapText="1" shrinkToFit="1"/>
      <protection locked="0"/>
    </xf>
    <xf numFmtId="0" fontId="53" fillId="51" borderId="5" xfId="213" applyFont="1" applyFill="1" applyBorder="1" applyAlignment="1" applyProtection="1">
      <alignment horizontal="center" vertical="center" wrapText="1" shrinkToFit="1"/>
      <protection locked="0"/>
    </xf>
    <xf numFmtId="0" fontId="53" fillId="51" borderId="6" xfId="213" applyFont="1" applyFill="1" applyBorder="1" applyAlignment="1" applyProtection="1">
      <alignment horizontal="center" vertical="center" wrapText="1" shrinkToFit="1"/>
      <protection locked="0"/>
    </xf>
    <xf numFmtId="0" fontId="53" fillId="51" borderId="7" xfId="213" applyFont="1" applyFill="1" applyBorder="1" applyAlignment="1" applyProtection="1">
      <alignment horizontal="center" vertical="center" wrapText="1" shrinkToFit="1"/>
      <protection locked="0"/>
    </xf>
    <xf numFmtId="186" fontId="53" fillId="0" borderId="68" xfId="0" applyNumberFormat="1" applyFont="1" applyFill="1" applyBorder="1" applyAlignment="1" applyProtection="1">
      <alignment horizontal="center" vertical="center"/>
    </xf>
    <xf numFmtId="186" fontId="53" fillId="0" borderId="136" xfId="0" applyNumberFormat="1" applyFont="1" applyFill="1" applyBorder="1" applyAlignment="1" applyProtection="1">
      <alignment horizontal="center" vertical="center"/>
    </xf>
    <xf numFmtId="0" fontId="57" fillId="0" borderId="64" xfId="0" applyFont="1" applyFill="1" applyBorder="1" applyAlignment="1" applyProtection="1">
      <alignment horizontal="center" vertical="center" wrapText="1" shrinkToFit="1"/>
    </xf>
    <xf numFmtId="0" fontId="57" fillId="0" borderId="104" xfId="0" applyFont="1" applyFill="1" applyBorder="1" applyAlignment="1" applyProtection="1">
      <alignment horizontal="center" vertical="center" shrinkToFit="1"/>
    </xf>
    <xf numFmtId="0" fontId="57" fillId="0" borderId="66" xfId="0" applyFont="1" applyFill="1" applyBorder="1" applyAlignment="1" applyProtection="1">
      <alignment horizontal="center" vertical="center" shrinkToFit="1"/>
    </xf>
    <xf numFmtId="0" fontId="57" fillId="0" borderId="2" xfId="0" applyFont="1" applyFill="1" applyBorder="1" applyAlignment="1" applyProtection="1">
      <alignment horizontal="center" vertical="center" shrinkToFit="1"/>
    </xf>
    <xf numFmtId="0" fontId="57" fillId="0" borderId="104" xfId="0" applyFont="1" applyFill="1" applyBorder="1" applyAlignment="1" applyProtection="1">
      <alignment horizontal="center" vertical="center" wrapText="1" shrinkToFit="1"/>
    </xf>
    <xf numFmtId="0" fontId="53" fillId="0" borderId="65" xfId="0" applyFont="1" applyFill="1" applyBorder="1" applyAlignment="1" applyProtection="1">
      <alignment horizontal="center" vertical="center" wrapText="1" shrinkToFit="1"/>
    </xf>
    <xf numFmtId="0" fontId="53" fillId="0" borderId="67" xfId="0" applyFont="1" applyFill="1" applyBorder="1" applyAlignment="1" applyProtection="1">
      <alignment horizontal="center" vertical="center" shrinkToFit="1"/>
    </xf>
    <xf numFmtId="0" fontId="53" fillId="0" borderId="167" xfId="0" applyFont="1" applyFill="1" applyBorder="1" applyAlignment="1" applyProtection="1">
      <alignment horizontal="center" vertical="center" shrinkToFit="1"/>
    </xf>
    <xf numFmtId="0" fontId="53" fillId="0" borderId="85" xfId="0" applyFont="1" applyFill="1" applyBorder="1" applyAlignment="1" applyProtection="1">
      <alignment horizontal="center" vertical="center" shrinkToFit="1"/>
    </xf>
    <xf numFmtId="0" fontId="54" fillId="49" borderId="107" xfId="0" applyFont="1" applyFill="1" applyBorder="1" applyAlignment="1" applyProtection="1">
      <alignment horizontal="center" vertical="center" wrapText="1"/>
    </xf>
    <xf numFmtId="0" fontId="54" fillId="49" borderId="126" xfId="0" applyFont="1" applyFill="1" applyBorder="1" applyAlignment="1" applyProtection="1">
      <alignment horizontal="center" vertical="center" wrapText="1"/>
    </xf>
    <xf numFmtId="0" fontId="57" fillId="49" borderId="57" xfId="0" applyFont="1" applyFill="1" applyBorder="1" applyAlignment="1" applyProtection="1">
      <alignment horizontal="center" vertical="center" wrapText="1"/>
    </xf>
    <xf numFmtId="0" fontId="57" fillId="49" borderId="5" xfId="0" applyFont="1" applyFill="1" applyBorder="1" applyAlignment="1" applyProtection="1">
      <alignment horizontal="center" vertical="center" wrapText="1"/>
    </xf>
    <xf numFmtId="0" fontId="54" fillId="49" borderId="2" xfId="0" applyFont="1" applyFill="1" applyBorder="1" applyAlignment="1" applyProtection="1">
      <alignment horizontal="center" vertical="center" wrapText="1"/>
    </xf>
    <xf numFmtId="0" fontId="54" fillId="49" borderId="70" xfId="0" applyFont="1" applyFill="1" applyBorder="1" applyAlignment="1" applyProtection="1">
      <alignment horizontal="center" vertical="center"/>
    </xf>
    <xf numFmtId="0" fontId="54" fillId="49" borderId="71" xfId="0" applyFont="1" applyFill="1" applyBorder="1" applyAlignment="1" applyProtection="1">
      <alignment horizontal="center" vertical="center"/>
    </xf>
    <xf numFmtId="0" fontId="54" fillId="49" borderId="55" xfId="0" applyFont="1" applyFill="1" applyBorder="1" applyAlignment="1" applyProtection="1">
      <alignment horizontal="center" vertical="center"/>
    </xf>
    <xf numFmtId="0" fontId="54" fillId="49" borderId="122" xfId="0" applyFont="1" applyFill="1" applyBorder="1" applyAlignment="1" applyProtection="1">
      <alignment horizontal="center" vertical="center"/>
    </xf>
    <xf numFmtId="0" fontId="54" fillId="49" borderId="128" xfId="0" applyFont="1" applyFill="1" applyBorder="1" applyAlignment="1" applyProtection="1">
      <alignment horizontal="center" vertical="center"/>
    </xf>
    <xf numFmtId="0" fontId="54" fillId="49" borderId="129" xfId="0" applyFont="1" applyFill="1" applyBorder="1" applyAlignment="1" applyProtection="1">
      <alignment horizontal="center" vertical="center"/>
    </xf>
    <xf numFmtId="0" fontId="54" fillId="49" borderId="130" xfId="0" applyFont="1" applyFill="1" applyBorder="1" applyAlignment="1" applyProtection="1">
      <alignment horizontal="center" vertical="center"/>
    </xf>
    <xf numFmtId="0" fontId="54" fillId="49" borderId="131" xfId="0" applyFont="1" applyFill="1" applyBorder="1" applyAlignment="1" applyProtection="1">
      <alignment horizontal="center" vertical="center"/>
    </xf>
    <xf numFmtId="0" fontId="54" fillId="49" borderId="110" xfId="0" applyFont="1" applyFill="1" applyBorder="1" applyAlignment="1" applyProtection="1">
      <alignment horizontal="center" vertical="center"/>
    </xf>
    <xf numFmtId="0" fontId="53" fillId="49" borderId="2" xfId="0" applyFont="1" applyFill="1" applyBorder="1" applyAlignment="1" applyProtection="1">
      <alignment horizontal="center" vertical="center"/>
    </xf>
    <xf numFmtId="0" fontId="54" fillId="49" borderId="127" xfId="0" applyFont="1" applyFill="1" applyBorder="1" applyAlignment="1" applyProtection="1">
      <alignment horizontal="center" vertical="center"/>
    </xf>
    <xf numFmtId="0" fontId="53" fillId="49" borderId="109" xfId="0" applyFont="1" applyFill="1" applyBorder="1" applyAlignment="1" applyProtection="1">
      <alignment horizontal="center" vertical="center" shrinkToFit="1"/>
    </xf>
    <xf numFmtId="0" fontId="53" fillId="49" borderId="110" xfId="0" applyFont="1" applyFill="1" applyBorder="1" applyAlignment="1" applyProtection="1">
      <alignment horizontal="center" vertical="center" shrinkToFit="1"/>
    </xf>
    <xf numFmtId="0" fontId="54" fillId="0" borderId="0" xfId="0" applyFont="1" applyFill="1" applyBorder="1" applyAlignment="1" applyProtection="1">
      <alignment horizontal="left" vertical="center" shrinkToFit="1"/>
    </xf>
    <xf numFmtId="0" fontId="54" fillId="49" borderId="2" xfId="0" applyFont="1" applyFill="1" applyBorder="1" applyAlignment="1" applyProtection="1">
      <alignment horizontal="center" vertical="center" shrinkToFit="1"/>
    </xf>
    <xf numFmtId="0" fontId="54" fillId="49" borderId="57" xfId="0" applyFont="1" applyFill="1" applyBorder="1" applyAlignment="1" applyProtection="1">
      <alignment horizontal="center" vertical="center"/>
    </xf>
    <xf numFmtId="0" fontId="54" fillId="49" borderId="5" xfId="0" applyFont="1" applyFill="1" applyBorder="1" applyAlignment="1" applyProtection="1">
      <alignment horizontal="center" vertical="center"/>
    </xf>
    <xf numFmtId="0" fontId="54" fillId="49" borderId="64" xfId="0" applyFont="1" applyFill="1" applyBorder="1" applyAlignment="1" applyProtection="1">
      <alignment horizontal="center" vertical="center"/>
    </xf>
    <xf numFmtId="0" fontId="54" fillId="49" borderId="66" xfId="0" applyFont="1" applyFill="1" applyBorder="1" applyAlignment="1" applyProtection="1">
      <alignment horizontal="center" vertical="center"/>
    </xf>
    <xf numFmtId="0" fontId="54" fillId="49" borderId="65" xfId="0" applyFont="1" applyFill="1" applyBorder="1" applyAlignment="1" applyProtection="1">
      <alignment horizontal="center" vertical="center"/>
    </xf>
    <xf numFmtId="0" fontId="54" fillId="49" borderId="67" xfId="0" applyFont="1" applyFill="1" applyBorder="1" applyAlignment="1" applyProtection="1">
      <alignment horizontal="center" vertical="center"/>
    </xf>
    <xf numFmtId="0" fontId="54" fillId="49" borderId="1" xfId="0" applyFont="1" applyFill="1" applyBorder="1" applyAlignment="1" applyProtection="1">
      <alignment horizontal="center" vertical="center"/>
    </xf>
    <xf numFmtId="0" fontId="54" fillId="49" borderId="54" xfId="0" applyFont="1" applyFill="1" applyBorder="1" applyAlignment="1" applyProtection="1">
      <alignment horizontal="center" vertical="center" wrapText="1"/>
    </xf>
    <xf numFmtId="0" fontId="54" fillId="49" borderId="57" xfId="0" applyFont="1" applyFill="1" applyBorder="1" applyAlignment="1" applyProtection="1">
      <alignment horizontal="center" vertical="center" wrapText="1"/>
    </xf>
    <xf numFmtId="0" fontId="54" fillId="49" borderId="5" xfId="0" applyFont="1" applyFill="1" applyBorder="1" applyAlignment="1" applyProtection="1">
      <alignment horizontal="center" vertical="center" wrapText="1"/>
    </xf>
    <xf numFmtId="0" fontId="54" fillId="0" borderId="0" xfId="0" applyFont="1" applyFill="1" applyBorder="1" applyAlignment="1" applyProtection="1">
      <alignment vertical="center" wrapText="1"/>
    </xf>
    <xf numFmtId="0" fontId="54" fillId="49" borderId="55" xfId="0" applyFont="1" applyFill="1" applyBorder="1" applyAlignment="1" applyProtection="1">
      <alignment horizontal="center" vertical="center" wrapText="1"/>
    </xf>
    <xf numFmtId="0" fontId="54" fillId="0" borderId="94" xfId="0" applyFont="1" applyFill="1" applyBorder="1" applyAlignment="1" applyProtection="1">
      <alignment horizontal="center" vertical="center" wrapText="1"/>
    </xf>
    <xf numFmtId="0" fontId="54" fillId="0" borderId="103" xfId="0" applyFont="1" applyFill="1" applyBorder="1" applyAlignment="1" applyProtection="1">
      <alignment horizontal="center" vertical="center"/>
    </xf>
    <xf numFmtId="0" fontId="54" fillId="0" borderId="96" xfId="0" applyFont="1" applyFill="1" applyBorder="1" applyAlignment="1" applyProtection="1">
      <alignment horizontal="center" vertical="center"/>
    </xf>
    <xf numFmtId="0" fontId="54" fillId="0" borderId="4" xfId="0" applyFont="1" applyFill="1" applyBorder="1" applyAlignment="1" applyProtection="1">
      <alignment horizontal="center" vertical="center"/>
    </xf>
    <xf numFmtId="0" fontId="54" fillId="0" borderId="105"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3" fillId="52" borderId="99" xfId="0" applyFont="1" applyFill="1" applyBorder="1" applyAlignment="1" applyProtection="1">
      <alignment horizontal="center" vertical="center"/>
    </xf>
    <xf numFmtId="0" fontId="53" fillId="52" borderId="121" xfId="0" applyFont="1" applyFill="1" applyBorder="1" applyAlignment="1" applyProtection="1">
      <alignment horizontal="center" vertical="center"/>
    </xf>
    <xf numFmtId="0" fontId="54" fillId="0" borderId="104" xfId="0"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4" fillId="0" borderId="94" xfId="0" applyFont="1" applyFill="1" applyBorder="1" applyAlignment="1" applyProtection="1">
      <alignment horizontal="center" vertical="center" wrapText="1" shrinkToFit="1"/>
    </xf>
    <xf numFmtId="0" fontId="54" fillId="0" borderId="114" xfId="0" applyFont="1" applyFill="1" applyBorder="1" applyAlignment="1" applyProtection="1">
      <alignment horizontal="center" vertical="center" shrinkToFit="1"/>
    </xf>
    <xf numFmtId="0" fontId="54" fillId="0" borderId="105" xfId="0" applyFont="1" applyFill="1" applyBorder="1" applyAlignment="1" applyProtection="1">
      <alignment horizontal="center" vertical="center" shrinkToFit="1"/>
    </xf>
    <xf numFmtId="0" fontId="54" fillId="0" borderId="132" xfId="0" applyFont="1" applyFill="1" applyBorder="1" applyAlignment="1" applyProtection="1">
      <alignment horizontal="center" vertical="center" shrinkToFit="1"/>
    </xf>
    <xf numFmtId="0" fontId="53" fillId="0" borderId="158" xfId="0" applyFont="1" applyFill="1" applyBorder="1" applyAlignment="1" applyProtection="1">
      <alignment horizontal="center" vertical="center"/>
    </xf>
    <xf numFmtId="0" fontId="53" fillId="0" borderId="165" xfId="0" applyFont="1" applyFill="1" applyBorder="1" applyAlignment="1" applyProtection="1">
      <alignment horizontal="center" vertical="center"/>
    </xf>
    <xf numFmtId="0" fontId="54" fillId="0" borderId="0" xfId="0" applyFont="1" applyFill="1" applyBorder="1" applyAlignment="1" applyProtection="1">
      <alignment horizontal="left" vertical="center" wrapText="1" shrinkToFit="1"/>
    </xf>
    <xf numFmtId="0" fontId="53" fillId="0" borderId="113" xfId="0" applyFont="1" applyFill="1" applyBorder="1" applyAlignment="1" applyProtection="1">
      <alignment horizontal="center" vertical="center"/>
    </xf>
    <xf numFmtId="0" fontId="57" fillId="0" borderId="67" xfId="0" applyFont="1" applyFill="1" applyBorder="1" applyAlignment="1" applyProtection="1">
      <alignment horizontal="center" vertical="center" wrapText="1"/>
    </xf>
    <xf numFmtId="0" fontId="54" fillId="0" borderId="109" xfId="0" applyFont="1" applyFill="1" applyBorder="1" applyAlignment="1" applyProtection="1">
      <alignment horizontal="center" vertical="center"/>
    </xf>
    <xf numFmtId="0" fontId="54" fillId="0" borderId="110" xfId="0" applyFont="1" applyFill="1" applyBorder="1" applyAlignment="1" applyProtection="1">
      <alignment horizontal="center" vertical="center"/>
    </xf>
    <xf numFmtId="0" fontId="54" fillId="0" borderId="65" xfId="0" applyFont="1" applyFill="1" applyBorder="1" applyAlignment="1" applyProtection="1">
      <alignment horizontal="center" vertical="center"/>
    </xf>
    <xf numFmtId="0" fontId="54" fillId="0" borderId="67" xfId="0" applyFont="1" applyFill="1" applyBorder="1" applyAlignment="1" applyProtection="1">
      <alignment horizontal="center" vertical="center"/>
    </xf>
    <xf numFmtId="0" fontId="54" fillId="0" borderId="62" xfId="0" applyFont="1" applyFill="1" applyBorder="1" applyAlignment="1" applyProtection="1">
      <alignment horizontal="center" vertical="center"/>
    </xf>
    <xf numFmtId="0" fontId="54" fillId="0" borderId="54" xfId="0" applyFont="1" applyFill="1" applyBorder="1" applyAlignment="1" applyProtection="1">
      <alignment horizontal="center" vertical="center"/>
    </xf>
    <xf numFmtId="0" fontId="57" fillId="0" borderId="94" xfId="0" applyFont="1" applyBorder="1" applyAlignment="1" applyProtection="1">
      <alignment horizontal="center" vertical="center" wrapText="1"/>
    </xf>
    <xf numFmtId="0" fontId="57" fillId="0" borderId="103" xfId="0" applyFont="1" applyBorder="1" applyAlignment="1" applyProtection="1">
      <alignment horizontal="center" vertical="center" wrapText="1"/>
    </xf>
    <xf numFmtId="0" fontId="57" fillId="0" borderId="96" xfId="0" applyFont="1" applyBorder="1" applyAlignment="1" applyProtection="1">
      <alignment horizontal="center" vertical="center" wrapText="1"/>
    </xf>
    <xf numFmtId="0" fontId="57" fillId="0" borderId="4" xfId="0" applyFont="1" applyBorder="1" applyAlignment="1" applyProtection="1">
      <alignment horizontal="center" vertical="center" wrapText="1"/>
    </xf>
    <xf numFmtId="0" fontId="57" fillId="0" borderId="137" xfId="0" applyFont="1" applyBorder="1" applyAlignment="1" applyProtection="1">
      <alignment horizontal="center" vertical="center" wrapText="1"/>
    </xf>
    <xf numFmtId="0" fontId="57" fillId="0" borderId="138" xfId="0" applyFont="1" applyBorder="1" applyAlignment="1" applyProtection="1">
      <alignment horizontal="center" vertical="center" wrapText="1"/>
    </xf>
    <xf numFmtId="0" fontId="54" fillId="0" borderId="57" xfId="0" applyFont="1" applyFill="1" applyBorder="1" applyAlignment="1" applyProtection="1">
      <alignment horizontal="center" vertical="center" wrapText="1"/>
    </xf>
    <xf numFmtId="0" fontId="54" fillId="0" borderId="62" xfId="0" applyFont="1" applyFill="1" applyBorder="1" applyAlignment="1" applyProtection="1">
      <alignment horizontal="center" vertical="center" wrapText="1"/>
    </xf>
    <xf numFmtId="0" fontId="54" fillId="0" borderId="3" xfId="0" applyFont="1" applyFill="1" applyBorder="1" applyAlignment="1" applyProtection="1">
      <alignment horizontal="center" vertical="center" wrapText="1"/>
    </xf>
    <xf numFmtId="0" fontId="54" fillId="0" borderId="4" xfId="0" applyFont="1" applyFill="1" applyBorder="1" applyAlignment="1" applyProtection="1">
      <alignment horizontal="center" vertical="center" wrapText="1"/>
    </xf>
    <xf numFmtId="0" fontId="54" fillId="0" borderId="5" xfId="0" applyFont="1" applyFill="1" applyBorder="1" applyAlignment="1" applyProtection="1">
      <alignment horizontal="center" vertical="center" wrapText="1"/>
    </xf>
    <xf numFmtId="0" fontId="54" fillId="0" borderId="7" xfId="0" applyFont="1" applyFill="1" applyBorder="1" applyAlignment="1" applyProtection="1">
      <alignment horizontal="center" vertical="center" wrapText="1"/>
    </xf>
    <xf numFmtId="0" fontId="53" fillId="0" borderId="137" xfId="0" applyFont="1" applyFill="1" applyBorder="1" applyAlignment="1" applyProtection="1">
      <alignment horizontal="center" vertical="center" shrinkToFit="1"/>
    </xf>
    <xf numFmtId="0" fontId="53" fillId="0" borderId="138" xfId="0" applyFont="1" applyFill="1" applyBorder="1" applyAlignment="1" applyProtection="1">
      <alignment horizontal="center" vertical="center" shrinkToFit="1"/>
    </xf>
    <xf numFmtId="0" fontId="53" fillId="0" borderId="64" xfId="0" applyFont="1" applyBorder="1" applyAlignment="1" applyProtection="1">
      <alignment horizontal="center" vertical="center" shrinkToFit="1"/>
    </xf>
    <xf numFmtId="0" fontId="53" fillId="0" borderId="104" xfId="0" applyFont="1" applyBorder="1" applyAlignment="1" applyProtection="1">
      <alignment horizontal="center" vertical="center" shrinkToFit="1"/>
    </xf>
    <xf numFmtId="184" fontId="53" fillId="52" borderId="59" xfId="0" applyNumberFormat="1" applyFont="1" applyFill="1" applyBorder="1" applyAlignment="1" applyProtection="1">
      <alignment horizontal="center" vertical="center"/>
    </xf>
    <xf numFmtId="0" fontId="53" fillId="52" borderId="116" xfId="0" applyFont="1" applyFill="1" applyBorder="1" applyAlignment="1" applyProtection="1">
      <alignment horizontal="center" vertical="center"/>
    </xf>
    <xf numFmtId="0" fontId="57" fillId="0" borderId="77" xfId="0" applyFont="1" applyFill="1" applyBorder="1" applyAlignment="1" applyProtection="1">
      <alignment horizontal="center" vertical="center" wrapText="1"/>
    </xf>
    <xf numFmtId="0" fontId="57" fillId="0" borderId="78" xfId="0" applyFont="1" applyFill="1" applyBorder="1" applyAlignment="1" applyProtection="1">
      <alignment horizontal="center" vertical="center" wrapText="1"/>
    </xf>
    <xf numFmtId="0" fontId="57" fillId="0" borderId="101" xfId="0" applyFont="1" applyFill="1" applyBorder="1" applyAlignment="1" applyProtection="1">
      <alignment horizontal="center" vertical="center" wrapText="1"/>
    </xf>
    <xf numFmtId="0" fontId="57" fillId="0" borderId="102" xfId="0" applyFont="1" applyFill="1" applyBorder="1" applyAlignment="1" applyProtection="1">
      <alignment horizontal="center" vertical="center" wrapText="1"/>
    </xf>
    <xf numFmtId="0" fontId="57" fillId="0" borderId="111" xfId="0" applyFont="1" applyFill="1" applyBorder="1" applyAlignment="1" applyProtection="1">
      <alignment horizontal="center" vertical="center" wrapText="1"/>
    </xf>
    <xf numFmtId="0" fontId="53" fillId="52" borderId="108" xfId="0" applyFont="1" applyFill="1" applyBorder="1" applyAlignment="1" applyProtection="1">
      <alignment horizontal="center" vertical="center"/>
    </xf>
    <xf numFmtId="0" fontId="57" fillId="0" borderId="153" xfId="0" applyFont="1" applyFill="1" applyBorder="1" applyAlignment="1" applyProtection="1">
      <alignment horizontal="center" vertical="center" wrapText="1" shrinkToFit="1"/>
    </xf>
    <xf numFmtId="0" fontId="57" fillId="0" borderId="155" xfId="0" applyFont="1" applyFill="1" applyBorder="1" applyAlignment="1" applyProtection="1">
      <alignment horizontal="center" vertical="center" wrapText="1" shrinkToFit="1"/>
    </xf>
    <xf numFmtId="0" fontId="57" fillId="0" borderId="54" xfId="0" applyFont="1" applyFill="1" applyBorder="1" applyAlignment="1" applyProtection="1">
      <alignment horizontal="center" vertical="center" wrapText="1" shrinkToFit="1"/>
    </xf>
    <xf numFmtId="0" fontId="57" fillId="0" borderId="156" xfId="0" applyFont="1" applyFill="1" applyBorder="1" applyAlignment="1" applyProtection="1">
      <alignment horizontal="center" vertical="center" wrapText="1" shrinkToFit="1"/>
    </xf>
    <xf numFmtId="0" fontId="53" fillId="0" borderId="101" xfId="0" applyFont="1" applyFill="1" applyBorder="1" applyAlignment="1" applyProtection="1">
      <alignment horizontal="center" vertical="center" shrinkToFit="1"/>
    </xf>
    <xf numFmtId="0" fontId="53" fillId="0" borderId="154" xfId="0" applyFont="1" applyFill="1" applyBorder="1" applyAlignment="1" applyProtection="1">
      <alignment horizontal="center" vertical="center" shrinkToFit="1"/>
    </xf>
    <xf numFmtId="0" fontId="57" fillId="0" borderId="54" xfId="0" applyFont="1" applyFill="1" applyBorder="1" applyAlignment="1" applyProtection="1">
      <alignment horizontal="center" vertical="center" shrinkToFit="1"/>
    </xf>
    <xf numFmtId="0" fontId="53" fillId="0" borderId="94" xfId="0" applyFont="1" applyFill="1" applyBorder="1" applyAlignment="1" applyProtection="1">
      <alignment horizontal="center" vertical="center" wrapText="1" shrinkToFit="1"/>
    </xf>
    <xf numFmtId="0" fontId="53" fillId="0" borderId="113" xfId="0" applyFont="1" applyFill="1" applyBorder="1" applyAlignment="1" applyProtection="1">
      <alignment horizontal="center" vertical="center" shrinkToFit="1"/>
    </xf>
    <xf numFmtId="0" fontId="53" fillId="0" borderId="96"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0" fontId="68" fillId="49" borderId="2" xfId="0" applyFont="1" applyFill="1" applyBorder="1" applyAlignment="1" applyProtection="1">
      <alignment horizontal="left" vertical="center" wrapText="1"/>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3" fillId="49" borderId="74" xfId="0" applyFont="1" applyFill="1" applyBorder="1" applyAlignment="1" applyProtection="1">
      <alignment horizontal="center" vertical="center"/>
    </xf>
    <xf numFmtId="0" fontId="53" fillId="49" borderId="75" xfId="0" applyFont="1" applyFill="1" applyBorder="1" applyAlignment="1" applyProtection="1">
      <alignment horizontal="center" vertical="center"/>
    </xf>
    <xf numFmtId="0" fontId="53" fillId="49" borderId="76" xfId="0" applyFont="1" applyFill="1" applyBorder="1" applyAlignment="1" applyProtection="1">
      <alignment horizontal="center" vertical="center"/>
    </xf>
    <xf numFmtId="0" fontId="54" fillId="49" borderId="2" xfId="0" applyFont="1" applyFill="1" applyBorder="1" applyAlignment="1" applyProtection="1">
      <alignment horizontal="center" vertical="center"/>
    </xf>
    <xf numFmtId="183" fontId="53" fillId="0" borderId="2" xfId="0" applyNumberFormat="1" applyFont="1" applyFill="1" applyBorder="1" applyAlignment="1" applyProtection="1">
      <alignment horizontal="center" vertical="center"/>
    </xf>
    <xf numFmtId="184" fontId="53" fillId="0" borderId="2" xfId="0" applyNumberFormat="1" applyFont="1" applyFill="1" applyBorder="1" applyAlignment="1" applyProtection="1">
      <alignment horizontal="center" vertical="center"/>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7">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H114"/>
  <sheetViews>
    <sheetView showGridLines="0" tabSelected="1" view="pageBreakPreview" zoomScaleNormal="100" zoomScaleSheetLayoutView="100" workbookViewId="0">
      <selection sqref="A1:F3"/>
    </sheetView>
  </sheetViews>
  <sheetFormatPr defaultColWidth="1.25" defaultRowHeight="6.75" customHeight="1"/>
  <cols>
    <col min="1" max="61" width="1.25" style="153"/>
    <col min="62" max="62" width="1.25" style="153" customWidth="1"/>
    <col min="63" max="65" width="1.25" style="153"/>
    <col min="66" max="66" width="1.25" style="153" customWidth="1"/>
    <col min="67" max="16384" width="1.25" style="153"/>
  </cols>
  <sheetData>
    <row r="1" spans="1:79" ht="6.75" customHeight="1">
      <c r="A1" s="246"/>
      <c r="B1" s="246"/>
      <c r="C1" s="246"/>
      <c r="D1" s="246"/>
      <c r="E1" s="246"/>
      <c r="F1" s="246"/>
      <c r="G1" s="143"/>
      <c r="H1" s="143"/>
      <c r="I1" s="143"/>
      <c r="J1" s="144"/>
      <c r="K1" s="144"/>
      <c r="L1" s="144"/>
      <c r="M1" s="144"/>
      <c r="N1" s="144"/>
      <c r="O1" s="144"/>
      <c r="P1" s="144"/>
      <c r="Q1" s="144"/>
      <c r="R1" s="145"/>
      <c r="S1" s="145"/>
      <c r="T1" s="145"/>
      <c r="U1" s="145"/>
      <c r="V1" s="146"/>
      <c r="W1" s="146"/>
      <c r="X1" s="146"/>
      <c r="Y1" s="146"/>
      <c r="Z1" s="146"/>
      <c r="AA1" s="146"/>
      <c r="AB1" s="146"/>
      <c r="AC1" s="146"/>
      <c r="AD1" s="146"/>
      <c r="AE1" s="146"/>
      <c r="AF1" s="146"/>
      <c r="AG1" s="146"/>
      <c r="AH1" s="146"/>
      <c r="AI1" s="146"/>
      <c r="AJ1" s="146"/>
      <c r="AK1" s="146"/>
      <c r="AL1" s="146"/>
      <c r="AM1" s="146"/>
      <c r="AN1" s="146"/>
      <c r="AO1" s="147"/>
      <c r="AP1" s="147"/>
      <c r="AQ1" s="147"/>
      <c r="AR1" s="147"/>
      <c r="AS1" s="147"/>
      <c r="AT1" s="147"/>
      <c r="AU1" s="147"/>
      <c r="AV1" s="147"/>
      <c r="AW1" s="147"/>
      <c r="AX1" s="146"/>
      <c r="AY1" s="146"/>
      <c r="AZ1" s="146"/>
      <c r="BA1" s="146"/>
      <c r="BB1" s="146"/>
      <c r="BC1" s="146"/>
      <c r="BD1" s="146"/>
      <c r="BE1" s="146"/>
      <c r="BF1" s="146"/>
      <c r="BG1" s="146"/>
      <c r="BH1" s="146"/>
      <c r="BI1" s="146"/>
      <c r="BJ1" s="148"/>
      <c r="BK1" s="149"/>
      <c r="BL1" s="150"/>
      <c r="BM1" s="150"/>
      <c r="BN1" s="150"/>
      <c r="BO1" s="150"/>
      <c r="BP1" s="150"/>
      <c r="BQ1" s="151"/>
      <c r="BR1" s="151"/>
      <c r="BS1" s="152"/>
      <c r="BT1" s="152"/>
      <c r="BU1" s="152"/>
      <c r="BV1" s="152"/>
      <c r="BW1" s="152"/>
      <c r="BX1" s="152"/>
      <c r="BY1" s="152"/>
    </row>
    <row r="2" spans="1:79" ht="6.75" customHeight="1">
      <c r="A2" s="246"/>
      <c r="B2" s="246"/>
      <c r="C2" s="246"/>
      <c r="D2" s="246"/>
      <c r="E2" s="246"/>
      <c r="F2" s="246"/>
      <c r="G2" s="217"/>
      <c r="H2" s="217"/>
      <c r="I2" s="242" t="s">
        <v>136</v>
      </c>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3" t="s">
        <v>133</v>
      </c>
      <c r="BR2" s="243"/>
      <c r="BS2" s="243"/>
      <c r="BT2" s="243"/>
      <c r="BU2" s="243"/>
      <c r="BV2" s="243"/>
      <c r="BW2" s="243"/>
      <c r="BX2" s="243"/>
      <c r="BY2" s="243"/>
      <c r="BZ2" s="243"/>
      <c r="CA2" s="243"/>
    </row>
    <row r="3" spans="1:79" ht="6.75" customHeight="1">
      <c r="A3" s="246"/>
      <c r="B3" s="246"/>
      <c r="C3" s="246"/>
      <c r="D3" s="246"/>
      <c r="E3" s="246"/>
      <c r="F3" s="246"/>
      <c r="G3" s="217"/>
      <c r="H3" s="217"/>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3"/>
      <c r="BR3" s="243"/>
      <c r="BS3" s="243"/>
      <c r="BT3" s="243"/>
      <c r="BU3" s="243"/>
      <c r="BV3" s="243"/>
      <c r="BW3" s="243"/>
      <c r="BX3" s="243"/>
      <c r="BY3" s="243"/>
      <c r="BZ3" s="243"/>
      <c r="CA3" s="243"/>
    </row>
    <row r="4" spans="1:79" ht="6.75" customHeight="1">
      <c r="A4" s="146"/>
      <c r="B4" s="146"/>
      <c r="C4" s="146"/>
      <c r="D4" s="146"/>
      <c r="E4" s="146"/>
      <c r="F4" s="146"/>
      <c r="G4" s="217"/>
      <c r="H4" s="217"/>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3"/>
      <c r="BR4" s="243"/>
      <c r="BS4" s="243"/>
      <c r="BT4" s="243"/>
      <c r="BU4" s="243"/>
      <c r="BV4" s="243"/>
      <c r="BW4" s="243"/>
      <c r="BX4" s="243"/>
      <c r="BY4" s="243"/>
      <c r="BZ4" s="243"/>
      <c r="CA4" s="243"/>
    </row>
    <row r="5" spans="1:79" ht="6.75" customHeight="1">
      <c r="A5" s="146"/>
      <c r="B5" s="146"/>
      <c r="C5" s="146"/>
      <c r="D5" s="146"/>
      <c r="E5" s="146"/>
      <c r="F5" s="146"/>
      <c r="G5" s="217"/>
      <c r="H5" s="217"/>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3"/>
      <c r="BR5" s="243"/>
      <c r="BS5" s="243"/>
      <c r="BT5" s="243"/>
      <c r="BU5" s="243"/>
      <c r="BV5" s="243"/>
      <c r="BW5" s="243"/>
      <c r="BX5" s="243"/>
      <c r="BY5" s="243"/>
      <c r="BZ5" s="243"/>
      <c r="CA5" s="243"/>
    </row>
    <row r="6" spans="1:79" ht="6.75" customHeight="1">
      <c r="A6" s="146"/>
      <c r="B6" s="244" t="s">
        <v>132</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4"/>
      <c r="AY6" s="244"/>
      <c r="AZ6" s="244"/>
      <c r="BA6" s="244"/>
      <c r="BB6" s="244"/>
      <c r="BC6" s="244"/>
      <c r="BD6" s="244"/>
      <c r="BE6" s="244"/>
      <c r="BF6" s="244"/>
      <c r="BG6" s="244"/>
      <c r="BH6" s="244"/>
      <c r="BI6" s="244"/>
      <c r="BJ6" s="244"/>
      <c r="BK6" s="244"/>
      <c r="BL6" s="244"/>
      <c r="BM6" s="244"/>
      <c r="BN6" s="154"/>
      <c r="BO6" s="154"/>
      <c r="BP6" s="154"/>
      <c r="BQ6" s="154"/>
      <c r="BR6" s="154"/>
      <c r="BS6" s="154"/>
      <c r="BT6" s="154"/>
      <c r="BU6" s="154"/>
      <c r="BV6" s="154"/>
      <c r="BW6" s="154"/>
      <c r="BX6" s="154"/>
      <c r="BY6" s="154"/>
    </row>
    <row r="7" spans="1:79" ht="6.75" customHeight="1">
      <c r="A7" s="146"/>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155"/>
      <c r="BO7" s="155"/>
      <c r="BP7" s="155"/>
      <c r="BQ7" s="155"/>
      <c r="BR7" s="155"/>
      <c r="BS7" s="155"/>
      <c r="BT7" s="155"/>
      <c r="BU7" s="155"/>
      <c r="BV7" s="155"/>
      <c r="BW7" s="155"/>
      <c r="BX7" s="155"/>
      <c r="BY7" s="155"/>
    </row>
    <row r="8" spans="1:79" ht="6.75" customHeight="1">
      <c r="A8" s="146"/>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155"/>
      <c r="BO8" s="155"/>
      <c r="BP8" s="155"/>
      <c r="BQ8" s="155"/>
      <c r="BR8" s="155"/>
      <c r="BS8" s="155"/>
      <c r="BT8" s="155"/>
      <c r="BU8" s="155"/>
      <c r="BV8" s="155"/>
      <c r="BW8" s="155"/>
      <c r="BX8" s="155"/>
      <c r="BY8" s="155"/>
    </row>
    <row r="9" spans="1:79" ht="6.75" customHeight="1">
      <c r="A9" s="156"/>
      <c r="B9" s="245" t="s">
        <v>135</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row>
    <row r="10" spans="1:79" ht="6.75" customHeight="1">
      <c r="A10" s="156"/>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row>
    <row r="11" spans="1:79" ht="6.75" customHeight="1">
      <c r="A11" s="154"/>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row>
    <row r="12" spans="1:79" ht="6.75" customHeight="1">
      <c r="A12" s="154"/>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row>
    <row r="13" spans="1:79" ht="6.75" customHeight="1">
      <c r="A13" s="156"/>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row>
    <row r="14" spans="1:79" ht="6.75" customHeight="1">
      <c r="A14" s="154"/>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row>
    <row r="15" spans="1:79" ht="6.75" customHeight="1">
      <c r="A15" s="154"/>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8"/>
      <c r="BO15" s="158"/>
      <c r="BP15" s="158"/>
      <c r="BQ15" s="158"/>
      <c r="BR15" s="158"/>
      <c r="BS15" s="158"/>
      <c r="BT15" s="158"/>
      <c r="BU15" s="158"/>
      <c r="BV15" s="158"/>
      <c r="BW15" s="158"/>
      <c r="BX15" s="158"/>
      <c r="BY15" s="156"/>
    </row>
    <row r="16" spans="1:79" ht="6.75" customHeight="1">
      <c r="A16" s="240" t="s">
        <v>0</v>
      </c>
      <c r="B16" s="240"/>
      <c r="C16" s="240"/>
      <c r="D16" s="240"/>
      <c r="E16" s="240"/>
      <c r="F16" s="240"/>
      <c r="G16" s="240"/>
      <c r="H16" s="240"/>
      <c r="I16" s="240"/>
      <c r="J16" s="240"/>
      <c r="K16" s="240"/>
      <c r="L16" s="240"/>
      <c r="M16" s="240"/>
      <c r="N16" s="240"/>
      <c r="O16" s="240"/>
      <c r="P16" s="240"/>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254" t="s">
        <v>138</v>
      </c>
      <c r="AO16" s="255"/>
      <c r="AP16" s="255"/>
      <c r="AQ16" s="255"/>
      <c r="AR16" s="255"/>
      <c r="AS16" s="255"/>
      <c r="AT16" s="255"/>
      <c r="AU16" s="255"/>
      <c r="AV16" s="255"/>
      <c r="AW16" s="255"/>
      <c r="AX16" s="255"/>
      <c r="AY16" s="256"/>
      <c r="AZ16" s="234"/>
      <c r="BA16" s="235"/>
      <c r="BB16" s="235"/>
      <c r="BC16" s="235"/>
      <c r="BD16" s="235"/>
      <c r="BE16" s="235"/>
      <c r="BF16" s="235"/>
      <c r="BG16" s="235"/>
      <c r="BH16" s="231" t="s">
        <v>10</v>
      </c>
      <c r="BI16" s="231"/>
      <c r="BJ16" s="228"/>
      <c r="BK16" s="228"/>
      <c r="BL16" s="228"/>
      <c r="BM16" s="228"/>
      <c r="BN16" s="228"/>
      <c r="BO16" s="228"/>
      <c r="BP16" s="323" t="s">
        <v>9</v>
      </c>
      <c r="BQ16" s="323"/>
      <c r="BR16" s="235"/>
      <c r="BS16" s="235"/>
      <c r="BT16" s="235"/>
      <c r="BU16" s="235"/>
      <c r="BV16" s="235"/>
      <c r="BW16" s="235"/>
      <c r="BX16" s="323" t="s">
        <v>8</v>
      </c>
      <c r="BY16" s="328"/>
    </row>
    <row r="17" spans="1:78" ht="6.75" customHeight="1">
      <c r="A17" s="240"/>
      <c r="B17" s="240"/>
      <c r="C17" s="240"/>
      <c r="D17" s="240"/>
      <c r="E17" s="240"/>
      <c r="F17" s="240"/>
      <c r="G17" s="240"/>
      <c r="H17" s="240"/>
      <c r="I17" s="240"/>
      <c r="J17" s="240"/>
      <c r="K17" s="240"/>
      <c r="L17" s="240"/>
      <c r="M17" s="240"/>
      <c r="N17" s="240"/>
      <c r="O17" s="240"/>
      <c r="P17" s="240"/>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257"/>
      <c r="AO17" s="258"/>
      <c r="AP17" s="258"/>
      <c r="AQ17" s="258"/>
      <c r="AR17" s="258"/>
      <c r="AS17" s="258"/>
      <c r="AT17" s="258"/>
      <c r="AU17" s="258"/>
      <c r="AV17" s="258"/>
      <c r="AW17" s="258"/>
      <c r="AX17" s="258"/>
      <c r="AY17" s="259"/>
      <c r="AZ17" s="236"/>
      <c r="BA17" s="237"/>
      <c r="BB17" s="237"/>
      <c r="BC17" s="237"/>
      <c r="BD17" s="237"/>
      <c r="BE17" s="237"/>
      <c r="BF17" s="237"/>
      <c r="BG17" s="237"/>
      <c r="BH17" s="232"/>
      <c r="BI17" s="232"/>
      <c r="BJ17" s="229"/>
      <c r="BK17" s="229"/>
      <c r="BL17" s="229"/>
      <c r="BM17" s="229"/>
      <c r="BN17" s="229"/>
      <c r="BO17" s="229"/>
      <c r="BP17" s="324"/>
      <c r="BQ17" s="324"/>
      <c r="BR17" s="237"/>
      <c r="BS17" s="237"/>
      <c r="BT17" s="237"/>
      <c r="BU17" s="237"/>
      <c r="BV17" s="237"/>
      <c r="BW17" s="237"/>
      <c r="BX17" s="324"/>
      <c r="BY17" s="329"/>
    </row>
    <row r="18" spans="1:78" ht="6.75" customHeight="1">
      <c r="A18" s="241"/>
      <c r="B18" s="241"/>
      <c r="C18" s="241"/>
      <c r="D18" s="241"/>
      <c r="E18" s="241"/>
      <c r="F18" s="241"/>
      <c r="G18" s="241"/>
      <c r="H18" s="241"/>
      <c r="I18" s="241"/>
      <c r="J18" s="241"/>
      <c r="K18" s="241"/>
      <c r="L18" s="241"/>
      <c r="M18" s="241"/>
      <c r="N18" s="241"/>
      <c r="O18" s="241"/>
      <c r="P18" s="241"/>
      <c r="Q18" s="160"/>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260"/>
      <c r="AO18" s="261"/>
      <c r="AP18" s="261"/>
      <c r="AQ18" s="261"/>
      <c r="AR18" s="261"/>
      <c r="AS18" s="261"/>
      <c r="AT18" s="261"/>
      <c r="AU18" s="261"/>
      <c r="AV18" s="261"/>
      <c r="AW18" s="261"/>
      <c r="AX18" s="261"/>
      <c r="AY18" s="262"/>
      <c r="AZ18" s="238"/>
      <c r="BA18" s="239"/>
      <c r="BB18" s="239"/>
      <c r="BC18" s="239"/>
      <c r="BD18" s="239"/>
      <c r="BE18" s="239"/>
      <c r="BF18" s="239"/>
      <c r="BG18" s="239"/>
      <c r="BH18" s="233"/>
      <c r="BI18" s="233"/>
      <c r="BJ18" s="230"/>
      <c r="BK18" s="230"/>
      <c r="BL18" s="230"/>
      <c r="BM18" s="230"/>
      <c r="BN18" s="230"/>
      <c r="BO18" s="230"/>
      <c r="BP18" s="325"/>
      <c r="BQ18" s="325"/>
      <c r="BR18" s="239"/>
      <c r="BS18" s="239"/>
      <c r="BT18" s="239"/>
      <c r="BU18" s="239"/>
      <c r="BV18" s="239"/>
      <c r="BW18" s="239"/>
      <c r="BX18" s="325"/>
      <c r="BY18" s="330"/>
    </row>
    <row r="19" spans="1:78" ht="9.9499999999999993" customHeight="1">
      <c r="A19" s="219" t="s">
        <v>1</v>
      </c>
      <c r="B19" s="220"/>
      <c r="C19" s="220"/>
      <c r="D19" s="220"/>
      <c r="E19" s="220"/>
      <c r="F19" s="220"/>
      <c r="G19" s="220"/>
      <c r="H19" s="220"/>
      <c r="I19" s="220"/>
      <c r="J19" s="220"/>
      <c r="K19" s="220"/>
      <c r="L19" s="220"/>
      <c r="M19" s="221"/>
      <c r="N19" s="247"/>
      <c r="O19" s="228"/>
      <c r="P19" s="228"/>
      <c r="Q19" s="248"/>
      <c r="R19" s="228"/>
      <c r="S19" s="228"/>
      <c r="T19" s="228"/>
      <c r="U19" s="228"/>
      <c r="V19" s="228"/>
      <c r="W19" s="228"/>
      <c r="X19" s="228"/>
      <c r="Y19" s="228"/>
      <c r="Z19" s="228"/>
      <c r="AA19" s="228"/>
      <c r="AB19" s="228"/>
      <c r="AC19" s="228"/>
      <c r="AD19" s="228"/>
      <c r="AE19" s="228"/>
      <c r="AF19" s="228"/>
      <c r="AG19" s="228"/>
      <c r="AH19" s="228"/>
      <c r="AI19" s="228"/>
      <c r="AJ19" s="228"/>
      <c r="AK19" s="228"/>
      <c r="AL19" s="228"/>
      <c r="AM19" s="249"/>
      <c r="AN19" s="263" t="s">
        <v>134</v>
      </c>
      <c r="AO19" s="223"/>
      <c r="AP19" s="223"/>
      <c r="AQ19" s="223"/>
      <c r="AR19" s="223"/>
      <c r="AS19" s="223"/>
      <c r="AT19" s="223"/>
      <c r="AU19" s="223"/>
      <c r="AV19" s="223"/>
      <c r="AW19" s="223"/>
      <c r="AX19" s="223"/>
      <c r="AY19" s="224"/>
      <c r="AZ19" s="326" t="s">
        <v>3</v>
      </c>
      <c r="BA19" s="327"/>
      <c r="BB19" s="229"/>
      <c r="BC19" s="229"/>
      <c r="BD19" s="229"/>
      <c r="BE19" s="229"/>
      <c r="BF19" s="229"/>
      <c r="BG19" s="316" t="s">
        <v>4</v>
      </c>
      <c r="BH19" s="316"/>
      <c r="BI19" s="229"/>
      <c r="BJ19" s="229"/>
      <c r="BK19" s="229"/>
      <c r="BL19" s="229"/>
      <c r="BM19" s="229"/>
      <c r="BN19" s="229"/>
      <c r="BO19" s="229"/>
      <c r="BP19" s="229"/>
      <c r="BQ19" s="229"/>
      <c r="BR19" s="229"/>
      <c r="BS19" s="161"/>
      <c r="BT19" s="161"/>
      <c r="BU19" s="161"/>
      <c r="BV19" s="161"/>
      <c r="BW19" s="161"/>
      <c r="BX19" s="161"/>
      <c r="BY19" s="162"/>
      <c r="BZ19" s="163"/>
    </row>
    <row r="20" spans="1:78" ht="9.9499999999999993" customHeight="1">
      <c r="A20" s="225"/>
      <c r="B20" s="226"/>
      <c r="C20" s="226"/>
      <c r="D20" s="226"/>
      <c r="E20" s="226"/>
      <c r="F20" s="226"/>
      <c r="G20" s="226"/>
      <c r="H20" s="226"/>
      <c r="I20" s="226"/>
      <c r="J20" s="226"/>
      <c r="K20" s="226"/>
      <c r="L20" s="226"/>
      <c r="M20" s="227"/>
      <c r="N20" s="25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51"/>
      <c r="AN20" s="222"/>
      <c r="AO20" s="223"/>
      <c r="AP20" s="223"/>
      <c r="AQ20" s="223"/>
      <c r="AR20" s="223"/>
      <c r="AS20" s="223"/>
      <c r="AT20" s="223"/>
      <c r="AU20" s="223"/>
      <c r="AV20" s="223"/>
      <c r="AW20" s="223"/>
      <c r="AX20" s="223"/>
      <c r="AY20" s="224"/>
      <c r="AZ20" s="326"/>
      <c r="BA20" s="327"/>
      <c r="BB20" s="229"/>
      <c r="BC20" s="229"/>
      <c r="BD20" s="229"/>
      <c r="BE20" s="229"/>
      <c r="BF20" s="229"/>
      <c r="BG20" s="316"/>
      <c r="BH20" s="316"/>
      <c r="BI20" s="229"/>
      <c r="BJ20" s="229"/>
      <c r="BK20" s="229"/>
      <c r="BL20" s="229"/>
      <c r="BM20" s="229"/>
      <c r="BN20" s="229"/>
      <c r="BO20" s="229"/>
      <c r="BP20" s="229"/>
      <c r="BQ20" s="229"/>
      <c r="BR20" s="229"/>
      <c r="BS20" s="161"/>
      <c r="BT20" s="161"/>
      <c r="BU20" s="161"/>
      <c r="BV20" s="161"/>
      <c r="BW20" s="161"/>
      <c r="BX20" s="161"/>
      <c r="BY20" s="162"/>
      <c r="BZ20" s="163"/>
    </row>
    <row r="21" spans="1:78" ht="6.75" customHeight="1">
      <c r="A21" s="219" t="s">
        <v>130</v>
      </c>
      <c r="B21" s="220"/>
      <c r="C21" s="220"/>
      <c r="D21" s="220"/>
      <c r="E21" s="220"/>
      <c r="F21" s="220"/>
      <c r="G21" s="220"/>
      <c r="H21" s="220"/>
      <c r="I21" s="220"/>
      <c r="J21" s="220"/>
      <c r="K21" s="220"/>
      <c r="L21" s="220"/>
      <c r="M21" s="221"/>
      <c r="N21" s="338"/>
      <c r="O21" s="339"/>
      <c r="P21" s="339"/>
      <c r="Q21" s="340"/>
      <c r="R21" s="339"/>
      <c r="S21" s="339"/>
      <c r="T21" s="339"/>
      <c r="U21" s="339"/>
      <c r="V21" s="339"/>
      <c r="W21" s="339"/>
      <c r="X21" s="339"/>
      <c r="Y21" s="339"/>
      <c r="Z21" s="339"/>
      <c r="AA21" s="339"/>
      <c r="AB21" s="339"/>
      <c r="AC21" s="339"/>
      <c r="AD21" s="339"/>
      <c r="AE21" s="339"/>
      <c r="AF21" s="339"/>
      <c r="AG21" s="339"/>
      <c r="AH21" s="339"/>
      <c r="AI21" s="339"/>
      <c r="AJ21" s="339"/>
      <c r="AK21" s="339"/>
      <c r="AL21" s="339"/>
      <c r="AM21" s="341"/>
      <c r="AN21" s="222"/>
      <c r="AO21" s="223"/>
      <c r="AP21" s="223"/>
      <c r="AQ21" s="223"/>
      <c r="AR21" s="223"/>
      <c r="AS21" s="223"/>
      <c r="AT21" s="223"/>
      <c r="AU21" s="223"/>
      <c r="AV21" s="223"/>
      <c r="AW21" s="223"/>
      <c r="AX21" s="223"/>
      <c r="AY21" s="224"/>
      <c r="AZ21" s="264"/>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6"/>
      <c r="BZ21" s="163"/>
    </row>
    <row r="22" spans="1:78" ht="6.75" customHeight="1">
      <c r="A22" s="222"/>
      <c r="B22" s="223"/>
      <c r="C22" s="223"/>
      <c r="D22" s="223"/>
      <c r="E22" s="223"/>
      <c r="F22" s="223"/>
      <c r="G22" s="223"/>
      <c r="H22" s="223"/>
      <c r="I22" s="223"/>
      <c r="J22" s="223"/>
      <c r="K22" s="223"/>
      <c r="L22" s="223"/>
      <c r="M22" s="224"/>
      <c r="N22" s="342"/>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4"/>
      <c r="AN22" s="222"/>
      <c r="AO22" s="223"/>
      <c r="AP22" s="223"/>
      <c r="AQ22" s="223"/>
      <c r="AR22" s="223"/>
      <c r="AS22" s="223"/>
      <c r="AT22" s="223"/>
      <c r="AU22" s="223"/>
      <c r="AV22" s="223"/>
      <c r="AW22" s="223"/>
      <c r="AX22" s="223"/>
      <c r="AY22" s="224"/>
      <c r="AZ22" s="264"/>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6"/>
    </row>
    <row r="23" spans="1:78" ht="6.75" customHeight="1">
      <c r="A23" s="222"/>
      <c r="B23" s="223"/>
      <c r="C23" s="223"/>
      <c r="D23" s="223"/>
      <c r="E23" s="223"/>
      <c r="F23" s="223"/>
      <c r="G23" s="223"/>
      <c r="H23" s="223"/>
      <c r="I23" s="223"/>
      <c r="J23" s="223"/>
      <c r="K23" s="223"/>
      <c r="L23" s="223"/>
      <c r="M23" s="224"/>
      <c r="N23" s="342"/>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4"/>
      <c r="AN23" s="222"/>
      <c r="AO23" s="223"/>
      <c r="AP23" s="223"/>
      <c r="AQ23" s="223"/>
      <c r="AR23" s="223"/>
      <c r="AS23" s="223"/>
      <c r="AT23" s="223"/>
      <c r="AU23" s="223"/>
      <c r="AV23" s="223"/>
      <c r="AW23" s="223"/>
      <c r="AX23" s="223"/>
      <c r="AY23" s="224"/>
      <c r="AZ23" s="264"/>
      <c r="BA23" s="265"/>
      <c r="BB23" s="265"/>
      <c r="BC23" s="265"/>
      <c r="BD23" s="265"/>
      <c r="BE23" s="265"/>
      <c r="BF23" s="265"/>
      <c r="BG23" s="265"/>
      <c r="BH23" s="265"/>
      <c r="BI23" s="265"/>
      <c r="BJ23" s="265"/>
      <c r="BK23" s="265"/>
      <c r="BL23" s="265"/>
      <c r="BM23" s="265"/>
      <c r="BN23" s="265"/>
      <c r="BO23" s="265"/>
      <c r="BP23" s="265"/>
      <c r="BQ23" s="265"/>
      <c r="BR23" s="265"/>
      <c r="BS23" s="265"/>
      <c r="BT23" s="265"/>
      <c r="BU23" s="265"/>
      <c r="BV23" s="265"/>
      <c r="BW23" s="265"/>
      <c r="BX23" s="265"/>
      <c r="BY23" s="266"/>
    </row>
    <row r="24" spans="1:78" ht="6.75" customHeight="1">
      <c r="A24" s="222"/>
      <c r="B24" s="223"/>
      <c r="C24" s="223"/>
      <c r="D24" s="223"/>
      <c r="E24" s="223"/>
      <c r="F24" s="223"/>
      <c r="G24" s="223"/>
      <c r="H24" s="223"/>
      <c r="I24" s="223"/>
      <c r="J24" s="223"/>
      <c r="K24" s="223"/>
      <c r="L24" s="223"/>
      <c r="M24" s="224"/>
      <c r="N24" s="342"/>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4"/>
      <c r="AN24" s="222"/>
      <c r="AO24" s="223"/>
      <c r="AP24" s="223"/>
      <c r="AQ24" s="223"/>
      <c r="AR24" s="223"/>
      <c r="AS24" s="223"/>
      <c r="AT24" s="223"/>
      <c r="AU24" s="223"/>
      <c r="AV24" s="223"/>
      <c r="AW24" s="223"/>
      <c r="AX24" s="223"/>
      <c r="AY24" s="224"/>
      <c r="AZ24" s="264"/>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6"/>
    </row>
    <row r="25" spans="1:78" ht="6.75" customHeight="1">
      <c r="A25" s="222"/>
      <c r="B25" s="223"/>
      <c r="C25" s="223"/>
      <c r="D25" s="223"/>
      <c r="E25" s="223"/>
      <c r="F25" s="223"/>
      <c r="G25" s="223"/>
      <c r="H25" s="223"/>
      <c r="I25" s="223"/>
      <c r="J25" s="223"/>
      <c r="K25" s="223"/>
      <c r="L25" s="223"/>
      <c r="M25" s="224"/>
      <c r="N25" s="342"/>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4"/>
      <c r="AN25" s="222"/>
      <c r="AO25" s="223"/>
      <c r="AP25" s="223"/>
      <c r="AQ25" s="223"/>
      <c r="AR25" s="223"/>
      <c r="AS25" s="223"/>
      <c r="AT25" s="223"/>
      <c r="AU25" s="223"/>
      <c r="AV25" s="223"/>
      <c r="AW25" s="223"/>
      <c r="AX25" s="223"/>
      <c r="AY25" s="224"/>
      <c r="AZ25" s="264"/>
      <c r="BA25" s="265"/>
      <c r="BB25" s="265"/>
      <c r="BC25" s="265"/>
      <c r="BD25" s="265"/>
      <c r="BE25" s="265"/>
      <c r="BF25" s="265"/>
      <c r="BG25" s="265"/>
      <c r="BH25" s="265"/>
      <c r="BI25" s="265"/>
      <c r="BJ25" s="265"/>
      <c r="BK25" s="265"/>
      <c r="BL25" s="265"/>
      <c r="BM25" s="265"/>
      <c r="BN25" s="265"/>
      <c r="BO25" s="265"/>
      <c r="BP25" s="265"/>
      <c r="BQ25" s="265"/>
      <c r="BR25" s="265"/>
      <c r="BS25" s="265"/>
      <c r="BT25" s="265"/>
      <c r="BU25" s="265"/>
      <c r="BV25" s="265"/>
      <c r="BW25" s="265"/>
      <c r="BX25" s="265"/>
      <c r="BY25" s="266"/>
    </row>
    <row r="26" spans="1:78" ht="6.75" customHeight="1">
      <c r="A26" s="225"/>
      <c r="B26" s="226"/>
      <c r="C26" s="226"/>
      <c r="D26" s="226"/>
      <c r="E26" s="226"/>
      <c r="F26" s="226"/>
      <c r="G26" s="226"/>
      <c r="H26" s="226"/>
      <c r="I26" s="226"/>
      <c r="J26" s="226"/>
      <c r="K26" s="226"/>
      <c r="L26" s="226"/>
      <c r="M26" s="227"/>
      <c r="N26" s="345"/>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7"/>
      <c r="AN26" s="225"/>
      <c r="AO26" s="226"/>
      <c r="AP26" s="226"/>
      <c r="AQ26" s="226"/>
      <c r="AR26" s="226"/>
      <c r="AS26" s="226"/>
      <c r="AT26" s="226"/>
      <c r="AU26" s="226"/>
      <c r="AV26" s="226"/>
      <c r="AW26" s="226"/>
      <c r="AX26" s="226"/>
      <c r="AY26" s="227"/>
      <c r="AZ26" s="267"/>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9"/>
    </row>
    <row r="27" spans="1:78" ht="9.9499999999999993" customHeight="1">
      <c r="A27" s="219" t="s">
        <v>1</v>
      </c>
      <c r="B27" s="220"/>
      <c r="C27" s="220"/>
      <c r="D27" s="220"/>
      <c r="E27" s="220"/>
      <c r="F27" s="220"/>
      <c r="G27" s="220"/>
      <c r="H27" s="220"/>
      <c r="I27" s="220"/>
      <c r="J27" s="220"/>
      <c r="K27" s="220"/>
      <c r="L27" s="220"/>
      <c r="M27" s="220"/>
      <c r="N27" s="247"/>
      <c r="O27" s="228"/>
      <c r="P27" s="228"/>
      <c r="Q27" s="248"/>
      <c r="R27" s="228"/>
      <c r="S27" s="228"/>
      <c r="T27" s="228"/>
      <c r="U27" s="228"/>
      <c r="V27" s="228"/>
      <c r="W27" s="228"/>
      <c r="X27" s="228"/>
      <c r="Y27" s="228"/>
      <c r="Z27" s="228"/>
      <c r="AA27" s="228"/>
      <c r="AB27" s="228"/>
      <c r="AC27" s="228"/>
      <c r="AD27" s="228"/>
      <c r="AE27" s="228"/>
      <c r="AF27" s="228"/>
      <c r="AG27" s="228"/>
      <c r="AH27" s="228"/>
      <c r="AI27" s="228"/>
      <c r="AJ27" s="228"/>
      <c r="AK27" s="228"/>
      <c r="AL27" s="228"/>
      <c r="AM27" s="249"/>
      <c r="AN27" s="219" t="s">
        <v>2</v>
      </c>
      <c r="AO27" s="220"/>
      <c r="AP27" s="220"/>
      <c r="AQ27" s="220"/>
      <c r="AR27" s="220"/>
      <c r="AS27" s="220"/>
      <c r="AT27" s="220"/>
      <c r="AU27" s="220"/>
      <c r="AV27" s="220"/>
      <c r="AW27" s="220"/>
      <c r="AX27" s="220"/>
      <c r="AY27" s="221"/>
      <c r="AZ27" s="270" t="s">
        <v>5</v>
      </c>
      <c r="BA27" s="271"/>
      <c r="BB27" s="271"/>
      <c r="BC27" s="271"/>
      <c r="BD27" s="271"/>
      <c r="BE27" s="272"/>
      <c r="BF27" s="247"/>
      <c r="BG27" s="228"/>
      <c r="BH27" s="228"/>
      <c r="BI27" s="228"/>
      <c r="BJ27" s="228"/>
      <c r="BK27" s="228"/>
      <c r="BL27" s="228"/>
      <c r="BM27" s="228"/>
      <c r="BN27" s="228"/>
      <c r="BO27" s="228"/>
      <c r="BP27" s="228"/>
      <c r="BQ27" s="228"/>
      <c r="BR27" s="228"/>
      <c r="BS27" s="228"/>
      <c r="BT27" s="228"/>
      <c r="BU27" s="228"/>
      <c r="BV27" s="228"/>
      <c r="BW27" s="228"/>
      <c r="BX27" s="228"/>
      <c r="BY27" s="249"/>
    </row>
    <row r="28" spans="1:78" ht="9.9499999999999993" customHeight="1">
      <c r="A28" s="225"/>
      <c r="B28" s="226"/>
      <c r="C28" s="226"/>
      <c r="D28" s="226"/>
      <c r="E28" s="226"/>
      <c r="F28" s="226"/>
      <c r="G28" s="226"/>
      <c r="H28" s="226"/>
      <c r="I28" s="226"/>
      <c r="J28" s="226"/>
      <c r="K28" s="226"/>
      <c r="L28" s="226"/>
      <c r="M28" s="226"/>
      <c r="N28" s="25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51"/>
      <c r="AN28" s="222"/>
      <c r="AO28" s="223"/>
      <c r="AP28" s="223"/>
      <c r="AQ28" s="223"/>
      <c r="AR28" s="223"/>
      <c r="AS28" s="223"/>
      <c r="AT28" s="223"/>
      <c r="AU28" s="223"/>
      <c r="AV28" s="223"/>
      <c r="AW28" s="223"/>
      <c r="AX28" s="223"/>
      <c r="AY28" s="224"/>
      <c r="AZ28" s="273"/>
      <c r="BA28" s="274"/>
      <c r="BB28" s="274"/>
      <c r="BC28" s="274"/>
      <c r="BD28" s="274"/>
      <c r="BE28" s="275"/>
      <c r="BF28" s="250"/>
      <c r="BG28" s="230"/>
      <c r="BH28" s="230"/>
      <c r="BI28" s="230"/>
      <c r="BJ28" s="230"/>
      <c r="BK28" s="230"/>
      <c r="BL28" s="230"/>
      <c r="BM28" s="230"/>
      <c r="BN28" s="230"/>
      <c r="BO28" s="230"/>
      <c r="BP28" s="230"/>
      <c r="BQ28" s="230"/>
      <c r="BR28" s="230"/>
      <c r="BS28" s="230"/>
      <c r="BT28" s="230"/>
      <c r="BU28" s="230"/>
      <c r="BV28" s="230"/>
      <c r="BW28" s="230"/>
      <c r="BX28" s="230"/>
      <c r="BY28" s="251"/>
    </row>
    <row r="29" spans="1:78" ht="9.9499999999999993" customHeight="1">
      <c r="A29" s="337" t="s">
        <v>70</v>
      </c>
      <c r="B29" s="220"/>
      <c r="C29" s="220"/>
      <c r="D29" s="220"/>
      <c r="E29" s="220"/>
      <c r="F29" s="220"/>
      <c r="G29" s="220"/>
      <c r="H29" s="220"/>
      <c r="I29" s="220"/>
      <c r="J29" s="220"/>
      <c r="K29" s="220"/>
      <c r="L29" s="220"/>
      <c r="M29" s="221"/>
      <c r="N29" s="247"/>
      <c r="O29" s="228"/>
      <c r="P29" s="228"/>
      <c r="Q29" s="248"/>
      <c r="R29" s="228"/>
      <c r="S29" s="228"/>
      <c r="T29" s="228"/>
      <c r="U29" s="228"/>
      <c r="V29" s="228"/>
      <c r="W29" s="228"/>
      <c r="X29" s="228"/>
      <c r="Y29" s="228"/>
      <c r="Z29" s="228"/>
      <c r="AA29" s="228"/>
      <c r="AB29" s="228"/>
      <c r="AC29" s="228"/>
      <c r="AD29" s="228"/>
      <c r="AE29" s="228"/>
      <c r="AF29" s="228"/>
      <c r="AG29" s="228"/>
      <c r="AH29" s="228"/>
      <c r="AI29" s="228"/>
      <c r="AJ29" s="228"/>
      <c r="AK29" s="228"/>
      <c r="AL29" s="228"/>
      <c r="AM29" s="249"/>
      <c r="AN29" s="222"/>
      <c r="AO29" s="223"/>
      <c r="AP29" s="223"/>
      <c r="AQ29" s="223"/>
      <c r="AR29" s="223"/>
      <c r="AS29" s="223"/>
      <c r="AT29" s="223"/>
      <c r="AU29" s="223"/>
      <c r="AV29" s="223"/>
      <c r="AW29" s="223"/>
      <c r="AX29" s="223"/>
      <c r="AY29" s="224"/>
      <c r="AZ29" s="331" t="s">
        <v>6</v>
      </c>
      <c r="BA29" s="332"/>
      <c r="BB29" s="332"/>
      <c r="BC29" s="332"/>
      <c r="BD29" s="332"/>
      <c r="BE29" s="333"/>
      <c r="BF29" s="247"/>
      <c r="BG29" s="228"/>
      <c r="BH29" s="228"/>
      <c r="BI29" s="228"/>
      <c r="BJ29" s="228"/>
      <c r="BK29" s="228"/>
      <c r="BL29" s="228"/>
      <c r="BM29" s="228"/>
      <c r="BN29" s="228"/>
      <c r="BO29" s="228"/>
      <c r="BP29" s="228"/>
      <c r="BQ29" s="228"/>
      <c r="BR29" s="228"/>
      <c r="BS29" s="228"/>
      <c r="BT29" s="228"/>
      <c r="BU29" s="228"/>
      <c r="BV29" s="228"/>
      <c r="BW29" s="228"/>
      <c r="BX29" s="228"/>
      <c r="BY29" s="249"/>
    </row>
    <row r="30" spans="1:78" ht="9.9499999999999993" customHeight="1">
      <c r="A30" s="222"/>
      <c r="B30" s="223"/>
      <c r="C30" s="223"/>
      <c r="D30" s="223"/>
      <c r="E30" s="223"/>
      <c r="F30" s="223"/>
      <c r="G30" s="223"/>
      <c r="H30" s="223"/>
      <c r="I30" s="223"/>
      <c r="J30" s="223"/>
      <c r="K30" s="223"/>
      <c r="L30" s="223"/>
      <c r="M30" s="224"/>
      <c r="N30" s="252"/>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53"/>
      <c r="AN30" s="222"/>
      <c r="AO30" s="223"/>
      <c r="AP30" s="223"/>
      <c r="AQ30" s="223"/>
      <c r="AR30" s="223"/>
      <c r="AS30" s="223"/>
      <c r="AT30" s="223"/>
      <c r="AU30" s="223"/>
      <c r="AV30" s="223"/>
      <c r="AW30" s="223"/>
      <c r="AX30" s="223"/>
      <c r="AY30" s="224"/>
      <c r="AZ30" s="334"/>
      <c r="BA30" s="335"/>
      <c r="BB30" s="335"/>
      <c r="BC30" s="335"/>
      <c r="BD30" s="335"/>
      <c r="BE30" s="336"/>
      <c r="BF30" s="250"/>
      <c r="BG30" s="230"/>
      <c r="BH30" s="230"/>
      <c r="BI30" s="230"/>
      <c r="BJ30" s="230"/>
      <c r="BK30" s="230"/>
      <c r="BL30" s="230"/>
      <c r="BM30" s="230"/>
      <c r="BN30" s="230"/>
      <c r="BO30" s="230"/>
      <c r="BP30" s="230"/>
      <c r="BQ30" s="230"/>
      <c r="BR30" s="230"/>
      <c r="BS30" s="230"/>
      <c r="BT30" s="230"/>
      <c r="BU30" s="230"/>
      <c r="BV30" s="230"/>
      <c r="BW30" s="230"/>
      <c r="BX30" s="230"/>
      <c r="BY30" s="251"/>
    </row>
    <row r="31" spans="1:78" ht="9.9499999999999993" customHeight="1">
      <c r="A31" s="222"/>
      <c r="B31" s="223"/>
      <c r="C31" s="223"/>
      <c r="D31" s="223"/>
      <c r="E31" s="223"/>
      <c r="F31" s="223"/>
      <c r="G31" s="223"/>
      <c r="H31" s="223"/>
      <c r="I31" s="223"/>
      <c r="J31" s="223"/>
      <c r="K31" s="223"/>
      <c r="L31" s="223"/>
      <c r="M31" s="224"/>
      <c r="N31" s="252"/>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53"/>
      <c r="AN31" s="222"/>
      <c r="AO31" s="223"/>
      <c r="AP31" s="223"/>
      <c r="AQ31" s="223"/>
      <c r="AR31" s="223"/>
      <c r="AS31" s="223"/>
      <c r="AT31" s="223"/>
      <c r="AU31" s="223"/>
      <c r="AV31" s="223"/>
      <c r="AW31" s="223"/>
      <c r="AX31" s="223"/>
      <c r="AY31" s="224"/>
      <c r="AZ31" s="276" t="s">
        <v>11</v>
      </c>
      <c r="BA31" s="276"/>
      <c r="BB31" s="276"/>
      <c r="BC31" s="276"/>
      <c r="BD31" s="276"/>
      <c r="BE31" s="276"/>
      <c r="BF31" s="321"/>
      <c r="BG31" s="321"/>
      <c r="BH31" s="321"/>
      <c r="BI31" s="321"/>
      <c r="BJ31" s="321"/>
      <c r="BK31" s="321"/>
      <c r="BL31" s="321"/>
      <c r="BM31" s="321"/>
      <c r="BN31" s="321"/>
      <c r="BO31" s="321"/>
      <c r="BP31" s="321"/>
      <c r="BQ31" s="321"/>
      <c r="BR31" s="321"/>
      <c r="BS31" s="321"/>
      <c r="BT31" s="321"/>
      <c r="BU31" s="321"/>
      <c r="BV31" s="321"/>
      <c r="BW31" s="321"/>
      <c r="BX31" s="321"/>
      <c r="BY31" s="321"/>
    </row>
    <row r="32" spans="1:78" ht="9.9499999999999993" customHeight="1">
      <c r="A32" s="222"/>
      <c r="B32" s="223"/>
      <c r="C32" s="223"/>
      <c r="D32" s="223"/>
      <c r="E32" s="223"/>
      <c r="F32" s="223"/>
      <c r="G32" s="223"/>
      <c r="H32" s="223"/>
      <c r="I32" s="223"/>
      <c r="J32" s="223"/>
      <c r="K32" s="223"/>
      <c r="L32" s="223"/>
      <c r="M32" s="224"/>
      <c r="N32" s="252"/>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53"/>
      <c r="AN32" s="222"/>
      <c r="AO32" s="223"/>
      <c r="AP32" s="223"/>
      <c r="AQ32" s="223"/>
      <c r="AR32" s="223"/>
      <c r="AS32" s="223"/>
      <c r="AT32" s="223"/>
      <c r="AU32" s="223"/>
      <c r="AV32" s="223"/>
      <c r="AW32" s="223"/>
      <c r="AX32" s="223"/>
      <c r="AY32" s="224"/>
      <c r="AZ32" s="276"/>
      <c r="BA32" s="276"/>
      <c r="BB32" s="276"/>
      <c r="BC32" s="276"/>
      <c r="BD32" s="276"/>
      <c r="BE32" s="276"/>
      <c r="BF32" s="321"/>
      <c r="BG32" s="321"/>
      <c r="BH32" s="321"/>
      <c r="BI32" s="321"/>
      <c r="BJ32" s="321"/>
      <c r="BK32" s="321"/>
      <c r="BL32" s="321"/>
      <c r="BM32" s="321"/>
      <c r="BN32" s="321"/>
      <c r="BO32" s="321"/>
      <c r="BP32" s="321"/>
      <c r="BQ32" s="321"/>
      <c r="BR32" s="321"/>
      <c r="BS32" s="321"/>
      <c r="BT32" s="321"/>
      <c r="BU32" s="321"/>
      <c r="BV32" s="321"/>
      <c r="BW32" s="321"/>
      <c r="BX32" s="321"/>
      <c r="BY32" s="321"/>
    </row>
    <row r="33" spans="1:78" ht="9.9499999999999993" customHeight="1">
      <c r="A33" s="222"/>
      <c r="B33" s="223"/>
      <c r="C33" s="223"/>
      <c r="D33" s="223"/>
      <c r="E33" s="223"/>
      <c r="F33" s="223"/>
      <c r="G33" s="223"/>
      <c r="H33" s="223"/>
      <c r="I33" s="223"/>
      <c r="J33" s="223"/>
      <c r="K33" s="223"/>
      <c r="L33" s="223"/>
      <c r="M33" s="224"/>
      <c r="N33" s="252"/>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53"/>
      <c r="AN33" s="222"/>
      <c r="AO33" s="223"/>
      <c r="AP33" s="223"/>
      <c r="AQ33" s="223"/>
      <c r="AR33" s="223"/>
      <c r="AS33" s="223"/>
      <c r="AT33" s="223"/>
      <c r="AU33" s="223"/>
      <c r="AV33" s="223"/>
      <c r="AW33" s="223"/>
      <c r="AX33" s="223"/>
      <c r="AY33" s="224"/>
      <c r="AZ33" s="276" t="s">
        <v>7</v>
      </c>
      <c r="BA33" s="276"/>
      <c r="BB33" s="276"/>
      <c r="BC33" s="276"/>
      <c r="BD33" s="276"/>
      <c r="BE33" s="276"/>
      <c r="BF33" s="321"/>
      <c r="BG33" s="321"/>
      <c r="BH33" s="321"/>
      <c r="BI33" s="321"/>
      <c r="BJ33" s="321"/>
      <c r="BK33" s="321"/>
      <c r="BL33" s="321"/>
      <c r="BM33" s="321"/>
      <c r="BN33" s="321"/>
      <c r="BO33" s="321"/>
      <c r="BP33" s="321"/>
      <c r="BQ33" s="321"/>
      <c r="BR33" s="321"/>
      <c r="BS33" s="321"/>
      <c r="BT33" s="321"/>
      <c r="BU33" s="321"/>
      <c r="BV33" s="321"/>
      <c r="BW33" s="321"/>
      <c r="BX33" s="321"/>
      <c r="BY33" s="321"/>
    </row>
    <row r="34" spans="1:78" ht="9.9499999999999993" customHeight="1">
      <c r="A34" s="222"/>
      <c r="B34" s="223"/>
      <c r="C34" s="223"/>
      <c r="D34" s="223"/>
      <c r="E34" s="223"/>
      <c r="F34" s="223"/>
      <c r="G34" s="223"/>
      <c r="H34" s="223"/>
      <c r="I34" s="223"/>
      <c r="J34" s="223"/>
      <c r="K34" s="223"/>
      <c r="L34" s="223"/>
      <c r="M34" s="224"/>
      <c r="N34" s="252"/>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53"/>
      <c r="AN34" s="222"/>
      <c r="AO34" s="223"/>
      <c r="AP34" s="223"/>
      <c r="AQ34" s="223"/>
      <c r="AR34" s="223"/>
      <c r="AS34" s="223"/>
      <c r="AT34" s="223"/>
      <c r="AU34" s="223"/>
      <c r="AV34" s="223"/>
      <c r="AW34" s="223"/>
      <c r="AX34" s="223"/>
      <c r="AY34" s="224"/>
      <c r="AZ34" s="277"/>
      <c r="BA34" s="277"/>
      <c r="BB34" s="277"/>
      <c r="BC34" s="277"/>
      <c r="BD34" s="277"/>
      <c r="BE34" s="277"/>
      <c r="BF34" s="322"/>
      <c r="BG34" s="322"/>
      <c r="BH34" s="322"/>
      <c r="BI34" s="322"/>
      <c r="BJ34" s="322"/>
      <c r="BK34" s="322"/>
      <c r="BL34" s="322"/>
      <c r="BM34" s="322"/>
      <c r="BN34" s="322"/>
      <c r="BO34" s="322"/>
      <c r="BP34" s="322"/>
      <c r="BQ34" s="322"/>
      <c r="BR34" s="322"/>
      <c r="BS34" s="322"/>
      <c r="BT34" s="322"/>
      <c r="BU34" s="322"/>
      <c r="BV34" s="322"/>
      <c r="BW34" s="322"/>
      <c r="BX34" s="322"/>
      <c r="BY34" s="322"/>
      <c r="BZ34" s="164"/>
    </row>
    <row r="35" spans="1:78" ht="6.7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4"/>
    </row>
    <row r="36" spans="1:78" ht="8.25" customHeight="1">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4"/>
    </row>
    <row r="37" spans="1:78" ht="7.5" customHeight="1">
      <c r="A37" s="319" t="s">
        <v>17</v>
      </c>
      <c r="B37" s="319"/>
      <c r="C37" s="319"/>
      <c r="D37" s="319"/>
      <c r="E37" s="319"/>
      <c r="F37" s="319"/>
      <c r="G37" s="319"/>
      <c r="H37" s="319"/>
      <c r="I37" s="319"/>
      <c r="J37" s="319"/>
      <c r="K37" s="319"/>
      <c r="L37" s="319"/>
      <c r="M37" s="319"/>
      <c r="N37" s="319"/>
      <c r="O37" s="319"/>
      <c r="P37" s="319"/>
      <c r="Q37" s="166"/>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7"/>
    </row>
    <row r="38" spans="1:78" ht="6.75" customHeight="1">
      <c r="A38" s="319"/>
      <c r="B38" s="319"/>
      <c r="C38" s="319"/>
      <c r="D38" s="319"/>
      <c r="E38" s="319"/>
      <c r="F38" s="319"/>
      <c r="G38" s="319"/>
      <c r="H38" s="319"/>
      <c r="I38" s="319"/>
      <c r="J38" s="319"/>
      <c r="K38" s="319"/>
      <c r="L38" s="319"/>
      <c r="M38" s="319"/>
      <c r="N38" s="319"/>
      <c r="O38" s="319"/>
      <c r="P38" s="319"/>
      <c r="Q38" s="166"/>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7"/>
    </row>
    <row r="39" spans="1:78" ht="6.75" customHeight="1" thickBot="1">
      <c r="A39" s="320"/>
      <c r="B39" s="320"/>
      <c r="C39" s="320"/>
      <c r="D39" s="320"/>
      <c r="E39" s="320"/>
      <c r="F39" s="320"/>
      <c r="G39" s="320"/>
      <c r="H39" s="320"/>
      <c r="I39" s="320"/>
      <c r="J39" s="320"/>
      <c r="K39" s="320"/>
      <c r="L39" s="320"/>
      <c r="M39" s="320"/>
      <c r="N39" s="320"/>
      <c r="O39" s="320"/>
      <c r="P39" s="320"/>
      <c r="Q39" s="166"/>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7"/>
    </row>
    <row r="40" spans="1:78" ht="30.75" customHeight="1" thickBot="1">
      <c r="A40" s="314" t="s">
        <v>25</v>
      </c>
      <c r="B40" s="315"/>
      <c r="C40" s="315"/>
      <c r="D40" s="315"/>
      <c r="E40" s="315"/>
      <c r="F40" s="315"/>
      <c r="G40" s="315"/>
      <c r="H40" s="315"/>
      <c r="I40" s="315"/>
      <c r="J40" s="315"/>
      <c r="K40" s="315"/>
      <c r="L40" s="315"/>
      <c r="M40" s="315"/>
      <c r="N40" s="278">
        <f>'支給申請額算定シート '!C60</f>
        <v>0</v>
      </c>
      <c r="O40" s="279"/>
      <c r="P40" s="279"/>
      <c r="Q40" s="279"/>
      <c r="R40" s="279"/>
      <c r="S40" s="279"/>
      <c r="T40" s="279"/>
      <c r="U40" s="279"/>
      <c r="V40" s="279"/>
      <c r="W40" s="280"/>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9"/>
    </row>
    <row r="41" spans="1:78" ht="6.75" customHeight="1">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9"/>
    </row>
    <row r="42" spans="1:78" ht="6.75" customHeight="1">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9"/>
    </row>
    <row r="43" spans="1:78" ht="6.75" customHeight="1">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9"/>
    </row>
    <row r="44" spans="1:78" ht="6.75" customHeight="1">
      <c r="A44" s="313" t="s">
        <v>137</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row>
    <row r="45" spans="1:78" ht="6.75" customHeight="1">
      <c r="A45" s="313"/>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row>
    <row r="46" spans="1:78" ht="6.75" customHeight="1">
      <c r="A46" s="313"/>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row>
    <row r="47" spans="1:78" ht="9" customHeight="1">
      <c r="A47" s="286" t="s">
        <v>139</v>
      </c>
      <c r="B47" s="287"/>
      <c r="C47" s="287"/>
      <c r="D47" s="287"/>
      <c r="E47" s="287"/>
      <c r="F47" s="287"/>
      <c r="G47" s="287"/>
      <c r="H47" s="287"/>
      <c r="I47" s="287"/>
      <c r="J47" s="287"/>
      <c r="K47" s="287"/>
      <c r="L47" s="287"/>
      <c r="M47" s="288"/>
      <c r="N47" s="295"/>
      <c r="O47" s="296"/>
      <c r="P47" s="296"/>
      <c r="Q47" s="296"/>
      <c r="R47" s="296"/>
      <c r="S47" s="296"/>
      <c r="T47" s="296"/>
      <c r="U47" s="296"/>
      <c r="V47" s="296"/>
      <c r="W47" s="296"/>
      <c r="X47" s="296"/>
      <c r="Y47" s="296"/>
      <c r="Z47" s="296"/>
      <c r="AA47" s="296"/>
      <c r="AB47" s="296"/>
      <c r="AC47" s="296"/>
      <c r="AD47" s="296"/>
      <c r="AE47" s="297"/>
      <c r="AF47" s="170"/>
      <c r="AG47" s="170"/>
      <c r="AH47" s="170"/>
      <c r="AI47" s="170"/>
      <c r="AJ47" s="170"/>
      <c r="AK47" s="170"/>
      <c r="AL47" s="170"/>
    </row>
    <row r="48" spans="1:78" ht="9" customHeight="1">
      <c r="A48" s="289"/>
      <c r="B48" s="290"/>
      <c r="C48" s="290"/>
      <c r="D48" s="290"/>
      <c r="E48" s="290"/>
      <c r="F48" s="290"/>
      <c r="G48" s="290"/>
      <c r="H48" s="290"/>
      <c r="I48" s="290"/>
      <c r="J48" s="290"/>
      <c r="K48" s="290"/>
      <c r="L48" s="290"/>
      <c r="M48" s="291"/>
      <c r="N48" s="298"/>
      <c r="O48" s="299"/>
      <c r="P48" s="299"/>
      <c r="Q48" s="299"/>
      <c r="R48" s="299"/>
      <c r="S48" s="299"/>
      <c r="T48" s="299"/>
      <c r="U48" s="299"/>
      <c r="V48" s="299"/>
      <c r="W48" s="299"/>
      <c r="X48" s="299"/>
      <c r="Y48" s="299"/>
      <c r="Z48" s="299"/>
      <c r="AA48" s="299"/>
      <c r="AB48" s="299"/>
      <c r="AC48" s="299"/>
      <c r="AD48" s="299"/>
      <c r="AE48" s="300"/>
      <c r="AF48" s="170"/>
      <c r="AG48" s="170"/>
      <c r="AH48" s="170"/>
      <c r="AI48" s="170"/>
      <c r="AJ48" s="170"/>
      <c r="AK48" s="170"/>
      <c r="AL48" s="170"/>
    </row>
    <row r="49" spans="1:78" ht="9" customHeight="1">
      <c r="A49" s="292"/>
      <c r="B49" s="293"/>
      <c r="C49" s="293"/>
      <c r="D49" s="293"/>
      <c r="E49" s="293"/>
      <c r="F49" s="293"/>
      <c r="G49" s="293"/>
      <c r="H49" s="293"/>
      <c r="I49" s="293"/>
      <c r="J49" s="293"/>
      <c r="K49" s="293"/>
      <c r="L49" s="293"/>
      <c r="M49" s="294"/>
      <c r="N49" s="301"/>
      <c r="O49" s="302"/>
      <c r="P49" s="302"/>
      <c r="Q49" s="302"/>
      <c r="R49" s="302"/>
      <c r="S49" s="302"/>
      <c r="T49" s="302"/>
      <c r="U49" s="302"/>
      <c r="V49" s="302"/>
      <c r="W49" s="302"/>
      <c r="X49" s="302"/>
      <c r="Y49" s="302"/>
      <c r="Z49" s="302"/>
      <c r="AA49" s="302"/>
      <c r="AB49" s="302"/>
      <c r="AC49" s="302"/>
      <c r="AD49" s="302"/>
      <c r="AE49" s="303"/>
      <c r="AF49" s="168"/>
      <c r="AG49" s="168"/>
      <c r="AH49" s="168"/>
      <c r="AI49" s="168"/>
      <c r="AJ49" s="168"/>
      <c r="AK49" s="168"/>
      <c r="AL49" s="168"/>
    </row>
    <row r="50" spans="1:78" ht="9" customHeight="1">
      <c r="A50" s="286" t="s">
        <v>140</v>
      </c>
      <c r="B50" s="287"/>
      <c r="C50" s="287"/>
      <c r="D50" s="287"/>
      <c r="E50" s="287"/>
      <c r="F50" s="287"/>
      <c r="G50" s="287"/>
      <c r="H50" s="287"/>
      <c r="I50" s="287"/>
      <c r="J50" s="287"/>
      <c r="K50" s="287"/>
      <c r="L50" s="287"/>
      <c r="M50" s="288"/>
      <c r="N50" s="304"/>
      <c r="O50" s="305"/>
      <c r="P50" s="305"/>
      <c r="Q50" s="305"/>
      <c r="R50" s="305"/>
      <c r="S50" s="305"/>
      <c r="T50" s="305"/>
      <c r="U50" s="305"/>
      <c r="V50" s="305"/>
      <c r="W50" s="305"/>
      <c r="X50" s="305"/>
      <c r="Y50" s="305"/>
      <c r="Z50" s="305"/>
      <c r="AA50" s="305"/>
      <c r="AB50" s="305"/>
      <c r="AC50" s="305"/>
      <c r="AD50" s="305"/>
      <c r="AE50" s="306"/>
      <c r="AF50" s="168"/>
      <c r="AG50" s="168"/>
      <c r="AH50" s="168"/>
      <c r="AI50" s="168"/>
      <c r="AJ50" s="168"/>
      <c r="AK50" s="168"/>
      <c r="AL50" s="168"/>
    </row>
    <row r="51" spans="1:78" ht="9" customHeight="1">
      <c r="A51" s="289"/>
      <c r="B51" s="290"/>
      <c r="C51" s="290"/>
      <c r="D51" s="290"/>
      <c r="E51" s="290"/>
      <c r="F51" s="290"/>
      <c r="G51" s="290"/>
      <c r="H51" s="290"/>
      <c r="I51" s="290"/>
      <c r="J51" s="290"/>
      <c r="K51" s="290"/>
      <c r="L51" s="290"/>
      <c r="M51" s="291"/>
      <c r="N51" s="307"/>
      <c r="O51" s="308"/>
      <c r="P51" s="308"/>
      <c r="Q51" s="308"/>
      <c r="R51" s="308"/>
      <c r="S51" s="308"/>
      <c r="T51" s="308"/>
      <c r="U51" s="308"/>
      <c r="V51" s="308"/>
      <c r="W51" s="308"/>
      <c r="X51" s="308"/>
      <c r="Y51" s="308"/>
      <c r="Z51" s="308"/>
      <c r="AA51" s="308"/>
      <c r="AB51" s="308"/>
      <c r="AC51" s="308"/>
      <c r="AD51" s="308"/>
      <c r="AE51" s="309"/>
      <c r="AF51" s="168"/>
      <c r="AG51" s="168"/>
      <c r="AH51" s="168"/>
      <c r="AI51" s="168"/>
      <c r="AJ51" s="168"/>
      <c r="AK51" s="168"/>
      <c r="AL51" s="168"/>
    </row>
    <row r="52" spans="1:78" ht="9" customHeight="1">
      <c r="A52" s="292"/>
      <c r="B52" s="293"/>
      <c r="C52" s="293"/>
      <c r="D52" s="293"/>
      <c r="E52" s="293"/>
      <c r="F52" s="293"/>
      <c r="G52" s="293"/>
      <c r="H52" s="293"/>
      <c r="I52" s="293"/>
      <c r="J52" s="293"/>
      <c r="K52" s="293"/>
      <c r="L52" s="293"/>
      <c r="M52" s="294"/>
      <c r="N52" s="310"/>
      <c r="O52" s="311"/>
      <c r="P52" s="311"/>
      <c r="Q52" s="311"/>
      <c r="R52" s="311"/>
      <c r="S52" s="311"/>
      <c r="T52" s="311"/>
      <c r="U52" s="311"/>
      <c r="V52" s="311"/>
      <c r="W52" s="311"/>
      <c r="X52" s="311"/>
      <c r="Y52" s="311"/>
      <c r="Z52" s="311"/>
      <c r="AA52" s="311"/>
      <c r="AB52" s="311"/>
      <c r="AC52" s="311"/>
      <c r="AD52" s="311"/>
      <c r="AE52" s="312"/>
      <c r="AF52" s="168"/>
      <c r="AG52" s="171"/>
      <c r="AH52" s="171"/>
      <c r="AI52" s="171"/>
      <c r="AJ52" s="171"/>
      <c r="AK52" s="171"/>
      <c r="AL52" s="171"/>
    </row>
    <row r="53" spans="1:78" ht="8.25"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68"/>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68"/>
      <c r="BJ53" s="172"/>
      <c r="BK53" s="172"/>
      <c r="BL53" s="172"/>
      <c r="BM53" s="172"/>
      <c r="BN53" s="172"/>
      <c r="BO53" s="172"/>
      <c r="BP53" s="172"/>
      <c r="BQ53" s="172"/>
      <c r="BR53" s="172"/>
      <c r="BS53" s="172"/>
      <c r="BT53" s="172"/>
      <c r="BU53" s="172"/>
      <c r="BV53" s="172"/>
      <c r="BW53" s="172"/>
      <c r="BX53" s="172"/>
      <c r="BY53" s="172"/>
      <c r="BZ53" s="156"/>
    </row>
    <row r="54" spans="1:78" ht="5.25" customHeight="1">
      <c r="A54" s="171"/>
      <c r="B54" s="171"/>
      <c r="C54" s="171"/>
      <c r="D54" s="171"/>
      <c r="E54" s="171"/>
      <c r="F54" s="171"/>
      <c r="G54" s="171"/>
      <c r="H54" s="171"/>
      <c r="I54" s="171"/>
      <c r="J54" s="171"/>
      <c r="K54" s="171"/>
      <c r="L54" s="173"/>
      <c r="M54" s="173"/>
      <c r="N54" s="173"/>
      <c r="O54" s="173"/>
      <c r="P54" s="173"/>
      <c r="Q54" s="174"/>
      <c r="R54" s="173"/>
      <c r="S54" s="173"/>
      <c r="T54" s="173"/>
      <c r="U54" s="173"/>
      <c r="V54" s="173"/>
      <c r="W54" s="173"/>
      <c r="X54" s="168"/>
      <c r="Y54" s="168"/>
      <c r="Z54" s="168"/>
      <c r="AA54" s="168"/>
      <c r="AB54" s="168"/>
      <c r="AC54" s="168"/>
      <c r="AD54" s="168"/>
      <c r="AE54" s="168"/>
      <c r="AF54" s="168"/>
      <c r="AG54" s="168"/>
      <c r="AH54" s="168"/>
      <c r="AI54" s="168"/>
      <c r="AJ54" s="168"/>
      <c r="AK54" s="168"/>
      <c r="AL54" s="168"/>
      <c r="AM54" s="168"/>
      <c r="AN54" s="168"/>
      <c r="AO54" s="173"/>
      <c r="AP54" s="173"/>
      <c r="AQ54" s="173"/>
      <c r="AR54" s="173"/>
      <c r="AS54" s="173"/>
      <c r="AT54" s="173"/>
      <c r="AU54" s="173"/>
      <c r="AV54" s="173"/>
      <c r="AW54" s="173"/>
      <c r="AX54" s="173"/>
      <c r="AY54" s="173"/>
      <c r="AZ54" s="168"/>
      <c r="BA54" s="168"/>
      <c r="BB54" s="168"/>
      <c r="BC54" s="168"/>
      <c r="BD54" s="168"/>
      <c r="BE54" s="168"/>
      <c r="BF54" s="168"/>
      <c r="BG54" s="168"/>
      <c r="BH54" s="168"/>
      <c r="BI54" s="168"/>
      <c r="BJ54" s="168"/>
      <c r="BK54" s="168"/>
      <c r="BL54" s="168"/>
      <c r="BM54" s="168"/>
      <c r="BN54" s="168"/>
      <c r="BO54" s="168"/>
      <c r="BP54" s="173"/>
      <c r="BQ54" s="173"/>
      <c r="BR54" s="173"/>
      <c r="BS54" s="173"/>
      <c r="BT54" s="173"/>
      <c r="BU54" s="173"/>
      <c r="BV54" s="173"/>
      <c r="BW54" s="173"/>
      <c r="BX54" s="173"/>
      <c r="BY54" s="173"/>
      <c r="BZ54" s="156"/>
    </row>
    <row r="55" spans="1:78" ht="5.25" customHeight="1">
      <c r="A55" s="171"/>
      <c r="B55" s="171"/>
      <c r="C55" s="171"/>
      <c r="D55" s="171"/>
      <c r="E55" s="171"/>
      <c r="F55" s="171"/>
      <c r="G55" s="171"/>
      <c r="H55" s="171"/>
      <c r="I55" s="171"/>
      <c r="J55" s="171"/>
      <c r="K55" s="171"/>
      <c r="L55" s="173"/>
      <c r="M55" s="173"/>
      <c r="N55" s="173"/>
      <c r="O55" s="173"/>
      <c r="P55" s="173"/>
      <c r="Q55" s="174"/>
      <c r="R55" s="173"/>
      <c r="S55" s="173"/>
      <c r="T55" s="173"/>
      <c r="U55" s="173"/>
      <c r="V55" s="173"/>
      <c r="W55" s="173"/>
      <c r="X55" s="168"/>
      <c r="Y55" s="168"/>
      <c r="Z55" s="168"/>
      <c r="AA55" s="168"/>
      <c r="AB55" s="168"/>
      <c r="AC55" s="168"/>
      <c r="AD55" s="168"/>
      <c r="AE55" s="168"/>
      <c r="AF55" s="168"/>
      <c r="AG55" s="168"/>
      <c r="AH55" s="168"/>
      <c r="AI55" s="168"/>
      <c r="AJ55" s="168"/>
      <c r="AK55" s="168"/>
      <c r="AL55" s="168"/>
      <c r="AM55" s="168"/>
      <c r="AN55" s="168"/>
      <c r="AO55" s="173"/>
      <c r="AP55" s="173"/>
      <c r="AQ55" s="173"/>
      <c r="AR55" s="173"/>
      <c r="AS55" s="173"/>
      <c r="AT55" s="173"/>
      <c r="AU55" s="173"/>
      <c r="AV55" s="173"/>
      <c r="AW55" s="173"/>
      <c r="AX55" s="173"/>
      <c r="AY55" s="173"/>
      <c r="AZ55" s="168"/>
      <c r="BA55" s="168"/>
      <c r="BB55" s="168"/>
      <c r="BC55" s="168"/>
      <c r="BD55" s="168"/>
      <c r="BE55" s="168"/>
      <c r="BF55" s="168"/>
      <c r="BG55" s="168"/>
      <c r="BH55" s="168"/>
      <c r="BI55" s="168"/>
      <c r="BJ55" s="168"/>
      <c r="BK55" s="168"/>
      <c r="BL55" s="168"/>
      <c r="BM55" s="168"/>
      <c r="BN55" s="168"/>
      <c r="BO55" s="168"/>
      <c r="BP55" s="173"/>
      <c r="BQ55" s="173"/>
      <c r="BR55" s="173"/>
      <c r="BS55" s="173"/>
      <c r="BT55" s="173"/>
      <c r="BU55" s="173"/>
      <c r="BV55" s="173"/>
      <c r="BW55" s="173"/>
      <c r="BX55" s="173"/>
      <c r="BY55" s="173"/>
      <c r="BZ55" s="156"/>
    </row>
    <row r="56" spans="1:78" ht="6" customHeight="1">
      <c r="A56" s="171"/>
      <c r="B56" s="171"/>
      <c r="C56" s="171"/>
      <c r="D56" s="171"/>
      <c r="E56" s="171"/>
      <c r="F56" s="171"/>
      <c r="G56" s="171"/>
      <c r="H56" s="171"/>
      <c r="I56" s="171"/>
      <c r="J56" s="171"/>
      <c r="K56" s="171"/>
      <c r="L56" s="173"/>
      <c r="M56" s="173"/>
      <c r="N56" s="173"/>
      <c r="O56" s="173"/>
      <c r="P56" s="173"/>
      <c r="Q56" s="174"/>
      <c r="R56" s="173"/>
      <c r="S56" s="173"/>
      <c r="T56" s="173"/>
      <c r="U56" s="173"/>
      <c r="V56" s="173"/>
      <c r="W56" s="173"/>
      <c r="X56" s="168"/>
      <c r="Y56" s="168"/>
      <c r="Z56" s="168"/>
      <c r="AA56" s="168"/>
      <c r="AB56" s="168"/>
      <c r="AC56" s="168"/>
      <c r="AD56" s="168"/>
      <c r="AE56" s="168"/>
      <c r="AF56" s="168"/>
      <c r="AG56" s="168"/>
      <c r="AH56" s="168"/>
      <c r="AI56" s="168"/>
      <c r="AJ56" s="168"/>
      <c r="AK56" s="168"/>
      <c r="AL56" s="168"/>
      <c r="AM56" s="168"/>
      <c r="AN56" s="168"/>
      <c r="AO56" s="173"/>
      <c r="AP56" s="173"/>
      <c r="AQ56" s="173"/>
      <c r="AR56" s="173"/>
      <c r="AS56" s="173"/>
      <c r="AT56" s="173"/>
      <c r="AU56" s="173"/>
      <c r="AV56" s="173"/>
      <c r="AW56" s="173"/>
      <c r="AX56" s="173"/>
      <c r="AY56" s="173"/>
      <c r="AZ56" s="168"/>
      <c r="BA56" s="168"/>
      <c r="BB56" s="168"/>
      <c r="BC56" s="168"/>
      <c r="BD56" s="168"/>
      <c r="BE56" s="168"/>
      <c r="BF56" s="168"/>
      <c r="BG56" s="168"/>
      <c r="BH56" s="168"/>
      <c r="BI56" s="168"/>
      <c r="BJ56" s="168"/>
      <c r="BK56" s="168"/>
      <c r="BL56" s="168"/>
      <c r="BM56" s="168"/>
      <c r="BN56" s="168"/>
      <c r="BO56" s="168"/>
      <c r="BP56" s="173"/>
      <c r="BQ56" s="173"/>
      <c r="BR56" s="173"/>
      <c r="BS56" s="173"/>
      <c r="BT56" s="173"/>
      <c r="BU56" s="173"/>
      <c r="BV56" s="173"/>
      <c r="BW56" s="173"/>
      <c r="BX56" s="173"/>
      <c r="BY56" s="173"/>
      <c r="BZ56" s="156"/>
    </row>
    <row r="57" spans="1:78" ht="5.25" customHeight="1">
      <c r="A57" s="171"/>
      <c r="B57" s="171"/>
      <c r="C57" s="171"/>
      <c r="D57" s="171"/>
      <c r="E57" s="171"/>
      <c r="F57" s="171"/>
      <c r="G57" s="171"/>
      <c r="H57" s="171"/>
      <c r="I57" s="171"/>
      <c r="J57" s="171"/>
      <c r="K57" s="171"/>
      <c r="L57" s="173"/>
      <c r="M57" s="173"/>
      <c r="N57" s="173"/>
      <c r="O57" s="173"/>
      <c r="P57" s="173"/>
      <c r="Q57" s="174"/>
      <c r="R57" s="173"/>
      <c r="S57" s="173"/>
      <c r="T57" s="173"/>
      <c r="U57" s="173"/>
      <c r="V57" s="173"/>
      <c r="W57" s="173"/>
      <c r="X57" s="168"/>
      <c r="Y57" s="168"/>
      <c r="Z57" s="168"/>
      <c r="AA57" s="168"/>
      <c r="AB57" s="168"/>
      <c r="AC57" s="168"/>
      <c r="AD57" s="168"/>
      <c r="AE57" s="168"/>
      <c r="AF57" s="168"/>
      <c r="AG57" s="168"/>
      <c r="AH57" s="168"/>
      <c r="AI57" s="168"/>
      <c r="AJ57" s="168"/>
      <c r="AK57" s="168"/>
      <c r="AL57" s="168"/>
      <c r="AM57" s="168"/>
      <c r="AN57" s="168"/>
      <c r="AO57" s="173"/>
      <c r="AP57" s="173"/>
      <c r="AQ57" s="173"/>
      <c r="AR57" s="173"/>
      <c r="AS57" s="173"/>
      <c r="AT57" s="173"/>
      <c r="AU57" s="173"/>
      <c r="AV57" s="173"/>
      <c r="AW57" s="173"/>
      <c r="AX57" s="173"/>
      <c r="AY57" s="173"/>
      <c r="AZ57" s="168"/>
      <c r="BA57" s="168"/>
      <c r="BB57" s="168"/>
      <c r="BC57" s="168"/>
      <c r="BD57" s="168"/>
      <c r="BE57" s="168"/>
      <c r="BF57" s="168"/>
      <c r="BG57" s="168"/>
      <c r="BH57" s="168"/>
      <c r="BI57" s="168"/>
      <c r="BJ57" s="168"/>
      <c r="BK57" s="168"/>
      <c r="BL57" s="168"/>
      <c r="BM57" s="168"/>
      <c r="BN57" s="168"/>
      <c r="BO57" s="168"/>
      <c r="BP57" s="173"/>
      <c r="BQ57" s="173"/>
      <c r="BR57" s="173"/>
      <c r="BS57" s="173"/>
      <c r="BT57" s="173"/>
      <c r="BU57" s="173"/>
      <c r="BV57" s="173"/>
      <c r="BW57" s="173"/>
      <c r="BX57" s="173"/>
      <c r="BY57" s="173"/>
      <c r="BZ57" s="156"/>
    </row>
    <row r="58" spans="1:78" ht="5.25" customHeight="1">
      <c r="A58" s="171"/>
      <c r="B58" s="171"/>
      <c r="C58" s="171"/>
      <c r="D58" s="171"/>
      <c r="E58" s="171"/>
      <c r="F58" s="171"/>
      <c r="G58" s="171"/>
      <c r="H58" s="171"/>
      <c r="I58" s="171"/>
      <c r="J58" s="171"/>
      <c r="K58" s="171"/>
      <c r="L58" s="173"/>
      <c r="M58" s="173"/>
      <c r="N58" s="173"/>
      <c r="O58" s="173"/>
      <c r="P58" s="173"/>
      <c r="Q58" s="174"/>
      <c r="R58" s="173"/>
      <c r="S58" s="173"/>
      <c r="T58" s="173"/>
      <c r="U58" s="173"/>
      <c r="V58" s="173"/>
      <c r="W58" s="173"/>
      <c r="X58" s="168"/>
      <c r="Y58" s="168"/>
      <c r="Z58" s="168"/>
      <c r="AA58" s="168"/>
      <c r="AB58" s="168"/>
      <c r="AC58" s="168"/>
      <c r="AD58" s="168"/>
      <c r="AE58" s="168"/>
      <c r="AF58" s="168"/>
      <c r="AG58" s="168"/>
      <c r="AH58" s="168"/>
      <c r="AI58" s="168"/>
      <c r="AJ58" s="168"/>
      <c r="AK58" s="168"/>
      <c r="AL58" s="168"/>
      <c r="AM58" s="168"/>
      <c r="AN58" s="168"/>
      <c r="AO58" s="173"/>
      <c r="AP58" s="173"/>
      <c r="AQ58" s="173"/>
      <c r="AR58" s="173"/>
      <c r="AS58" s="173"/>
      <c r="AT58" s="173"/>
      <c r="AU58" s="173"/>
      <c r="AV58" s="173"/>
      <c r="AW58" s="173"/>
      <c r="AX58" s="173"/>
      <c r="AY58" s="173"/>
      <c r="AZ58" s="168"/>
      <c r="BA58" s="168"/>
      <c r="BB58" s="168"/>
      <c r="BC58" s="168"/>
      <c r="BD58" s="168"/>
      <c r="BE58" s="168"/>
      <c r="BF58" s="168"/>
      <c r="BG58" s="168"/>
      <c r="BH58" s="168"/>
      <c r="BI58" s="168"/>
      <c r="BJ58" s="168"/>
      <c r="BK58" s="168"/>
      <c r="BL58" s="168"/>
      <c r="BM58" s="168"/>
      <c r="BN58" s="168"/>
      <c r="BO58" s="168"/>
      <c r="BP58" s="173"/>
      <c r="BQ58" s="173"/>
      <c r="BR58" s="173"/>
      <c r="BS58" s="173"/>
      <c r="BT58" s="173"/>
      <c r="BU58" s="173"/>
      <c r="BV58" s="173"/>
      <c r="BW58" s="173"/>
      <c r="BX58" s="173"/>
      <c r="BY58" s="173"/>
      <c r="BZ58" s="156"/>
    </row>
    <row r="59" spans="1:78" ht="6" customHeight="1">
      <c r="A59" s="171"/>
      <c r="B59" s="171"/>
      <c r="C59" s="171"/>
      <c r="D59" s="171"/>
      <c r="E59" s="171"/>
      <c r="F59" s="171"/>
      <c r="G59" s="171"/>
      <c r="H59" s="171"/>
      <c r="I59" s="171"/>
      <c r="J59" s="171"/>
      <c r="K59" s="171"/>
      <c r="L59" s="173"/>
      <c r="M59" s="173"/>
      <c r="N59" s="173"/>
      <c r="O59" s="173"/>
      <c r="P59" s="173"/>
      <c r="Q59" s="174"/>
      <c r="R59" s="173"/>
      <c r="S59" s="173"/>
      <c r="T59" s="173"/>
      <c r="U59" s="173"/>
      <c r="V59" s="173"/>
      <c r="W59" s="173"/>
      <c r="X59" s="168"/>
      <c r="Y59" s="168"/>
      <c r="Z59" s="168"/>
      <c r="AA59" s="168"/>
      <c r="AB59" s="168"/>
      <c r="AC59" s="168"/>
      <c r="AD59" s="168"/>
      <c r="AE59" s="168"/>
      <c r="AF59" s="168"/>
      <c r="AG59" s="168"/>
      <c r="AH59" s="168"/>
      <c r="AI59" s="168"/>
      <c r="AJ59" s="168"/>
      <c r="AK59" s="168"/>
      <c r="AL59" s="168"/>
      <c r="AM59" s="168"/>
      <c r="AN59" s="168"/>
      <c r="AO59" s="173"/>
      <c r="AP59" s="173"/>
      <c r="AQ59" s="173"/>
      <c r="AR59" s="173"/>
      <c r="AS59" s="173"/>
      <c r="AT59" s="173"/>
      <c r="AU59" s="173"/>
      <c r="AV59" s="173"/>
      <c r="AW59" s="173"/>
      <c r="AX59" s="173"/>
      <c r="AY59" s="173"/>
      <c r="AZ59" s="168"/>
      <c r="BA59" s="168"/>
      <c r="BB59" s="168"/>
      <c r="BC59" s="168"/>
      <c r="BD59" s="168"/>
      <c r="BE59" s="168"/>
      <c r="BF59" s="168"/>
      <c r="BG59" s="168"/>
      <c r="BH59" s="168"/>
      <c r="BI59" s="168"/>
      <c r="BJ59" s="168"/>
      <c r="BK59" s="168"/>
      <c r="BL59" s="168"/>
      <c r="BM59" s="168"/>
      <c r="BN59" s="168"/>
      <c r="BO59" s="168"/>
      <c r="BP59" s="173"/>
      <c r="BQ59" s="173"/>
      <c r="BR59" s="173"/>
      <c r="BS59" s="173"/>
      <c r="BT59" s="173"/>
      <c r="BU59" s="173"/>
      <c r="BV59" s="173"/>
      <c r="BW59" s="173"/>
      <c r="BX59" s="173"/>
      <c r="BY59" s="173"/>
      <c r="BZ59" s="156"/>
    </row>
    <row r="60" spans="1:78" ht="5.25" customHeight="1">
      <c r="A60" s="171"/>
      <c r="B60" s="171"/>
      <c r="C60" s="171"/>
      <c r="D60" s="171"/>
      <c r="E60" s="171"/>
      <c r="F60" s="171"/>
      <c r="G60" s="171"/>
      <c r="H60" s="171"/>
      <c r="I60" s="171"/>
      <c r="J60" s="171"/>
      <c r="K60" s="171"/>
      <c r="L60" s="173"/>
      <c r="M60" s="173"/>
      <c r="N60" s="173"/>
      <c r="O60" s="173"/>
      <c r="P60" s="173"/>
      <c r="Q60" s="174"/>
      <c r="R60" s="173"/>
      <c r="S60" s="173"/>
      <c r="T60" s="173"/>
      <c r="U60" s="173"/>
      <c r="V60" s="173"/>
      <c r="W60" s="173"/>
      <c r="X60" s="168"/>
      <c r="Y60" s="168"/>
      <c r="Z60" s="168"/>
      <c r="AA60" s="168"/>
      <c r="AB60" s="168"/>
      <c r="AC60" s="168"/>
      <c r="AD60" s="168"/>
      <c r="AE60" s="168"/>
      <c r="AF60" s="168"/>
      <c r="AG60" s="168"/>
      <c r="AH60" s="168"/>
      <c r="AI60" s="168"/>
      <c r="AJ60" s="168"/>
      <c r="AK60" s="168"/>
      <c r="AL60" s="168"/>
      <c r="AM60" s="168"/>
      <c r="AN60" s="168"/>
      <c r="AO60" s="173"/>
      <c r="AP60" s="173"/>
      <c r="AQ60" s="173"/>
      <c r="AR60" s="173"/>
      <c r="AS60" s="173"/>
      <c r="AT60" s="173"/>
      <c r="AU60" s="173"/>
      <c r="AV60" s="173"/>
      <c r="AW60" s="173"/>
      <c r="AX60" s="173"/>
      <c r="AY60" s="173"/>
      <c r="AZ60" s="168"/>
      <c r="BA60" s="168"/>
      <c r="BB60" s="168"/>
      <c r="BC60" s="168"/>
      <c r="BD60" s="168"/>
      <c r="BE60" s="168"/>
      <c r="BF60" s="168"/>
      <c r="BG60" s="168"/>
      <c r="BH60" s="168"/>
      <c r="BI60" s="168"/>
      <c r="BJ60" s="168"/>
      <c r="BK60" s="168"/>
      <c r="BL60" s="168"/>
      <c r="BM60" s="168"/>
      <c r="BN60" s="168"/>
      <c r="BO60" s="168"/>
      <c r="BP60" s="173"/>
      <c r="BQ60" s="173"/>
      <c r="BR60" s="173"/>
      <c r="BS60" s="173"/>
      <c r="BT60" s="173"/>
      <c r="BU60" s="173"/>
      <c r="BV60" s="173"/>
      <c r="BW60" s="173"/>
      <c r="BX60" s="173"/>
      <c r="BY60" s="173"/>
      <c r="BZ60" s="156"/>
    </row>
    <row r="61" spans="1:78" ht="5.25" customHeight="1">
      <c r="A61" s="171"/>
      <c r="B61" s="171"/>
      <c r="C61" s="171"/>
      <c r="D61" s="171"/>
      <c r="E61" s="171"/>
      <c r="F61" s="171"/>
      <c r="G61" s="171"/>
      <c r="H61" s="171"/>
      <c r="I61" s="171"/>
      <c r="J61" s="171"/>
      <c r="K61" s="171"/>
      <c r="L61" s="173"/>
      <c r="M61" s="173"/>
      <c r="N61" s="173"/>
      <c r="O61" s="173"/>
      <c r="P61" s="173"/>
      <c r="Q61" s="174"/>
      <c r="R61" s="173"/>
      <c r="S61" s="173"/>
      <c r="T61" s="173"/>
      <c r="U61" s="173"/>
      <c r="V61" s="173"/>
      <c r="W61" s="173"/>
      <c r="X61" s="168"/>
      <c r="Y61" s="168"/>
      <c r="Z61" s="168"/>
      <c r="AA61" s="168"/>
      <c r="AB61" s="168"/>
      <c r="AC61" s="168"/>
      <c r="AD61" s="168"/>
      <c r="AE61" s="168"/>
      <c r="AF61" s="168"/>
      <c r="AG61" s="168"/>
      <c r="AH61" s="168"/>
      <c r="AI61" s="168"/>
      <c r="AJ61" s="168"/>
      <c r="AK61" s="168"/>
      <c r="AL61" s="168"/>
      <c r="AM61" s="168"/>
      <c r="AN61" s="168"/>
      <c r="AO61" s="173"/>
      <c r="AP61" s="173"/>
      <c r="AQ61" s="173"/>
      <c r="AR61" s="173"/>
      <c r="AS61" s="173"/>
      <c r="AT61" s="173"/>
      <c r="AU61" s="173"/>
      <c r="AV61" s="173"/>
      <c r="AW61" s="173"/>
      <c r="AX61" s="173"/>
      <c r="AY61" s="173"/>
      <c r="AZ61" s="168"/>
      <c r="BA61" s="168"/>
      <c r="BB61" s="168"/>
      <c r="BC61" s="168"/>
      <c r="BD61" s="168"/>
      <c r="BE61" s="168"/>
      <c r="BF61" s="168"/>
      <c r="BG61" s="168"/>
      <c r="BH61" s="168"/>
      <c r="BI61" s="168"/>
      <c r="BJ61" s="168"/>
      <c r="BK61" s="168"/>
      <c r="BL61" s="168"/>
      <c r="BM61" s="168"/>
      <c r="BN61" s="168"/>
      <c r="BO61" s="168"/>
      <c r="BP61" s="173"/>
      <c r="BQ61" s="173"/>
      <c r="BR61" s="173"/>
      <c r="BS61" s="173"/>
      <c r="BT61" s="173"/>
      <c r="BU61" s="173"/>
      <c r="BV61" s="173"/>
      <c r="BW61" s="173"/>
      <c r="BX61" s="173"/>
      <c r="BY61" s="173"/>
      <c r="BZ61" s="156"/>
    </row>
    <row r="62" spans="1:78" ht="6" customHeight="1">
      <c r="A62" s="171"/>
      <c r="B62" s="171"/>
      <c r="C62" s="171"/>
      <c r="D62" s="171"/>
      <c r="E62" s="171"/>
      <c r="F62" s="171"/>
      <c r="G62" s="171"/>
      <c r="H62" s="171"/>
      <c r="I62" s="171"/>
      <c r="J62" s="171"/>
      <c r="K62" s="171"/>
      <c r="L62" s="173"/>
      <c r="M62" s="173"/>
      <c r="N62" s="173"/>
      <c r="O62" s="173"/>
      <c r="P62" s="173"/>
      <c r="Q62" s="174"/>
      <c r="R62" s="173"/>
      <c r="S62" s="173"/>
      <c r="T62" s="173"/>
      <c r="U62" s="173"/>
      <c r="V62" s="173"/>
      <c r="W62" s="173"/>
      <c r="X62" s="168"/>
      <c r="Y62" s="168"/>
      <c r="Z62" s="168"/>
      <c r="AA62" s="168"/>
      <c r="AB62" s="168"/>
      <c r="AC62" s="168"/>
      <c r="AD62" s="168"/>
      <c r="AE62" s="168"/>
      <c r="AF62" s="168"/>
      <c r="AG62" s="168"/>
      <c r="AH62" s="168"/>
      <c r="AI62" s="168"/>
      <c r="AJ62" s="168"/>
      <c r="AK62" s="168"/>
      <c r="AL62" s="168"/>
      <c r="AM62" s="168"/>
      <c r="AN62" s="168"/>
      <c r="AO62" s="173"/>
      <c r="AP62" s="173"/>
      <c r="AQ62" s="173"/>
      <c r="AR62" s="173"/>
      <c r="AS62" s="173"/>
      <c r="AT62" s="173"/>
      <c r="AU62" s="173"/>
      <c r="AV62" s="173"/>
      <c r="AW62" s="173"/>
      <c r="AX62" s="173"/>
      <c r="AY62" s="173"/>
      <c r="AZ62" s="168"/>
      <c r="BA62" s="168"/>
      <c r="BB62" s="168"/>
      <c r="BC62" s="168"/>
      <c r="BD62" s="168"/>
      <c r="BE62" s="168"/>
      <c r="BF62" s="168"/>
      <c r="BG62" s="168"/>
      <c r="BH62" s="168"/>
      <c r="BI62" s="168"/>
      <c r="BJ62" s="168"/>
      <c r="BK62" s="168"/>
      <c r="BL62" s="168"/>
      <c r="BM62" s="168"/>
      <c r="BN62" s="168"/>
      <c r="BO62" s="168"/>
      <c r="BP62" s="173"/>
      <c r="BQ62" s="173"/>
      <c r="BR62" s="173"/>
      <c r="BS62" s="173"/>
      <c r="BT62" s="173"/>
      <c r="BU62" s="173"/>
      <c r="BV62" s="173"/>
      <c r="BW62" s="173"/>
      <c r="BX62" s="173"/>
      <c r="BY62" s="173"/>
      <c r="BZ62" s="156"/>
    </row>
    <row r="63" spans="1:78" ht="5.25" customHeight="1">
      <c r="A63" s="171"/>
      <c r="B63" s="171"/>
      <c r="C63" s="171"/>
      <c r="D63" s="171"/>
      <c r="E63" s="171"/>
      <c r="F63" s="171"/>
      <c r="G63" s="171"/>
      <c r="H63" s="171"/>
      <c r="I63" s="171"/>
      <c r="J63" s="171"/>
      <c r="K63" s="171"/>
      <c r="L63" s="173"/>
      <c r="M63" s="173"/>
      <c r="N63" s="173"/>
      <c r="O63" s="173"/>
      <c r="P63" s="173"/>
      <c r="Q63" s="174"/>
      <c r="R63" s="173"/>
      <c r="S63" s="173"/>
      <c r="T63" s="173"/>
      <c r="U63" s="173"/>
      <c r="V63" s="173"/>
      <c r="W63" s="173"/>
      <c r="X63" s="168"/>
      <c r="Y63" s="168"/>
      <c r="Z63" s="168"/>
      <c r="AA63" s="168"/>
      <c r="AB63" s="168"/>
      <c r="AC63" s="168"/>
      <c r="AD63" s="168"/>
      <c r="AE63" s="168"/>
      <c r="AF63" s="168"/>
      <c r="AG63" s="168"/>
      <c r="AH63" s="168"/>
      <c r="AI63" s="168"/>
      <c r="AJ63" s="168"/>
      <c r="AK63" s="168"/>
      <c r="AL63" s="168"/>
      <c r="AM63" s="168"/>
      <c r="AN63" s="168"/>
      <c r="AO63" s="173"/>
      <c r="AP63" s="173"/>
      <c r="AQ63" s="173"/>
      <c r="AR63" s="173"/>
      <c r="AS63" s="173"/>
      <c r="AT63" s="173"/>
      <c r="AU63" s="173"/>
      <c r="AV63" s="173"/>
      <c r="AW63" s="173"/>
      <c r="AX63" s="173"/>
      <c r="AY63" s="173"/>
      <c r="AZ63" s="175"/>
      <c r="BA63" s="175"/>
      <c r="BB63" s="175"/>
      <c r="BC63" s="175"/>
      <c r="BD63" s="175"/>
      <c r="BE63" s="175"/>
      <c r="BF63" s="175"/>
      <c r="BG63" s="175"/>
      <c r="BH63" s="175"/>
      <c r="BI63" s="175"/>
      <c r="BJ63" s="175"/>
      <c r="BK63" s="175"/>
      <c r="BL63" s="175"/>
      <c r="BM63" s="175"/>
      <c r="BN63" s="175"/>
      <c r="BO63" s="175"/>
      <c r="BP63" s="173"/>
      <c r="BQ63" s="173"/>
      <c r="BR63" s="173"/>
      <c r="BS63" s="173"/>
      <c r="BT63" s="173"/>
      <c r="BU63" s="173"/>
      <c r="BV63" s="173"/>
      <c r="BW63" s="173"/>
      <c r="BX63" s="173"/>
      <c r="BY63" s="173"/>
      <c r="BZ63" s="156"/>
    </row>
    <row r="64" spans="1:78" ht="5.25" customHeight="1">
      <c r="A64" s="171"/>
      <c r="B64" s="171"/>
      <c r="C64" s="171"/>
      <c r="D64" s="171"/>
      <c r="E64" s="171"/>
      <c r="F64" s="171"/>
      <c r="G64" s="171"/>
      <c r="H64" s="171"/>
      <c r="I64" s="171"/>
      <c r="J64" s="171"/>
      <c r="K64" s="171"/>
      <c r="L64" s="173"/>
      <c r="M64" s="173"/>
      <c r="N64" s="173"/>
      <c r="O64" s="173"/>
      <c r="P64" s="173"/>
      <c r="Q64" s="174"/>
      <c r="R64" s="173"/>
      <c r="S64" s="173"/>
      <c r="T64" s="173"/>
      <c r="U64" s="173"/>
      <c r="V64" s="173"/>
      <c r="W64" s="173"/>
      <c r="X64" s="168"/>
      <c r="Y64" s="168"/>
      <c r="Z64" s="168"/>
      <c r="AA64" s="168"/>
      <c r="AB64" s="168"/>
      <c r="AC64" s="168"/>
      <c r="AD64" s="168"/>
      <c r="AE64" s="168"/>
      <c r="AF64" s="168"/>
      <c r="AG64" s="168"/>
      <c r="AH64" s="168"/>
      <c r="AI64" s="168"/>
      <c r="AJ64" s="168"/>
      <c r="AK64" s="168"/>
      <c r="AL64" s="168"/>
      <c r="AM64" s="168"/>
      <c r="AN64" s="168"/>
      <c r="AO64" s="173"/>
      <c r="AP64" s="173"/>
      <c r="AQ64" s="173"/>
      <c r="AR64" s="173"/>
      <c r="AS64" s="173"/>
      <c r="AT64" s="173"/>
      <c r="AU64" s="173"/>
      <c r="AV64" s="173"/>
      <c r="AW64" s="173"/>
      <c r="AX64" s="173"/>
      <c r="AY64" s="173"/>
      <c r="AZ64" s="175"/>
      <c r="BA64" s="175"/>
      <c r="BB64" s="175"/>
      <c r="BC64" s="175"/>
      <c r="BD64" s="175"/>
      <c r="BE64" s="175"/>
      <c r="BF64" s="175"/>
      <c r="BG64" s="175"/>
      <c r="BH64" s="175"/>
      <c r="BI64" s="175"/>
      <c r="BJ64" s="175"/>
      <c r="BK64" s="175"/>
      <c r="BL64" s="175"/>
      <c r="BM64" s="175"/>
      <c r="BN64" s="175"/>
      <c r="BO64" s="175"/>
      <c r="BP64" s="173"/>
      <c r="BQ64" s="173"/>
      <c r="BR64" s="173"/>
      <c r="BS64" s="173"/>
      <c r="BT64" s="173"/>
      <c r="BU64" s="173"/>
      <c r="BV64" s="173"/>
      <c r="BW64" s="173"/>
      <c r="BX64" s="173"/>
      <c r="BY64" s="173"/>
      <c r="BZ64" s="156"/>
    </row>
    <row r="65" spans="1:78" ht="6" customHeight="1">
      <c r="A65" s="171"/>
      <c r="B65" s="171"/>
      <c r="C65" s="171"/>
      <c r="D65" s="171"/>
      <c r="E65" s="171"/>
      <c r="F65" s="171"/>
      <c r="G65" s="171"/>
      <c r="H65" s="171"/>
      <c r="I65" s="171"/>
      <c r="J65" s="171"/>
      <c r="K65" s="171"/>
      <c r="L65" s="173"/>
      <c r="M65" s="173"/>
      <c r="N65" s="173"/>
      <c r="O65" s="173"/>
      <c r="P65" s="173"/>
      <c r="Q65" s="174"/>
      <c r="R65" s="173"/>
      <c r="S65" s="173"/>
      <c r="T65" s="173"/>
      <c r="U65" s="173"/>
      <c r="V65" s="173"/>
      <c r="W65" s="173"/>
      <c r="X65" s="168"/>
      <c r="Y65" s="168"/>
      <c r="Z65" s="168"/>
      <c r="AA65" s="168"/>
      <c r="AB65" s="168"/>
      <c r="AC65" s="168"/>
      <c r="AD65" s="168"/>
      <c r="AE65" s="168"/>
      <c r="AF65" s="168"/>
      <c r="AG65" s="168"/>
      <c r="AH65" s="168"/>
      <c r="AI65" s="168"/>
      <c r="AJ65" s="168"/>
      <c r="AK65" s="168"/>
      <c r="AL65" s="168"/>
      <c r="AM65" s="168"/>
      <c r="AN65" s="168"/>
      <c r="AO65" s="173"/>
      <c r="AP65" s="173"/>
      <c r="AQ65" s="173"/>
      <c r="AR65" s="173"/>
      <c r="AS65" s="173"/>
      <c r="AT65" s="173"/>
      <c r="AU65" s="173"/>
      <c r="AV65" s="173"/>
      <c r="AW65" s="173"/>
      <c r="AX65" s="173"/>
      <c r="AY65" s="173"/>
      <c r="AZ65" s="175"/>
      <c r="BA65" s="175"/>
      <c r="BB65" s="175"/>
      <c r="BC65" s="175"/>
      <c r="BD65" s="175"/>
      <c r="BE65" s="175"/>
      <c r="BF65" s="175"/>
      <c r="BG65" s="175"/>
      <c r="BH65" s="175"/>
      <c r="BI65" s="175"/>
      <c r="BJ65" s="175"/>
      <c r="BK65" s="175"/>
      <c r="BL65" s="175"/>
      <c r="BM65" s="175"/>
      <c r="BN65" s="175"/>
      <c r="BO65" s="175"/>
      <c r="BP65" s="173"/>
      <c r="BQ65" s="173"/>
      <c r="BR65" s="173"/>
      <c r="BS65" s="173"/>
      <c r="BT65" s="173"/>
      <c r="BU65" s="173"/>
      <c r="BV65" s="173"/>
      <c r="BW65" s="173"/>
      <c r="BX65" s="173"/>
      <c r="BY65" s="173"/>
      <c r="BZ65" s="156"/>
    </row>
    <row r="66" spans="1:78" ht="5.25" customHeight="1">
      <c r="A66" s="171"/>
      <c r="B66" s="171"/>
      <c r="C66" s="171"/>
      <c r="D66" s="171"/>
      <c r="E66" s="171"/>
      <c r="F66" s="171"/>
      <c r="G66" s="171"/>
      <c r="H66" s="171"/>
      <c r="I66" s="171"/>
      <c r="J66" s="171"/>
      <c r="K66" s="171"/>
      <c r="L66" s="173"/>
      <c r="M66" s="173"/>
      <c r="N66" s="173"/>
      <c r="O66" s="173"/>
      <c r="P66" s="173"/>
      <c r="Q66" s="174"/>
      <c r="R66" s="173"/>
      <c r="S66" s="173"/>
      <c r="T66" s="173"/>
      <c r="U66" s="173"/>
      <c r="V66" s="173"/>
      <c r="W66" s="173"/>
      <c r="X66" s="168"/>
      <c r="Y66" s="168"/>
      <c r="Z66" s="168"/>
      <c r="AA66" s="168"/>
      <c r="AB66" s="168"/>
      <c r="AC66" s="168"/>
      <c r="AD66" s="168"/>
      <c r="AE66" s="168"/>
      <c r="AF66" s="168"/>
      <c r="AG66" s="168"/>
      <c r="AH66" s="168"/>
      <c r="AI66" s="168"/>
      <c r="AJ66" s="168"/>
      <c r="AK66" s="168"/>
      <c r="AL66" s="168"/>
      <c r="AM66" s="168"/>
      <c r="AN66" s="168"/>
      <c r="AO66" s="173"/>
      <c r="AP66" s="173"/>
      <c r="AQ66" s="173"/>
      <c r="AR66" s="173"/>
      <c r="AS66" s="173"/>
      <c r="AT66" s="173"/>
      <c r="AU66" s="173"/>
      <c r="AV66" s="173"/>
      <c r="AW66" s="173"/>
      <c r="AX66" s="173"/>
      <c r="AY66" s="173"/>
      <c r="AZ66" s="168"/>
      <c r="BA66" s="173"/>
      <c r="BB66" s="173"/>
      <c r="BC66" s="173"/>
      <c r="BD66" s="173"/>
      <c r="BE66" s="173"/>
      <c r="BF66" s="173"/>
      <c r="BG66" s="173"/>
      <c r="BH66" s="168"/>
      <c r="BI66" s="172"/>
      <c r="BJ66" s="172"/>
      <c r="BK66" s="172"/>
      <c r="BL66" s="172"/>
      <c r="BM66" s="172"/>
      <c r="BN66" s="172"/>
      <c r="BO66" s="172"/>
      <c r="BP66" s="172"/>
      <c r="BQ66" s="172"/>
      <c r="BR66" s="172"/>
      <c r="BS66" s="172"/>
      <c r="BT66" s="172"/>
      <c r="BU66" s="172"/>
      <c r="BV66" s="172"/>
      <c r="BW66" s="172"/>
      <c r="BX66" s="172"/>
      <c r="BY66" s="172"/>
      <c r="BZ66" s="156"/>
    </row>
    <row r="67" spans="1:78" ht="5.25" customHeight="1">
      <c r="A67" s="171"/>
      <c r="B67" s="171"/>
      <c r="C67" s="171"/>
      <c r="D67" s="171"/>
      <c r="E67" s="171"/>
      <c r="F67" s="171"/>
      <c r="G67" s="171"/>
      <c r="H67" s="171"/>
      <c r="I67" s="171"/>
      <c r="J67" s="171"/>
      <c r="K67" s="171"/>
      <c r="L67" s="173"/>
      <c r="M67" s="173"/>
      <c r="N67" s="173"/>
      <c r="O67" s="173"/>
      <c r="P67" s="173"/>
      <c r="Q67" s="174"/>
      <c r="R67" s="173"/>
      <c r="S67" s="173"/>
      <c r="T67" s="173"/>
      <c r="U67" s="173"/>
      <c r="V67" s="173"/>
      <c r="W67" s="173"/>
      <c r="X67" s="168"/>
      <c r="Y67" s="168"/>
      <c r="Z67" s="168"/>
      <c r="AA67" s="168"/>
      <c r="AB67" s="168"/>
      <c r="AC67" s="168"/>
      <c r="AD67" s="168"/>
      <c r="AE67" s="168"/>
      <c r="AF67" s="168"/>
      <c r="AG67" s="168"/>
      <c r="AH67" s="168"/>
      <c r="AI67" s="168"/>
      <c r="AJ67" s="168"/>
      <c r="AK67" s="168"/>
      <c r="AL67" s="168"/>
      <c r="AM67" s="168"/>
      <c r="AN67" s="168"/>
      <c r="AO67" s="173"/>
      <c r="AP67" s="173"/>
      <c r="AQ67" s="173"/>
      <c r="AR67" s="173"/>
      <c r="AS67" s="173"/>
      <c r="AT67" s="173"/>
      <c r="AU67" s="173"/>
      <c r="AV67" s="173"/>
      <c r="AW67" s="173"/>
      <c r="AX67" s="173"/>
      <c r="AY67" s="173"/>
      <c r="AZ67" s="168"/>
      <c r="BA67" s="173"/>
      <c r="BB67" s="173"/>
      <c r="BC67" s="173"/>
      <c r="BD67" s="173"/>
      <c r="BE67" s="173"/>
      <c r="BF67" s="173"/>
      <c r="BG67" s="173"/>
      <c r="BH67" s="168"/>
      <c r="BI67" s="172"/>
      <c r="BJ67" s="172"/>
      <c r="BK67" s="172"/>
      <c r="BL67" s="172"/>
      <c r="BM67" s="172"/>
      <c r="BN67" s="172"/>
      <c r="BO67" s="172"/>
      <c r="BP67" s="172"/>
      <c r="BQ67" s="172"/>
      <c r="BR67" s="172"/>
      <c r="BS67" s="172"/>
      <c r="BT67" s="172"/>
      <c r="BU67" s="172"/>
      <c r="BV67" s="172"/>
      <c r="BW67" s="172"/>
      <c r="BX67" s="172"/>
      <c r="BY67" s="172"/>
      <c r="BZ67" s="156"/>
    </row>
    <row r="68" spans="1:78" ht="6" customHeight="1">
      <c r="A68" s="171"/>
      <c r="B68" s="171"/>
      <c r="C68" s="171"/>
      <c r="D68" s="171"/>
      <c r="E68" s="171"/>
      <c r="F68" s="171"/>
      <c r="G68" s="171"/>
      <c r="H68" s="171"/>
      <c r="I68" s="171"/>
      <c r="J68" s="171"/>
      <c r="K68" s="171"/>
      <c r="L68" s="173"/>
      <c r="M68" s="173"/>
      <c r="N68" s="173"/>
      <c r="O68" s="173"/>
      <c r="P68" s="173"/>
      <c r="Q68" s="174"/>
      <c r="R68" s="173"/>
      <c r="S68" s="173"/>
      <c r="T68" s="173"/>
      <c r="U68" s="173"/>
      <c r="V68" s="173"/>
      <c r="W68" s="173"/>
      <c r="X68" s="168"/>
      <c r="Y68" s="168"/>
      <c r="Z68" s="168"/>
      <c r="AA68" s="168"/>
      <c r="AB68" s="168"/>
      <c r="AC68" s="168"/>
      <c r="AD68" s="168"/>
      <c r="AE68" s="168"/>
      <c r="AF68" s="168"/>
      <c r="AG68" s="168"/>
      <c r="AH68" s="168"/>
      <c r="AI68" s="168"/>
      <c r="AJ68" s="168"/>
      <c r="AK68" s="168"/>
      <c r="AL68" s="168"/>
      <c r="AM68" s="168"/>
      <c r="AN68" s="168"/>
      <c r="AO68" s="173"/>
      <c r="AP68" s="173"/>
      <c r="AQ68" s="173"/>
      <c r="AR68" s="173"/>
      <c r="AS68" s="173"/>
      <c r="AT68" s="173"/>
      <c r="AU68" s="173"/>
      <c r="AV68" s="173"/>
      <c r="AW68" s="173"/>
      <c r="AX68" s="173"/>
      <c r="AY68" s="173"/>
      <c r="AZ68" s="168"/>
      <c r="BA68" s="173"/>
      <c r="BB68" s="173"/>
      <c r="BC68" s="173"/>
      <c r="BD68" s="173"/>
      <c r="BE68" s="173"/>
      <c r="BF68" s="173"/>
      <c r="BG68" s="173"/>
      <c r="BH68" s="168"/>
      <c r="BI68" s="172"/>
      <c r="BJ68" s="172"/>
      <c r="BK68" s="172"/>
      <c r="BL68" s="172"/>
      <c r="BM68" s="172"/>
      <c r="BN68" s="172"/>
      <c r="BO68" s="172"/>
      <c r="BP68" s="172"/>
      <c r="BQ68" s="172"/>
      <c r="BR68" s="172"/>
      <c r="BS68" s="172"/>
      <c r="BT68" s="172"/>
      <c r="BU68" s="172"/>
      <c r="BV68" s="172"/>
      <c r="BW68" s="172"/>
      <c r="BX68" s="172"/>
      <c r="BY68" s="172"/>
      <c r="BZ68" s="156"/>
    </row>
    <row r="69" spans="1:78" ht="3" customHeight="1">
      <c r="A69" s="176"/>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56"/>
    </row>
    <row r="70" spans="1:78" ht="3" customHeight="1">
      <c r="A70" s="176"/>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56"/>
    </row>
    <row r="71" spans="1:78" ht="3" customHeight="1">
      <c r="A71" s="176"/>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56"/>
    </row>
    <row r="72" spans="1:78" ht="3" customHeight="1">
      <c r="A72" s="176"/>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6"/>
      <c r="BR72" s="176"/>
      <c r="BS72" s="176"/>
      <c r="BT72" s="176"/>
      <c r="BU72" s="176"/>
      <c r="BV72" s="176"/>
      <c r="BW72" s="176"/>
      <c r="BX72" s="176"/>
      <c r="BY72" s="176"/>
      <c r="BZ72" s="156"/>
    </row>
    <row r="73" spans="1:78" ht="3" customHeight="1">
      <c r="A73" s="176"/>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c r="BT73" s="176"/>
      <c r="BU73" s="176"/>
      <c r="BV73" s="176"/>
      <c r="BW73" s="176"/>
      <c r="BX73" s="176"/>
      <c r="BY73" s="176"/>
      <c r="BZ73" s="156"/>
    </row>
    <row r="74" spans="1:78" ht="3" customHeight="1">
      <c r="A74" s="176"/>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c r="BT74" s="176"/>
      <c r="BU74" s="176"/>
      <c r="BV74" s="176"/>
      <c r="BW74" s="176"/>
      <c r="BX74" s="176"/>
      <c r="BY74" s="176"/>
      <c r="BZ74" s="156"/>
    </row>
    <row r="75" spans="1:78" ht="3" customHeight="1">
      <c r="A75" s="176"/>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c r="BT75" s="176"/>
      <c r="BU75" s="176"/>
      <c r="BV75" s="176"/>
      <c r="BW75" s="176"/>
      <c r="BX75" s="176"/>
      <c r="BY75" s="176"/>
      <c r="BZ75" s="156"/>
    </row>
    <row r="76" spans="1:78" ht="3" customHeight="1">
      <c r="A76" s="176"/>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7"/>
    </row>
    <row r="77" spans="1:78" ht="3" customHeight="1">
      <c r="A77" s="176"/>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c r="BT77" s="176"/>
      <c r="BU77" s="176"/>
      <c r="BV77" s="176"/>
      <c r="BW77" s="176"/>
      <c r="BX77" s="176"/>
      <c r="BY77" s="176"/>
      <c r="BZ77" s="177"/>
    </row>
    <row r="78" spans="1:78" ht="3" customHeight="1">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176"/>
      <c r="BY78" s="176"/>
      <c r="BZ78" s="167"/>
    </row>
    <row r="79" spans="1:78" ht="6" customHeight="1">
      <c r="A79" s="178"/>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68"/>
      <c r="BG79" s="168"/>
      <c r="BH79" s="168"/>
      <c r="BI79" s="168"/>
      <c r="BJ79" s="168"/>
      <c r="BK79" s="168"/>
      <c r="BL79" s="168"/>
      <c r="BM79" s="168"/>
      <c r="BN79" s="168"/>
      <c r="BO79" s="168"/>
      <c r="BP79" s="168"/>
      <c r="BQ79" s="168"/>
      <c r="BR79" s="168"/>
      <c r="BS79" s="168"/>
      <c r="BT79" s="168"/>
      <c r="BU79" s="168"/>
      <c r="BV79" s="168"/>
      <c r="BW79" s="168"/>
      <c r="BX79" s="168"/>
      <c r="BY79" s="168"/>
      <c r="BZ79" s="156"/>
    </row>
    <row r="80" spans="1:78" ht="6" customHeight="1">
      <c r="A80" s="178"/>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68"/>
      <c r="BG80" s="168"/>
      <c r="BH80" s="168"/>
      <c r="BI80" s="168"/>
      <c r="BJ80" s="168"/>
      <c r="BK80" s="168"/>
      <c r="BL80" s="168"/>
      <c r="BM80" s="168"/>
      <c r="BN80" s="168"/>
      <c r="BO80" s="168"/>
      <c r="BP80" s="168"/>
      <c r="BQ80" s="168"/>
      <c r="BR80" s="168"/>
      <c r="BS80" s="168"/>
      <c r="BT80" s="168"/>
      <c r="BU80" s="168"/>
      <c r="BV80" s="168"/>
      <c r="BW80" s="168"/>
      <c r="BX80" s="168"/>
      <c r="BY80" s="168"/>
      <c r="BZ80" s="156"/>
    </row>
    <row r="81" spans="1:78" ht="6" customHeight="1">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178"/>
      <c r="AS81" s="178"/>
      <c r="AT81" s="178"/>
      <c r="AU81" s="178"/>
      <c r="AV81" s="178"/>
      <c r="AW81" s="178"/>
      <c r="AX81" s="178"/>
      <c r="AY81" s="178"/>
      <c r="AZ81" s="178"/>
      <c r="BA81" s="178"/>
      <c r="BB81" s="178"/>
      <c r="BC81" s="178"/>
      <c r="BD81" s="178"/>
      <c r="BE81" s="178"/>
      <c r="BF81" s="168"/>
      <c r="BG81" s="168"/>
      <c r="BH81" s="168"/>
      <c r="BI81" s="168"/>
      <c r="BJ81" s="168"/>
      <c r="BK81" s="168"/>
      <c r="BL81" s="168"/>
      <c r="BM81" s="168"/>
      <c r="BN81" s="168"/>
      <c r="BO81" s="168"/>
      <c r="BP81" s="168"/>
      <c r="BQ81" s="168"/>
      <c r="BR81" s="168"/>
      <c r="BS81" s="168"/>
      <c r="BT81" s="168"/>
      <c r="BU81" s="168"/>
      <c r="BV81" s="168"/>
      <c r="BW81" s="168"/>
      <c r="BX81" s="168"/>
      <c r="BY81" s="168"/>
      <c r="BZ81" s="156"/>
    </row>
    <row r="82" spans="1:78" ht="5.25" customHeight="1">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56"/>
    </row>
    <row r="83" spans="1:78" ht="5.25" customHeight="1">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56"/>
    </row>
    <row r="84" spans="1:78" ht="5.25" customHeight="1">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56"/>
    </row>
    <row r="85" spans="1:78" ht="3" customHeight="1">
      <c r="A85" s="179"/>
      <c r="B85" s="179"/>
      <c r="C85" s="179"/>
      <c r="D85" s="179"/>
      <c r="E85" s="179"/>
      <c r="F85" s="179"/>
      <c r="G85" s="179"/>
      <c r="H85" s="180"/>
      <c r="I85" s="180"/>
      <c r="J85" s="180"/>
      <c r="K85" s="180"/>
      <c r="L85" s="180"/>
      <c r="M85" s="180"/>
      <c r="N85" s="180"/>
      <c r="O85" s="180"/>
      <c r="P85" s="180"/>
      <c r="Q85" s="180"/>
      <c r="R85" s="180"/>
      <c r="S85" s="180"/>
      <c r="T85" s="180"/>
      <c r="U85" s="180"/>
      <c r="V85" s="180"/>
      <c r="W85" s="168"/>
      <c r="X85" s="181"/>
      <c r="Y85" s="181"/>
      <c r="Z85" s="181"/>
      <c r="AA85" s="181"/>
      <c r="AB85" s="181"/>
      <c r="AC85" s="181"/>
      <c r="AD85" s="181"/>
      <c r="AE85" s="181"/>
      <c r="AF85" s="181"/>
      <c r="AG85" s="181"/>
      <c r="AH85" s="181"/>
      <c r="AI85" s="181"/>
      <c r="AJ85" s="181"/>
      <c r="AK85" s="181"/>
      <c r="AL85" s="181"/>
      <c r="AM85" s="181"/>
      <c r="AN85" s="181"/>
      <c r="AO85" s="181"/>
      <c r="AP85" s="181"/>
      <c r="AQ85" s="181"/>
      <c r="AR85" s="181"/>
      <c r="AS85" s="181"/>
      <c r="AT85" s="181"/>
      <c r="AU85" s="181"/>
      <c r="AV85" s="181"/>
      <c r="AW85" s="181"/>
      <c r="AX85" s="181"/>
      <c r="AY85" s="181"/>
      <c r="AZ85" s="181"/>
      <c r="BA85" s="181"/>
      <c r="BB85" s="181"/>
      <c r="BC85" s="181"/>
      <c r="BD85" s="181"/>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56"/>
    </row>
    <row r="86" spans="1:78" ht="3" customHeight="1">
      <c r="A86" s="179"/>
      <c r="B86" s="179"/>
      <c r="C86" s="179"/>
      <c r="D86" s="179"/>
      <c r="E86" s="179"/>
      <c r="F86" s="179"/>
      <c r="G86" s="179"/>
      <c r="H86" s="180"/>
      <c r="I86" s="180"/>
      <c r="J86" s="180"/>
      <c r="K86" s="180"/>
      <c r="L86" s="180"/>
      <c r="M86" s="180"/>
      <c r="N86" s="180"/>
      <c r="O86" s="180"/>
      <c r="P86" s="180"/>
      <c r="Q86" s="180"/>
      <c r="R86" s="180"/>
      <c r="S86" s="180"/>
      <c r="T86" s="180"/>
      <c r="U86" s="180"/>
      <c r="V86" s="180"/>
      <c r="W86" s="168"/>
      <c r="X86" s="181"/>
      <c r="Y86" s="181"/>
      <c r="Z86" s="181"/>
      <c r="AA86" s="181"/>
      <c r="AB86" s="181"/>
      <c r="AC86" s="181"/>
      <c r="AD86" s="181"/>
      <c r="AE86" s="181"/>
      <c r="AF86" s="181"/>
      <c r="AG86" s="181"/>
      <c r="AH86" s="181"/>
      <c r="AI86" s="181"/>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56"/>
    </row>
    <row r="87" spans="1:78" ht="3" customHeight="1">
      <c r="A87" s="179"/>
      <c r="B87" s="179"/>
      <c r="C87" s="179"/>
      <c r="D87" s="179"/>
      <c r="E87" s="179"/>
      <c r="F87" s="179"/>
      <c r="G87" s="179"/>
      <c r="H87" s="180"/>
      <c r="I87" s="180"/>
      <c r="J87" s="180"/>
      <c r="K87" s="180"/>
      <c r="L87" s="180"/>
      <c r="M87" s="180"/>
      <c r="N87" s="180"/>
      <c r="O87" s="180"/>
      <c r="P87" s="180"/>
      <c r="Q87" s="180"/>
      <c r="R87" s="180"/>
      <c r="S87" s="180"/>
      <c r="T87" s="180"/>
      <c r="U87" s="180"/>
      <c r="V87" s="180"/>
      <c r="W87" s="168"/>
      <c r="X87" s="181"/>
      <c r="Y87" s="181"/>
      <c r="Z87" s="181"/>
      <c r="AA87" s="181"/>
      <c r="AB87" s="181"/>
      <c r="AC87" s="181"/>
      <c r="AD87" s="181"/>
      <c r="AE87" s="181"/>
      <c r="AF87" s="181"/>
      <c r="AG87" s="181"/>
      <c r="AH87" s="181"/>
      <c r="AI87" s="181"/>
      <c r="AJ87" s="181"/>
      <c r="AK87" s="181"/>
      <c r="AL87" s="181"/>
      <c r="AM87" s="181"/>
      <c r="AN87" s="181"/>
      <c r="AO87" s="181"/>
      <c r="AP87" s="181"/>
      <c r="AQ87" s="181"/>
      <c r="AR87" s="181"/>
      <c r="AS87" s="181"/>
      <c r="AT87" s="181"/>
      <c r="AU87" s="181"/>
      <c r="AV87" s="181"/>
      <c r="AW87" s="181"/>
      <c r="AX87" s="181"/>
      <c r="AY87" s="181"/>
      <c r="AZ87" s="181"/>
      <c r="BA87" s="181"/>
      <c r="BB87" s="181"/>
      <c r="BC87" s="181"/>
      <c r="BD87" s="181"/>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56"/>
    </row>
    <row r="88" spans="1:78" ht="3" customHeight="1">
      <c r="A88" s="179"/>
      <c r="B88" s="179"/>
      <c r="C88" s="179"/>
      <c r="D88" s="179"/>
      <c r="E88" s="179"/>
      <c r="F88" s="179"/>
      <c r="G88" s="179"/>
      <c r="H88" s="180"/>
      <c r="I88" s="180"/>
      <c r="J88" s="180"/>
      <c r="K88" s="180"/>
      <c r="L88" s="180"/>
      <c r="M88" s="180"/>
      <c r="N88" s="180"/>
      <c r="O88" s="180"/>
      <c r="P88" s="180"/>
      <c r="Q88" s="180"/>
      <c r="R88" s="180"/>
      <c r="S88" s="180"/>
      <c r="T88" s="180"/>
      <c r="U88" s="180"/>
      <c r="V88" s="180"/>
      <c r="W88" s="168"/>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68"/>
      <c r="BF88" s="168"/>
      <c r="BG88" s="168"/>
      <c r="BH88" s="168"/>
      <c r="BI88" s="168"/>
      <c r="BJ88" s="168"/>
      <c r="BK88" s="168"/>
      <c r="BL88" s="168"/>
      <c r="BM88" s="168"/>
      <c r="BN88" s="168"/>
      <c r="BO88" s="168"/>
      <c r="BP88" s="168"/>
      <c r="BQ88" s="168"/>
      <c r="BR88" s="168"/>
      <c r="BS88" s="168"/>
      <c r="BT88" s="168"/>
      <c r="BU88" s="168"/>
      <c r="BV88" s="168"/>
      <c r="BW88" s="168"/>
      <c r="BX88" s="168"/>
      <c r="BY88" s="168"/>
      <c r="BZ88" s="156"/>
    </row>
    <row r="89" spans="1:78" ht="3" customHeight="1">
      <c r="A89" s="179"/>
      <c r="B89" s="179"/>
      <c r="C89" s="179"/>
      <c r="D89" s="179"/>
      <c r="E89" s="179"/>
      <c r="F89" s="179"/>
      <c r="G89" s="179"/>
      <c r="H89" s="180"/>
      <c r="I89" s="180"/>
      <c r="J89" s="180"/>
      <c r="K89" s="180"/>
      <c r="L89" s="180"/>
      <c r="M89" s="180"/>
      <c r="N89" s="180"/>
      <c r="O89" s="180"/>
      <c r="P89" s="180"/>
      <c r="Q89" s="180"/>
      <c r="R89" s="180"/>
      <c r="S89" s="180"/>
      <c r="T89" s="180"/>
      <c r="U89" s="180"/>
      <c r="V89" s="180"/>
      <c r="W89" s="168"/>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68"/>
      <c r="BF89" s="168"/>
      <c r="BG89" s="168"/>
      <c r="BH89" s="168"/>
      <c r="BI89" s="168"/>
      <c r="BJ89" s="168"/>
      <c r="BK89" s="168"/>
      <c r="BL89" s="168"/>
      <c r="BM89" s="168"/>
      <c r="BN89" s="168"/>
      <c r="BO89" s="168"/>
      <c r="BP89" s="168"/>
      <c r="BQ89" s="168"/>
      <c r="BR89" s="168"/>
      <c r="BS89" s="168"/>
      <c r="BT89" s="168"/>
      <c r="BU89" s="168"/>
      <c r="BV89" s="168"/>
      <c r="BW89" s="168"/>
      <c r="BX89" s="168"/>
      <c r="BY89" s="168"/>
      <c r="BZ89" s="156"/>
    </row>
    <row r="90" spans="1:78" ht="3" customHeight="1">
      <c r="A90" s="179"/>
      <c r="B90" s="179"/>
      <c r="C90" s="179"/>
      <c r="D90" s="179"/>
      <c r="E90" s="179"/>
      <c r="F90" s="179"/>
      <c r="G90" s="179"/>
      <c r="H90" s="180"/>
      <c r="I90" s="180"/>
      <c r="J90" s="180"/>
      <c r="K90" s="180"/>
      <c r="L90" s="180"/>
      <c r="M90" s="180"/>
      <c r="N90" s="180"/>
      <c r="O90" s="180"/>
      <c r="P90" s="180"/>
      <c r="Q90" s="180"/>
      <c r="R90" s="180"/>
      <c r="S90" s="180"/>
      <c r="T90" s="180"/>
      <c r="U90" s="180"/>
      <c r="V90" s="180"/>
      <c r="W90" s="168"/>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68"/>
      <c r="BF90" s="168"/>
      <c r="BG90" s="168"/>
      <c r="BH90" s="168"/>
      <c r="BI90" s="168"/>
      <c r="BJ90" s="168"/>
      <c r="BK90" s="168"/>
      <c r="BL90" s="168"/>
      <c r="BM90" s="168"/>
      <c r="BN90" s="168"/>
      <c r="BO90" s="168"/>
      <c r="BP90" s="168"/>
      <c r="BQ90" s="168"/>
      <c r="BR90" s="168"/>
      <c r="BS90" s="168"/>
      <c r="BT90" s="168"/>
      <c r="BU90" s="168"/>
      <c r="BV90" s="168"/>
      <c r="BW90" s="168"/>
      <c r="BX90" s="168"/>
      <c r="BY90" s="168"/>
      <c r="BZ90" s="156"/>
    </row>
    <row r="91" spans="1:78" ht="4.5" customHeight="1">
      <c r="A91" s="182"/>
      <c r="B91" s="182"/>
      <c r="C91" s="182"/>
      <c r="D91" s="183"/>
      <c r="E91" s="183"/>
      <c r="F91" s="183"/>
      <c r="G91" s="183"/>
      <c r="H91" s="182"/>
      <c r="I91" s="182"/>
      <c r="J91" s="182"/>
      <c r="K91" s="183"/>
      <c r="L91" s="183"/>
      <c r="M91" s="183"/>
      <c r="N91" s="183"/>
      <c r="O91" s="184"/>
      <c r="P91" s="184"/>
      <c r="Q91" s="184"/>
      <c r="R91" s="184"/>
      <c r="S91" s="185"/>
      <c r="T91" s="185"/>
      <c r="U91" s="185"/>
      <c r="V91" s="184"/>
      <c r="W91" s="184"/>
      <c r="X91" s="185"/>
      <c r="Y91" s="185"/>
      <c r="Z91" s="185"/>
      <c r="AA91" s="185"/>
      <c r="AB91" s="168"/>
      <c r="AC91" s="186"/>
      <c r="AD91" s="187"/>
      <c r="AE91" s="188"/>
      <c r="AF91" s="188"/>
      <c r="AG91" s="188"/>
      <c r="AH91" s="188"/>
      <c r="AI91" s="188"/>
      <c r="AJ91" s="187"/>
      <c r="AK91" s="187"/>
      <c r="AL91" s="189"/>
      <c r="AM91" s="189"/>
      <c r="AN91" s="189"/>
      <c r="AO91" s="189"/>
      <c r="AP91" s="189"/>
      <c r="AQ91" s="186"/>
      <c r="AR91" s="186"/>
      <c r="AS91" s="187"/>
      <c r="AT91" s="187"/>
      <c r="AU91" s="187"/>
      <c r="AV91" s="187"/>
      <c r="AW91" s="187"/>
      <c r="AX91" s="187"/>
      <c r="AY91" s="187"/>
      <c r="AZ91" s="187"/>
      <c r="BA91" s="187"/>
      <c r="BB91" s="187"/>
      <c r="BC91" s="187"/>
      <c r="BD91" s="187"/>
      <c r="BE91" s="187"/>
      <c r="BF91" s="187"/>
      <c r="BG91" s="187"/>
      <c r="BH91" s="187"/>
      <c r="BI91" s="189"/>
      <c r="BJ91" s="189"/>
      <c r="BK91" s="189"/>
      <c r="BL91" s="189"/>
      <c r="BM91" s="189"/>
      <c r="BN91" s="189"/>
      <c r="BO91" s="189"/>
      <c r="BP91" s="189"/>
      <c r="BQ91" s="189"/>
      <c r="BR91" s="189"/>
      <c r="BS91" s="189"/>
      <c r="BT91" s="189"/>
      <c r="BU91" s="189"/>
      <c r="BV91" s="189"/>
      <c r="BW91" s="189"/>
      <c r="BX91" s="189"/>
      <c r="BY91" s="189"/>
      <c r="BZ91" s="190"/>
    </row>
    <row r="92" spans="1:78" ht="6.75" customHeight="1">
      <c r="A92" s="168"/>
      <c r="B92" s="282"/>
      <c r="C92" s="282"/>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82"/>
      <c r="AL92" s="168"/>
      <c r="AM92" s="168"/>
      <c r="AN92" s="168"/>
      <c r="AO92" s="168"/>
      <c r="AP92" s="168"/>
      <c r="AQ92" s="168"/>
      <c r="AR92" s="168"/>
      <c r="AS92" s="168"/>
      <c r="AT92" s="168"/>
      <c r="AU92" s="168"/>
      <c r="AV92" s="168"/>
      <c r="AW92" s="168"/>
      <c r="AX92" s="168"/>
      <c r="AY92" s="168"/>
      <c r="AZ92" s="168"/>
      <c r="BA92" s="168"/>
      <c r="BB92" s="168"/>
      <c r="BC92" s="168"/>
      <c r="BD92" s="168"/>
      <c r="BE92" s="168"/>
      <c r="BF92" s="168"/>
      <c r="BG92" s="168"/>
      <c r="BH92" s="168"/>
      <c r="BI92" s="168"/>
      <c r="BJ92" s="168"/>
      <c r="BK92" s="168"/>
      <c r="BL92" s="168"/>
      <c r="BM92" s="168"/>
      <c r="BN92" s="168"/>
      <c r="BO92" s="168"/>
      <c r="BP92" s="168"/>
      <c r="BQ92" s="168"/>
      <c r="BR92" s="168"/>
      <c r="BS92" s="168"/>
      <c r="BT92" s="168"/>
      <c r="BU92" s="168"/>
      <c r="BV92" s="168"/>
      <c r="BW92" s="168"/>
      <c r="BX92" s="168"/>
      <c r="BY92" s="168"/>
      <c r="BZ92" s="191"/>
    </row>
    <row r="93" spans="1:78" ht="6.75" customHeight="1">
      <c r="A93" s="168"/>
      <c r="B93" s="282"/>
      <c r="C93" s="282"/>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168"/>
      <c r="AM93" s="168"/>
      <c r="AN93" s="168"/>
      <c r="AO93" s="168"/>
      <c r="AP93" s="168"/>
      <c r="AQ93" s="168"/>
      <c r="AR93" s="168"/>
      <c r="AS93" s="192"/>
      <c r="AT93" s="193"/>
      <c r="AU93" s="193"/>
      <c r="AV93" s="193"/>
      <c r="AW93" s="193"/>
      <c r="AX93" s="193"/>
      <c r="AY93" s="193"/>
      <c r="AZ93" s="193"/>
      <c r="BA93" s="168"/>
      <c r="BB93" s="168"/>
      <c r="BC93" s="168"/>
      <c r="BD93" s="168"/>
      <c r="BE93" s="168"/>
      <c r="BF93" s="168"/>
      <c r="BG93" s="168"/>
      <c r="BH93" s="168"/>
      <c r="BI93" s="168"/>
      <c r="BJ93" s="168"/>
      <c r="BK93" s="168"/>
      <c r="BL93" s="168"/>
      <c r="BM93" s="168"/>
      <c r="BN93" s="168"/>
      <c r="BO93" s="168"/>
      <c r="BP93" s="168"/>
      <c r="BQ93" s="168"/>
      <c r="BR93" s="168"/>
      <c r="BS93" s="168"/>
      <c r="BT93" s="168"/>
      <c r="BU93" s="168"/>
      <c r="BV93" s="168"/>
      <c r="BW93" s="168"/>
      <c r="BX93" s="168"/>
      <c r="BY93" s="193"/>
      <c r="BZ93" s="156"/>
    </row>
    <row r="94" spans="1:78" ht="6" customHeight="1">
      <c r="A94" s="168"/>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1"/>
      <c r="AJ94" s="281"/>
      <c r="AK94" s="281"/>
      <c r="AL94" s="281"/>
      <c r="AM94" s="168"/>
      <c r="AN94" s="168"/>
      <c r="AO94" s="168"/>
      <c r="AP94" s="168"/>
      <c r="AQ94" s="168"/>
      <c r="AR94" s="168"/>
      <c r="AS94" s="193"/>
      <c r="AT94" s="193"/>
      <c r="AU94" s="193"/>
      <c r="AV94" s="193"/>
      <c r="AW94" s="193"/>
      <c r="AX94" s="193"/>
      <c r="AY94" s="193"/>
      <c r="AZ94" s="193"/>
      <c r="BA94" s="168"/>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156"/>
    </row>
    <row r="95" spans="1:78" ht="6" customHeight="1">
      <c r="A95" s="168"/>
      <c r="B95" s="281"/>
      <c r="C95" s="281"/>
      <c r="D95" s="281"/>
      <c r="E95" s="281"/>
      <c r="F95" s="281"/>
      <c r="G95" s="281"/>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168"/>
      <c r="AN95" s="168"/>
      <c r="AO95" s="168"/>
      <c r="AP95" s="168"/>
      <c r="AQ95" s="168"/>
      <c r="AR95" s="168"/>
      <c r="AS95" s="193"/>
      <c r="AT95" s="193"/>
      <c r="AU95" s="193"/>
      <c r="AV95" s="193"/>
      <c r="AW95" s="193"/>
      <c r="AX95" s="193"/>
      <c r="AY95" s="193"/>
      <c r="AZ95" s="193"/>
      <c r="BA95" s="168"/>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156"/>
    </row>
    <row r="96" spans="1:78" ht="6" customHeight="1">
      <c r="A96" s="168"/>
      <c r="B96" s="281"/>
      <c r="C96" s="281"/>
      <c r="D96" s="281"/>
      <c r="E96" s="281"/>
      <c r="F96" s="281"/>
      <c r="G96" s="281"/>
      <c r="H96" s="281"/>
      <c r="I96" s="281"/>
      <c r="J96" s="281"/>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81"/>
      <c r="AH96" s="281"/>
      <c r="AI96" s="281"/>
      <c r="AJ96" s="281"/>
      <c r="AK96" s="281"/>
      <c r="AL96" s="281"/>
      <c r="AM96" s="168"/>
      <c r="AN96" s="168"/>
      <c r="AO96" s="168"/>
      <c r="AP96" s="168"/>
      <c r="AQ96" s="168"/>
      <c r="AR96" s="168"/>
      <c r="AS96" s="168"/>
      <c r="AT96" s="168"/>
      <c r="AU96" s="168"/>
      <c r="AV96" s="168"/>
      <c r="AW96" s="168"/>
      <c r="AX96" s="168"/>
      <c r="AY96" s="168"/>
      <c r="AZ96" s="168"/>
      <c r="BA96" s="168"/>
      <c r="BB96" s="194"/>
      <c r="BC96" s="194"/>
      <c r="BD96" s="194"/>
      <c r="BE96" s="194"/>
      <c r="BF96" s="194"/>
      <c r="BG96" s="194"/>
      <c r="BH96" s="194"/>
      <c r="BI96" s="194"/>
      <c r="BJ96" s="194"/>
      <c r="BK96" s="194"/>
      <c r="BL96" s="194"/>
      <c r="BM96" s="194"/>
      <c r="BN96" s="194"/>
      <c r="BO96" s="194"/>
      <c r="BP96" s="194"/>
      <c r="BQ96" s="194"/>
      <c r="BR96" s="194"/>
      <c r="BS96" s="194"/>
      <c r="BT96" s="194"/>
      <c r="BU96" s="194"/>
      <c r="BV96" s="194"/>
      <c r="BW96" s="194"/>
      <c r="BX96" s="194"/>
      <c r="BY96" s="194"/>
      <c r="BZ96" s="156"/>
    </row>
    <row r="97" spans="1:86" ht="6.75" customHeight="1">
      <c r="A97" s="168"/>
      <c r="B97" s="285"/>
      <c r="C97" s="285"/>
      <c r="D97" s="285"/>
      <c r="E97" s="285"/>
      <c r="F97" s="285"/>
      <c r="G97" s="285"/>
      <c r="H97" s="285"/>
      <c r="I97" s="285"/>
      <c r="J97" s="285"/>
      <c r="K97" s="285"/>
      <c r="L97" s="285"/>
      <c r="M97" s="285"/>
      <c r="N97" s="285"/>
      <c r="O97" s="285"/>
      <c r="P97" s="285"/>
      <c r="Q97" s="285"/>
      <c r="R97" s="285"/>
      <c r="S97" s="285"/>
      <c r="T97" s="285"/>
      <c r="U97" s="285"/>
      <c r="V97" s="285"/>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c r="AT97" s="168"/>
      <c r="AU97" s="168"/>
      <c r="AV97" s="168"/>
      <c r="AW97" s="168"/>
      <c r="AX97" s="168"/>
      <c r="AY97" s="168"/>
      <c r="AZ97" s="168"/>
      <c r="BA97" s="168"/>
      <c r="BB97" s="194"/>
      <c r="BC97" s="194"/>
      <c r="BD97" s="194"/>
      <c r="BE97" s="194"/>
      <c r="BF97" s="194"/>
      <c r="BG97" s="194"/>
      <c r="BH97" s="194"/>
      <c r="BI97" s="194"/>
      <c r="BJ97" s="194"/>
      <c r="BK97" s="194"/>
      <c r="BL97" s="194"/>
      <c r="BM97" s="194"/>
      <c r="BN97" s="194"/>
      <c r="BO97" s="194"/>
      <c r="BP97" s="194"/>
      <c r="BQ97" s="194"/>
      <c r="BR97" s="194"/>
      <c r="BS97" s="194"/>
      <c r="BT97" s="194"/>
      <c r="BU97" s="194"/>
      <c r="BV97" s="194"/>
      <c r="BW97" s="194"/>
      <c r="BX97" s="194"/>
      <c r="BY97" s="194"/>
      <c r="BZ97" s="156"/>
    </row>
    <row r="98" spans="1:86" ht="6.75" customHeight="1">
      <c r="A98" s="168"/>
      <c r="B98" s="285"/>
      <c r="C98" s="285"/>
      <c r="D98" s="285"/>
      <c r="E98" s="285"/>
      <c r="F98" s="285"/>
      <c r="G98" s="285"/>
      <c r="H98" s="285"/>
      <c r="I98" s="285"/>
      <c r="J98" s="285"/>
      <c r="K98" s="285"/>
      <c r="L98" s="285"/>
      <c r="M98" s="285"/>
      <c r="N98" s="285"/>
      <c r="O98" s="285"/>
      <c r="P98" s="285"/>
      <c r="Q98" s="285"/>
      <c r="R98" s="285"/>
      <c r="S98" s="285"/>
      <c r="T98" s="285"/>
      <c r="U98" s="285"/>
      <c r="V98" s="285"/>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168"/>
      <c r="AZ98" s="168"/>
      <c r="BA98" s="168"/>
      <c r="BB98" s="194"/>
      <c r="BC98" s="194"/>
      <c r="BD98" s="194"/>
      <c r="BE98" s="194"/>
      <c r="BF98" s="194"/>
      <c r="BG98" s="194"/>
      <c r="BH98" s="194"/>
      <c r="BI98" s="194"/>
      <c r="BJ98" s="194"/>
      <c r="BK98" s="194"/>
      <c r="BL98" s="194"/>
      <c r="BM98" s="194"/>
      <c r="BN98" s="194"/>
      <c r="BO98" s="194"/>
      <c r="BP98" s="194"/>
      <c r="BQ98" s="194"/>
      <c r="BR98" s="194"/>
      <c r="BS98" s="194"/>
      <c r="BT98" s="194"/>
      <c r="BU98" s="194"/>
      <c r="BV98" s="194"/>
      <c r="BW98" s="194"/>
      <c r="BX98" s="194"/>
      <c r="BY98" s="194"/>
      <c r="BZ98" s="156"/>
    </row>
    <row r="99" spans="1:86" ht="6" customHeight="1">
      <c r="A99" s="168"/>
      <c r="B99" s="281"/>
      <c r="C99" s="281"/>
      <c r="D99" s="281"/>
      <c r="E99" s="281"/>
      <c r="F99" s="281"/>
      <c r="G99" s="281"/>
      <c r="H99" s="281"/>
      <c r="I99" s="281"/>
      <c r="J99" s="281"/>
      <c r="K99" s="281"/>
      <c r="L99" s="281"/>
      <c r="M99" s="281"/>
      <c r="N99" s="281"/>
      <c r="O99" s="281"/>
      <c r="P99" s="281"/>
      <c r="Q99" s="281"/>
      <c r="R99" s="281"/>
      <c r="S99" s="281"/>
      <c r="T99" s="281"/>
      <c r="U99" s="281"/>
      <c r="V99" s="281"/>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94"/>
      <c r="BC99" s="194"/>
      <c r="BD99" s="194"/>
      <c r="BE99" s="194"/>
      <c r="BF99" s="194"/>
      <c r="BG99" s="194"/>
      <c r="BH99" s="194"/>
      <c r="BI99" s="194"/>
      <c r="BJ99" s="194"/>
      <c r="BK99" s="194"/>
      <c r="BL99" s="194"/>
      <c r="BM99" s="194"/>
      <c r="BN99" s="194"/>
      <c r="BO99" s="194"/>
      <c r="BP99" s="194"/>
      <c r="BQ99" s="194"/>
      <c r="BR99" s="194"/>
      <c r="BS99" s="194"/>
      <c r="BT99" s="194"/>
      <c r="BU99" s="194"/>
      <c r="BV99" s="194"/>
      <c r="BW99" s="194"/>
      <c r="BX99" s="194"/>
      <c r="BY99" s="194"/>
      <c r="BZ99" s="156"/>
    </row>
    <row r="100" spans="1:86" s="164" customFormat="1" ht="6" customHeight="1">
      <c r="A100" s="168"/>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c r="BA100" s="168"/>
      <c r="BB100" s="168"/>
      <c r="BC100" s="168"/>
      <c r="BD100" s="168"/>
      <c r="BE100" s="195"/>
      <c r="BF100" s="195"/>
      <c r="BG100" s="195"/>
      <c r="BH100" s="195"/>
      <c r="BI100" s="195"/>
      <c r="BJ100" s="195"/>
      <c r="BK100" s="195"/>
      <c r="BL100" s="195"/>
      <c r="BM100" s="195"/>
      <c r="BN100" s="195"/>
      <c r="BO100" s="195"/>
      <c r="BP100" s="195"/>
      <c r="BQ100" s="195"/>
      <c r="BR100" s="195"/>
      <c r="BS100" s="195"/>
      <c r="BT100" s="195"/>
      <c r="BU100" s="195"/>
      <c r="BV100" s="195"/>
      <c r="BW100" s="168"/>
      <c r="BX100" s="168"/>
      <c r="BY100" s="168"/>
      <c r="BZ100" s="191"/>
      <c r="CD100" s="153"/>
      <c r="CE100" s="153"/>
      <c r="CF100" s="153"/>
      <c r="CG100" s="153"/>
      <c r="CH100" s="153"/>
    </row>
    <row r="101" spans="1:86" ht="6" customHeight="1">
      <c r="A101" s="168"/>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168"/>
      <c r="X101" s="168"/>
      <c r="Y101" s="168"/>
      <c r="Z101" s="168"/>
      <c r="AA101" s="168"/>
      <c r="AB101" s="168"/>
      <c r="AC101" s="168"/>
      <c r="AD101" s="168"/>
      <c r="AE101" s="317"/>
      <c r="AF101" s="317"/>
      <c r="AG101" s="317"/>
      <c r="AH101" s="317"/>
      <c r="AI101" s="317"/>
      <c r="AJ101" s="317"/>
      <c r="AK101" s="317"/>
      <c r="AL101" s="317"/>
      <c r="AM101" s="317"/>
      <c r="AN101" s="317"/>
      <c r="AO101" s="317"/>
      <c r="AP101" s="317"/>
      <c r="AQ101" s="317"/>
      <c r="AR101" s="317"/>
      <c r="AS101" s="317"/>
      <c r="AT101" s="317"/>
      <c r="AU101" s="317"/>
      <c r="AV101" s="168"/>
      <c r="AW101" s="168"/>
      <c r="AX101" s="168"/>
      <c r="AY101" s="168"/>
      <c r="AZ101" s="168"/>
      <c r="BA101" s="168"/>
      <c r="BB101" s="168"/>
      <c r="BC101" s="168"/>
      <c r="BD101" s="168"/>
      <c r="BE101" s="318"/>
      <c r="BF101" s="318"/>
      <c r="BG101" s="318"/>
      <c r="BH101" s="318"/>
      <c r="BI101" s="318"/>
      <c r="BJ101" s="318"/>
      <c r="BK101" s="318"/>
      <c r="BL101" s="318"/>
      <c r="BM101" s="318"/>
      <c r="BN101" s="318"/>
      <c r="BO101" s="318"/>
      <c r="BP101" s="318"/>
      <c r="BQ101" s="318"/>
      <c r="BR101" s="318"/>
      <c r="BS101" s="318"/>
      <c r="BT101" s="318"/>
      <c r="BU101" s="318"/>
      <c r="BV101" s="318"/>
      <c r="BW101" s="168"/>
      <c r="BX101" s="168"/>
      <c r="BY101" s="168"/>
      <c r="BZ101" s="156"/>
    </row>
    <row r="102" spans="1:86" ht="9" customHeight="1">
      <c r="A102" s="168"/>
      <c r="B102" s="168"/>
      <c r="C102" s="168"/>
      <c r="D102" s="168"/>
      <c r="E102" s="168"/>
      <c r="F102" s="168"/>
      <c r="G102" s="168"/>
      <c r="H102" s="168"/>
      <c r="I102" s="283"/>
      <c r="J102" s="283"/>
      <c r="K102" s="283"/>
      <c r="L102" s="283"/>
      <c r="M102" s="283"/>
      <c r="N102" s="283"/>
      <c r="O102" s="283"/>
      <c r="P102" s="283"/>
      <c r="Q102" s="283"/>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283"/>
      <c r="AO102" s="283"/>
      <c r="AP102" s="283"/>
      <c r="AQ102" s="283"/>
      <c r="AR102" s="283"/>
      <c r="AS102" s="283"/>
      <c r="AT102" s="283"/>
      <c r="AU102" s="283"/>
      <c r="AV102" s="283"/>
      <c r="AW102" s="283"/>
      <c r="AX102" s="283"/>
      <c r="AY102" s="283"/>
      <c r="AZ102" s="283"/>
      <c r="BA102" s="283"/>
      <c r="BB102" s="283"/>
      <c r="BC102" s="283"/>
      <c r="BD102" s="283"/>
      <c r="BE102" s="283"/>
      <c r="BF102" s="283"/>
      <c r="BG102" s="283"/>
      <c r="BH102" s="283"/>
      <c r="BI102" s="283"/>
      <c r="BJ102" s="283"/>
      <c r="BK102" s="283"/>
      <c r="BL102" s="283"/>
      <c r="BM102" s="283"/>
      <c r="BN102" s="283"/>
      <c r="BO102" s="283"/>
      <c r="BP102" s="283"/>
      <c r="BQ102" s="283"/>
      <c r="BR102" s="283"/>
      <c r="BS102" s="168"/>
      <c r="BT102" s="168"/>
      <c r="BU102" s="168"/>
      <c r="BV102" s="168"/>
      <c r="BW102" s="168"/>
      <c r="BX102" s="168"/>
      <c r="BY102" s="168"/>
      <c r="BZ102" s="156"/>
    </row>
    <row r="103" spans="1:86" ht="6" customHeight="1">
      <c r="A103" s="168"/>
      <c r="B103" s="316"/>
      <c r="C103" s="316"/>
      <c r="D103" s="316"/>
      <c r="E103" s="316"/>
      <c r="F103" s="316"/>
      <c r="G103" s="316"/>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156"/>
    </row>
    <row r="104" spans="1:86" ht="6" customHeight="1">
      <c r="A104" s="168"/>
      <c r="B104" s="316"/>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156"/>
    </row>
    <row r="105" spans="1:86" ht="6" customHeight="1">
      <c r="A105" s="168"/>
      <c r="B105" s="316"/>
      <c r="C105" s="316"/>
      <c r="D105" s="316"/>
      <c r="E105" s="316"/>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156"/>
    </row>
    <row r="106" spans="1:86" ht="6.75" customHeight="1">
      <c r="A106" s="168"/>
      <c r="B106" s="316"/>
      <c r="C106" s="316"/>
      <c r="D106" s="316"/>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156"/>
    </row>
    <row r="107" spans="1:86" ht="6.75" customHeight="1">
      <c r="A107" s="168"/>
      <c r="B107" s="316"/>
      <c r="C107" s="316"/>
      <c r="D107" s="316"/>
      <c r="E107" s="316"/>
      <c r="F107" s="316"/>
      <c r="G107" s="316"/>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6"/>
      <c r="BO107" s="316"/>
      <c r="BP107" s="316"/>
      <c r="BQ107" s="316"/>
      <c r="BR107" s="316"/>
      <c r="BS107" s="316"/>
      <c r="BT107" s="316"/>
      <c r="BU107" s="316"/>
      <c r="BV107" s="316"/>
      <c r="BW107" s="316"/>
      <c r="BX107" s="316"/>
      <c r="BY107" s="316"/>
      <c r="BZ107" s="156"/>
    </row>
    <row r="108" spans="1:86" ht="6.75" customHeight="1">
      <c r="A108" s="168"/>
      <c r="B108" s="316"/>
      <c r="C108" s="316"/>
      <c r="D108" s="316"/>
      <c r="E108" s="316"/>
      <c r="F108" s="316"/>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156"/>
    </row>
    <row r="109" spans="1:86" ht="6.75" customHeight="1">
      <c r="A109" s="168"/>
      <c r="B109" s="316"/>
      <c r="C109" s="316"/>
      <c r="D109" s="316"/>
      <c r="E109" s="316"/>
      <c r="F109" s="316"/>
      <c r="G109" s="316"/>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6"/>
      <c r="BX109" s="316"/>
      <c r="BY109" s="316"/>
      <c r="BZ109" s="156"/>
    </row>
    <row r="110" spans="1:86" ht="6.75" customHeight="1">
      <c r="A110" s="168"/>
      <c r="B110" s="316"/>
      <c r="C110" s="316"/>
      <c r="D110" s="316"/>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6"/>
      <c r="BS110" s="316"/>
      <c r="BT110" s="316"/>
      <c r="BU110" s="316"/>
      <c r="BV110" s="316"/>
      <c r="BW110" s="316"/>
      <c r="BX110" s="316"/>
      <c r="BY110" s="316"/>
      <c r="BZ110" s="156"/>
    </row>
    <row r="111" spans="1:86" ht="6.75" customHeight="1">
      <c r="A111" s="168"/>
      <c r="B111" s="316"/>
      <c r="C111" s="316"/>
      <c r="D111" s="316"/>
      <c r="E111" s="316"/>
      <c r="F111" s="316"/>
      <c r="G111" s="316"/>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6"/>
      <c r="BO111" s="316"/>
      <c r="BP111" s="316"/>
      <c r="BQ111" s="316"/>
      <c r="BR111" s="316"/>
      <c r="BS111" s="316"/>
      <c r="BT111" s="316"/>
      <c r="BU111" s="316"/>
      <c r="BV111" s="316"/>
      <c r="BW111" s="316"/>
      <c r="BX111" s="316"/>
      <c r="BY111" s="316"/>
      <c r="BZ111" s="156"/>
    </row>
    <row r="112" spans="1:86" ht="6.75" customHeight="1">
      <c r="A112" s="168"/>
      <c r="B112" s="316"/>
      <c r="C112" s="316"/>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6"/>
      <c r="BZ112" s="156"/>
    </row>
    <row r="113" spans="1:78" s="164" customFormat="1" ht="5.25" customHeight="1">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168"/>
      <c r="BP113" s="168"/>
      <c r="BQ113" s="168"/>
      <c r="BR113" s="168"/>
      <c r="BS113" s="168"/>
      <c r="BT113" s="168"/>
      <c r="BU113" s="168"/>
      <c r="BV113" s="168"/>
      <c r="BW113" s="168"/>
      <c r="BX113" s="168"/>
      <c r="BY113" s="168"/>
      <c r="BZ113" s="191"/>
    </row>
    <row r="114" spans="1:78" s="164" customFormat="1" ht="5.25" customHeight="1">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168"/>
      <c r="BP114" s="168"/>
      <c r="BQ114" s="168"/>
      <c r="BR114" s="168"/>
      <c r="BS114" s="168"/>
      <c r="BT114" s="168"/>
      <c r="BU114" s="168"/>
      <c r="BV114" s="168"/>
      <c r="BW114" s="168"/>
      <c r="BX114" s="168"/>
      <c r="BY114" s="168"/>
      <c r="BZ114" s="191"/>
    </row>
  </sheetData>
  <sheetProtection selectLockedCells="1"/>
  <mergeCells count="80">
    <mergeCell ref="A37:P39"/>
    <mergeCell ref="BF31:BY32"/>
    <mergeCell ref="BF33:BY34"/>
    <mergeCell ref="BR16:BW18"/>
    <mergeCell ref="BP16:BQ18"/>
    <mergeCell ref="AN27:AY34"/>
    <mergeCell ref="AZ19:BA20"/>
    <mergeCell ref="BB19:BF20"/>
    <mergeCell ref="BG19:BH20"/>
    <mergeCell ref="BX16:BY18"/>
    <mergeCell ref="AZ29:BE30"/>
    <mergeCell ref="BF27:BY28"/>
    <mergeCell ref="BF29:BY30"/>
    <mergeCell ref="A29:M34"/>
    <mergeCell ref="N19:AM20"/>
    <mergeCell ref="N21:AM26"/>
    <mergeCell ref="A44:AL46"/>
    <mergeCell ref="A40:M40"/>
    <mergeCell ref="B103:BY112"/>
    <mergeCell ref="N99:O101"/>
    <mergeCell ref="P99:R101"/>
    <mergeCell ref="S99:T101"/>
    <mergeCell ref="U99:V101"/>
    <mergeCell ref="AE101:AU101"/>
    <mergeCell ref="BE101:BV101"/>
    <mergeCell ref="B99:C101"/>
    <mergeCell ref="D99:E101"/>
    <mergeCell ref="F99:G101"/>
    <mergeCell ref="H99:I101"/>
    <mergeCell ref="J99:K101"/>
    <mergeCell ref="L99:M101"/>
    <mergeCell ref="I102:BR102"/>
    <mergeCell ref="BB94:BM95"/>
    <mergeCell ref="BN94:BY95"/>
    <mergeCell ref="B97:V98"/>
    <mergeCell ref="A47:M49"/>
    <mergeCell ref="N47:AE49"/>
    <mergeCell ref="A50:M52"/>
    <mergeCell ref="AC94:AD96"/>
    <mergeCell ref="AE94:AF96"/>
    <mergeCell ref="AI94:AJ96"/>
    <mergeCell ref="AK94:AL96"/>
    <mergeCell ref="N50:AE52"/>
    <mergeCell ref="N40:W40"/>
    <mergeCell ref="U94:V96"/>
    <mergeCell ref="W94:X96"/>
    <mergeCell ref="Y94:Z96"/>
    <mergeCell ref="AA94:AB96"/>
    <mergeCell ref="B92:AK93"/>
    <mergeCell ref="B94:C96"/>
    <mergeCell ref="D94:E96"/>
    <mergeCell ref="F94:G96"/>
    <mergeCell ref="H94:I96"/>
    <mergeCell ref="J94:K96"/>
    <mergeCell ref="L94:M96"/>
    <mergeCell ref="N94:O96"/>
    <mergeCell ref="P94:R96"/>
    <mergeCell ref="S94:T96"/>
    <mergeCell ref="AG94:AH96"/>
    <mergeCell ref="N29:AM34"/>
    <mergeCell ref="AN16:AY18"/>
    <mergeCell ref="AN19:AY26"/>
    <mergeCell ref="BI19:BR20"/>
    <mergeCell ref="AZ21:BY26"/>
    <mergeCell ref="AZ27:BE28"/>
    <mergeCell ref="AZ33:BE34"/>
    <mergeCell ref="AZ31:BE32"/>
    <mergeCell ref="I2:BP5"/>
    <mergeCell ref="BQ2:CA5"/>
    <mergeCell ref="B6:BM8"/>
    <mergeCell ref="B9:BY14"/>
    <mergeCell ref="A1:F3"/>
    <mergeCell ref="A21:M26"/>
    <mergeCell ref="A27:M28"/>
    <mergeCell ref="BJ16:BO18"/>
    <mergeCell ref="BH16:BI18"/>
    <mergeCell ref="AZ16:BG18"/>
    <mergeCell ref="A19:M20"/>
    <mergeCell ref="A16:P18"/>
    <mergeCell ref="N27:AM28"/>
  </mergeCells>
  <phoneticPr fontId="1"/>
  <dataValidations count="3">
    <dataValidation type="list" allowBlank="1" showInputMessage="1" showErrorMessage="1" sqref="N50:AE52" xr:uid="{00000000-0002-0000-0000-000001000000}">
      <formula1>"実施済み,実施予定"</formula1>
    </dataValidation>
    <dataValidation imeMode="fullKatakana" allowBlank="1" showInputMessage="1" showErrorMessage="1" sqref="N19:AM20 N27:AM28" xr:uid="{00000000-0002-0000-0000-000003000000}"/>
    <dataValidation imeMode="disabled" allowBlank="1" showInputMessage="1" showErrorMessage="1" sqref="AZ16:BG18 BJ16:BO18 BR16:BW18 BB19:BF20 BI19:BR20 BF29:BY34" xr:uid="{00000000-0002-0000-0000-000004000000}"/>
  </dataValidations>
  <printOptions horizontalCentered="1"/>
  <pageMargins left="0.19685039370078741" right="0.19685039370078741" top="0.74803149606299213" bottom="0.74803149606299213" header="0.31496062992125984" footer="0.31496062992125984"/>
  <pageSetup paperSize="9" fitToWidth="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2"/>
  <sheetViews>
    <sheetView view="pageBreakPreview" zoomScale="85" zoomScaleNormal="85" zoomScaleSheetLayoutView="85" workbookViewId="0">
      <selection activeCell="N58" sqref="N58:AA60"/>
    </sheetView>
  </sheetViews>
  <sheetFormatPr defaultColWidth="9" defaultRowHeight="18.75"/>
  <cols>
    <col min="1" max="1" width="5.5" style="41" customWidth="1"/>
    <col min="2" max="2" width="27.375" style="41" customWidth="1"/>
    <col min="3" max="8" width="10.75" style="41" customWidth="1"/>
    <col min="9" max="9" width="16.5" style="41" customWidth="1"/>
    <col min="10" max="10" width="9" style="41" hidden="1" customWidth="1"/>
    <col min="11" max="11" width="5.875" style="41" hidden="1" customWidth="1"/>
    <col min="12" max="12" width="9.625" style="41" hidden="1" customWidth="1"/>
    <col min="13" max="19" width="11.625" style="41" hidden="1" customWidth="1"/>
    <col min="20" max="20" width="11.625" style="41" customWidth="1"/>
    <col min="21" max="16384" width="9" style="41"/>
  </cols>
  <sheetData>
    <row r="1" spans="1:20" ht="34.5" customHeight="1" thickBot="1">
      <c r="A1" s="40" t="s">
        <v>18</v>
      </c>
      <c r="I1" s="218" t="s">
        <v>131</v>
      </c>
    </row>
    <row r="2" spans="1:20" ht="14.1" customHeight="1" thickBot="1">
      <c r="A2" s="373">
        <v>1</v>
      </c>
      <c r="B2" s="387" t="s">
        <v>98</v>
      </c>
      <c r="C2" s="381" t="s">
        <v>12</v>
      </c>
      <c r="D2" s="383" t="s">
        <v>13</v>
      </c>
      <c r="E2" s="385" t="s">
        <v>14</v>
      </c>
      <c r="F2" s="364" t="s">
        <v>16</v>
      </c>
      <c r="G2" s="390" t="s">
        <v>15</v>
      </c>
      <c r="H2" s="379" t="s">
        <v>19</v>
      </c>
      <c r="I2" s="42"/>
      <c r="N2" s="41" t="s">
        <v>108</v>
      </c>
    </row>
    <row r="3" spans="1:20" ht="14.1" customHeight="1" thickBot="1">
      <c r="A3" s="373"/>
      <c r="B3" s="388"/>
      <c r="C3" s="382"/>
      <c r="D3" s="384"/>
      <c r="E3" s="385"/>
      <c r="F3" s="365"/>
      <c r="G3" s="366"/>
      <c r="H3" s="380"/>
      <c r="I3" s="43" t="s">
        <v>42</v>
      </c>
      <c r="N3" s="436" t="s">
        <v>75</v>
      </c>
      <c r="O3" s="408" t="s">
        <v>77</v>
      </c>
      <c r="P3" s="408"/>
      <c r="Q3" s="44" t="s">
        <v>78</v>
      </c>
    </row>
    <row r="4" spans="1:20" ht="24.95" customHeight="1">
      <c r="A4" s="373"/>
      <c r="B4" s="45" t="s">
        <v>31</v>
      </c>
      <c r="C4" s="1"/>
      <c r="D4" s="2"/>
      <c r="E4" s="3"/>
      <c r="F4" s="4"/>
      <c r="G4" s="5"/>
      <c r="H4" s="46">
        <f>SUM(C4:G4)</f>
        <v>0</v>
      </c>
      <c r="I4" s="47">
        <f>H4-E4-G4</f>
        <v>0</v>
      </c>
      <c r="K4" s="401" t="s">
        <v>61</v>
      </c>
      <c r="L4" s="402"/>
      <c r="N4" s="437"/>
      <c r="O4" s="434" t="s">
        <v>44</v>
      </c>
      <c r="P4" s="435" t="s">
        <v>76</v>
      </c>
      <c r="Q4" s="409" t="s">
        <v>79</v>
      </c>
    </row>
    <row r="5" spans="1:20" ht="24.95" customHeight="1" thickBot="1">
      <c r="A5" s="373"/>
      <c r="B5" s="48" t="s">
        <v>62</v>
      </c>
      <c r="C5" s="21"/>
      <c r="D5" s="22"/>
      <c r="E5" s="23"/>
      <c r="F5" s="24"/>
      <c r="G5" s="25"/>
      <c r="H5" s="49">
        <f>SUM(C5:G5)</f>
        <v>0</v>
      </c>
      <c r="I5" s="50">
        <f>H5-E5-G5</f>
        <v>0</v>
      </c>
      <c r="K5" s="403"/>
      <c r="L5" s="404"/>
      <c r="N5" s="438"/>
      <c r="O5" s="434"/>
      <c r="P5" s="435"/>
      <c r="Q5" s="409"/>
    </row>
    <row r="6" spans="1:20" ht="24.95" customHeight="1" thickTop="1" thickBot="1">
      <c r="A6" s="373"/>
      <c r="B6" s="51" t="str">
        <f>"③　再編前病床数＝"&amp; $K6&amp;" （※２）"</f>
        <v>③　再編前病床数＝② （※２）</v>
      </c>
      <c r="C6" s="26">
        <f>IF($K6="①",C4,C5)</f>
        <v>0</v>
      </c>
      <c r="D6" s="27">
        <f>IF($K6="①",D4,D5)</f>
        <v>0</v>
      </c>
      <c r="E6" s="28">
        <f>IF($K6="①",E4,E5)</f>
        <v>0</v>
      </c>
      <c r="F6" s="29">
        <f>IF($K6="①",F4,F5)</f>
        <v>0</v>
      </c>
      <c r="G6" s="30">
        <f>IF($K6="①",G4,G5)</f>
        <v>0</v>
      </c>
      <c r="H6" s="52">
        <f>SUM(C6:G6)</f>
        <v>0</v>
      </c>
      <c r="I6" s="29">
        <f>H6-E6-G6</f>
        <v>0</v>
      </c>
      <c r="K6" s="397" t="str">
        <f>IF(I4&lt;I5,"①","②")</f>
        <v>②</v>
      </c>
      <c r="L6" s="398"/>
      <c r="N6" s="53" t="b">
        <f>IF(OR(AND(O6,P6),Q6),TRUE)</f>
        <v>1</v>
      </c>
      <c r="O6" s="54" t="b">
        <f>IF(I6&lt;&gt;0,TRUE)</f>
        <v>0</v>
      </c>
      <c r="P6" s="55" t="b">
        <f>IF(I6&gt;I13,TRUE)</f>
        <v>0</v>
      </c>
      <c r="Q6" s="56" t="b">
        <f>IF(AND(H6=0,H13=0),TRUE)</f>
        <v>1</v>
      </c>
    </row>
    <row r="7" spans="1:20" ht="54" customHeight="1">
      <c r="A7" s="407" t="s">
        <v>81</v>
      </c>
      <c r="B7" s="377"/>
      <c r="C7" s="377"/>
      <c r="D7" s="377"/>
      <c r="E7" s="377"/>
      <c r="F7" s="377"/>
      <c r="G7" s="377"/>
      <c r="H7" s="377"/>
      <c r="I7" s="377"/>
    </row>
    <row r="8" spans="1:20" ht="19.5" thickBot="1">
      <c r="A8" s="377" t="s">
        <v>80</v>
      </c>
      <c r="B8" s="377"/>
      <c r="C8" s="377"/>
      <c r="D8" s="377"/>
      <c r="E8" s="377"/>
      <c r="F8" s="377"/>
      <c r="G8" s="377"/>
      <c r="H8" s="377"/>
      <c r="I8" s="377"/>
      <c r="M8" s="41" t="s">
        <v>71</v>
      </c>
    </row>
    <row r="9" spans="1:20">
      <c r="A9" s="377" t="s">
        <v>41</v>
      </c>
      <c r="B9" s="377"/>
      <c r="C9" s="377"/>
      <c r="D9" s="377"/>
      <c r="E9" s="377"/>
      <c r="F9" s="377"/>
      <c r="G9" s="377"/>
      <c r="H9" s="377"/>
      <c r="I9" s="377"/>
      <c r="K9" s="391" t="s">
        <v>84</v>
      </c>
      <c r="L9" s="392"/>
      <c r="M9" s="399" t="s">
        <v>12</v>
      </c>
      <c r="N9" s="399" t="s">
        <v>13</v>
      </c>
      <c r="O9" s="399" t="s">
        <v>14</v>
      </c>
      <c r="P9" s="412" t="s">
        <v>16</v>
      </c>
      <c r="Q9" s="410" t="s">
        <v>27</v>
      </c>
      <c r="R9" s="415" t="s">
        <v>19</v>
      </c>
      <c r="S9" s="57"/>
    </row>
    <row r="10" spans="1:20" ht="14.1" customHeight="1" thickBot="1">
      <c r="K10" s="393"/>
      <c r="L10" s="394"/>
      <c r="M10" s="400"/>
      <c r="N10" s="400"/>
      <c r="O10" s="400"/>
      <c r="P10" s="413"/>
      <c r="Q10" s="411"/>
      <c r="R10" s="415"/>
      <c r="S10" s="58" t="s">
        <v>43</v>
      </c>
    </row>
    <row r="11" spans="1:20" ht="12" customHeight="1" thickBot="1">
      <c r="A11" s="373">
        <v>2</v>
      </c>
      <c r="B11" s="386" t="s">
        <v>106</v>
      </c>
      <c r="C11" s="381" t="s">
        <v>12</v>
      </c>
      <c r="D11" s="383" t="s">
        <v>13</v>
      </c>
      <c r="E11" s="385" t="s">
        <v>14</v>
      </c>
      <c r="F11" s="364" t="s">
        <v>16</v>
      </c>
      <c r="G11" s="366" t="s">
        <v>27</v>
      </c>
      <c r="H11" s="379" t="s">
        <v>19</v>
      </c>
      <c r="I11" s="42"/>
      <c r="K11" s="395"/>
      <c r="L11" s="396"/>
      <c r="M11" s="59">
        <f t="shared" ref="M11:S11" si="0">C13-C6</f>
        <v>0</v>
      </c>
      <c r="N11" s="59">
        <f t="shared" si="0"/>
        <v>0</v>
      </c>
      <c r="O11" s="59">
        <f t="shared" si="0"/>
        <v>0</v>
      </c>
      <c r="P11" s="60">
        <f t="shared" si="0"/>
        <v>0</v>
      </c>
      <c r="Q11" s="61">
        <f t="shared" si="0"/>
        <v>0</v>
      </c>
      <c r="R11" s="62">
        <f t="shared" si="0"/>
        <v>0</v>
      </c>
      <c r="S11" s="59">
        <f t="shared" si="0"/>
        <v>0</v>
      </c>
    </row>
    <row r="12" spans="1:20" ht="12" customHeight="1">
      <c r="A12" s="373"/>
      <c r="B12" s="386"/>
      <c r="C12" s="382"/>
      <c r="D12" s="384"/>
      <c r="E12" s="385"/>
      <c r="F12" s="365"/>
      <c r="G12" s="366"/>
      <c r="H12" s="380"/>
      <c r="I12" s="43" t="s">
        <v>20</v>
      </c>
      <c r="K12" s="405" t="s">
        <v>116</v>
      </c>
      <c r="L12" s="201" t="s">
        <v>114</v>
      </c>
      <c r="M12" s="208">
        <f>IF(M11&gt;0,M11*-1,0)</f>
        <v>0</v>
      </c>
      <c r="N12" s="208">
        <f>IF(N11&gt;0,N11*-1,0)</f>
        <v>0</v>
      </c>
      <c r="O12" s="208">
        <f>IF(O11&gt;0,O11*-1,0)</f>
        <v>0</v>
      </c>
      <c r="P12" s="209">
        <f>IF(P11&gt;0,P11*-1,0)</f>
        <v>0</v>
      </c>
      <c r="Q12" s="204"/>
      <c r="R12" s="205"/>
      <c r="S12" s="206">
        <f>IF(S11&gt;0,S11*-1,0)</f>
        <v>0</v>
      </c>
    </row>
    <row r="13" spans="1:20" ht="24.95" customHeight="1" thickBot="1">
      <c r="A13" s="373"/>
      <c r="B13" s="386"/>
      <c r="C13" s="8"/>
      <c r="D13" s="9"/>
      <c r="E13" s="10"/>
      <c r="F13" s="11"/>
      <c r="G13" s="7">
        <v>0</v>
      </c>
      <c r="H13" s="63">
        <f>SUM(C13:G13)</f>
        <v>0</v>
      </c>
      <c r="I13" s="64">
        <f>H13-E13-G13</f>
        <v>0</v>
      </c>
      <c r="K13" s="406"/>
      <c r="L13" s="210" t="s">
        <v>115</v>
      </c>
      <c r="M13" s="211">
        <f>IF(M11&lt;0,M11*-1,0)</f>
        <v>0</v>
      </c>
      <c r="N13" s="211">
        <f>IF(N11&lt;0,N11*-1,0)</f>
        <v>0</v>
      </c>
      <c r="O13" s="211">
        <f>IF(O11&lt;0,O11*-1,0)</f>
        <v>0</v>
      </c>
      <c r="P13" s="212">
        <f>IF(P11&lt;0,P11*-1,0)</f>
        <v>0</v>
      </c>
      <c r="Q13" s="203"/>
      <c r="R13" s="202"/>
      <c r="S13" s="207">
        <f>IF(S11&lt;0,S11*-1,0)</f>
        <v>0</v>
      </c>
    </row>
    <row r="14" spans="1:20" ht="14.1" customHeight="1" thickBot="1">
      <c r="I14" s="66" t="s">
        <v>37</v>
      </c>
      <c r="R14" s="75"/>
      <c r="S14" s="76"/>
      <c r="T14" s="67"/>
    </row>
    <row r="15" spans="1:20" s="67" customFormat="1" ht="12.6" customHeight="1" thickBot="1">
      <c r="A15" s="454">
        <v>3</v>
      </c>
      <c r="B15" s="359" t="s">
        <v>123</v>
      </c>
      <c r="C15" s="371" t="s">
        <v>12</v>
      </c>
      <c r="D15" s="369" t="s">
        <v>13</v>
      </c>
      <c r="E15" s="367" t="s">
        <v>14</v>
      </c>
      <c r="F15" s="374" t="s">
        <v>16</v>
      </c>
      <c r="G15" s="375" t="s">
        <v>38</v>
      </c>
      <c r="H15" s="68"/>
      <c r="I15" s="68"/>
      <c r="K15" s="198" t="s">
        <v>118</v>
      </c>
      <c r="L15" s="69"/>
      <c r="M15" s="70"/>
      <c r="N15" s="70"/>
      <c r="O15" s="70"/>
      <c r="P15" s="70"/>
      <c r="Q15" s="69"/>
      <c r="R15" s="41"/>
      <c r="S15" s="41"/>
    </row>
    <row r="16" spans="1:20" s="67" customFormat="1" ht="12.6" customHeight="1">
      <c r="A16" s="455"/>
      <c r="B16" s="360"/>
      <c r="C16" s="372"/>
      <c r="D16" s="370"/>
      <c r="E16" s="368"/>
      <c r="F16" s="368"/>
      <c r="G16" s="376"/>
      <c r="H16" s="71"/>
      <c r="I16" s="71"/>
      <c r="K16" s="430" t="s">
        <v>119</v>
      </c>
      <c r="L16" s="431"/>
      <c r="M16" s="73" t="s">
        <v>56</v>
      </c>
      <c r="N16" s="73" t="s">
        <v>57</v>
      </c>
      <c r="O16" s="73" t="s">
        <v>58</v>
      </c>
      <c r="P16" s="74" t="s">
        <v>59</v>
      </c>
      <c r="Q16" s="69"/>
    </row>
    <row r="17" spans="1:20" s="67" customFormat="1" ht="24.95" customHeight="1">
      <c r="A17" s="455"/>
      <c r="B17" s="360"/>
      <c r="C17" s="12"/>
      <c r="D17" s="13"/>
      <c r="E17" s="14"/>
      <c r="F17" s="15"/>
      <c r="G17" s="72">
        <f>SUM(C17,D17,F17)</f>
        <v>0</v>
      </c>
      <c r="H17" s="68"/>
      <c r="I17" s="68"/>
      <c r="K17" s="357" t="s">
        <v>117</v>
      </c>
      <c r="L17" s="358"/>
      <c r="M17" s="213">
        <f>IF(C17&lt;0,C17,0)</f>
        <v>0</v>
      </c>
      <c r="N17" s="213">
        <f t="shared" ref="N17:P17" si="1">IF(D17&lt;0,D17,0)</f>
        <v>0</v>
      </c>
      <c r="O17" s="213">
        <f t="shared" si="1"/>
        <v>0</v>
      </c>
      <c r="P17" s="214">
        <f t="shared" si="1"/>
        <v>0</v>
      </c>
      <c r="Q17" s="69"/>
      <c r="R17" s="75"/>
      <c r="S17" s="76"/>
    </row>
    <row r="18" spans="1:20" s="67" customFormat="1" ht="19.5" thickBot="1">
      <c r="A18" s="456"/>
      <c r="B18" s="77" t="s">
        <v>124</v>
      </c>
      <c r="C18" s="17"/>
      <c r="D18" s="18"/>
      <c r="E18" s="19"/>
      <c r="F18" s="20"/>
      <c r="G18" s="78">
        <f>SUM(C18,D18,F18)</f>
        <v>0</v>
      </c>
      <c r="H18" s="68"/>
      <c r="I18" s="68"/>
      <c r="K18" s="428" t="s">
        <v>85</v>
      </c>
      <c r="L18" s="429"/>
      <c r="M18" s="79">
        <f>IF(C17&gt;0,C17,0)</f>
        <v>0</v>
      </c>
      <c r="N18" s="79">
        <f t="shared" ref="N18:P18" si="2">IF(D17&gt;0,D17,0)</f>
        <v>0</v>
      </c>
      <c r="O18" s="79">
        <f t="shared" si="2"/>
        <v>0</v>
      </c>
      <c r="P18" s="80">
        <f t="shared" si="2"/>
        <v>0</v>
      </c>
      <c r="Q18" s="69"/>
      <c r="R18" s="41"/>
      <c r="S18" s="41"/>
    </row>
    <row r="19" spans="1:20" s="67" customFormat="1" ht="13.5" customHeight="1">
      <c r="A19" s="389" t="s">
        <v>125</v>
      </c>
      <c r="B19" s="389"/>
      <c r="C19" s="389"/>
      <c r="D19" s="389"/>
      <c r="E19" s="389"/>
      <c r="F19" s="389"/>
      <c r="G19" s="389"/>
      <c r="H19" s="389"/>
      <c r="I19" s="389"/>
      <c r="T19" s="41"/>
    </row>
    <row r="20" spans="1:20" s="67" customFormat="1" ht="38.25" customHeight="1" thickBot="1">
      <c r="A20" s="389"/>
      <c r="B20" s="389"/>
      <c r="C20" s="389"/>
      <c r="D20" s="389"/>
      <c r="E20" s="389"/>
      <c r="F20" s="389"/>
      <c r="G20" s="389"/>
      <c r="H20" s="389"/>
      <c r="I20" s="389"/>
      <c r="T20" s="41"/>
    </row>
    <row r="21" spans="1:20" s="67" customFormat="1" ht="13.5" customHeight="1">
      <c r="A21" s="41"/>
      <c r="B21" s="41"/>
      <c r="C21" s="41"/>
      <c r="D21" s="41"/>
      <c r="E21" s="41"/>
      <c r="F21" s="41"/>
      <c r="G21" s="41"/>
      <c r="H21" s="41"/>
      <c r="I21" s="41"/>
      <c r="K21" s="416" t="s">
        <v>46</v>
      </c>
      <c r="L21" s="417"/>
      <c r="M21" s="81" t="s">
        <v>128</v>
      </c>
      <c r="N21" s="82" t="s">
        <v>129</v>
      </c>
      <c r="O21" s="83" t="s">
        <v>122</v>
      </c>
      <c r="P21" s="447" t="s">
        <v>52</v>
      </c>
      <c r="Q21" s="448"/>
      <c r="R21" s="84"/>
      <c r="S21" s="85"/>
      <c r="T21" s="41"/>
    </row>
    <row r="22" spans="1:20" s="67" customFormat="1" ht="24.95" customHeight="1">
      <c r="A22" s="373">
        <v>4</v>
      </c>
      <c r="B22" s="363" t="s">
        <v>36</v>
      </c>
      <c r="C22" s="86" t="s">
        <v>14</v>
      </c>
      <c r="D22" s="86" t="s">
        <v>23</v>
      </c>
      <c r="E22" s="86" t="s">
        <v>19</v>
      </c>
      <c r="F22" s="41"/>
      <c r="G22" s="41"/>
      <c r="H22" s="41"/>
      <c r="I22" s="41"/>
      <c r="K22" s="418"/>
      <c r="L22" s="419"/>
      <c r="M22" s="87" t="s">
        <v>48</v>
      </c>
      <c r="N22" s="88" t="s">
        <v>47</v>
      </c>
      <c r="O22" s="89" t="s">
        <v>49</v>
      </c>
      <c r="P22" s="449"/>
      <c r="Q22" s="450"/>
      <c r="R22" s="90" t="s">
        <v>50</v>
      </c>
      <c r="S22" s="91" t="s">
        <v>51</v>
      </c>
      <c r="T22" s="41"/>
    </row>
    <row r="23" spans="1:20" s="67" customFormat="1" ht="24.95" customHeight="1" thickBot="1">
      <c r="A23" s="373"/>
      <c r="B23" s="363"/>
      <c r="C23" s="59">
        <f>IF(E6&lt;E13,P24,0)</f>
        <v>0</v>
      </c>
      <c r="D23" s="16"/>
      <c r="E23" s="59">
        <f>SUM(C23:D23)</f>
        <v>0</v>
      </c>
      <c r="F23" s="41"/>
      <c r="G23" s="41"/>
      <c r="H23" s="41"/>
      <c r="I23" s="41"/>
      <c r="K23" s="418"/>
      <c r="L23" s="419"/>
      <c r="M23" s="92" t="s">
        <v>120</v>
      </c>
      <c r="N23" s="93" t="s">
        <v>121</v>
      </c>
      <c r="O23" s="94" t="s">
        <v>109</v>
      </c>
      <c r="P23" s="449"/>
      <c r="Q23" s="450"/>
      <c r="R23" s="95" t="s">
        <v>53</v>
      </c>
      <c r="S23" s="96" t="s">
        <v>45</v>
      </c>
      <c r="T23" s="41"/>
    </row>
    <row r="24" spans="1:20" ht="13.5" customHeight="1" thickBot="1">
      <c r="K24" s="420"/>
      <c r="L24" s="421"/>
      <c r="M24" s="97">
        <f>I6-I13</f>
        <v>0</v>
      </c>
      <c r="N24" s="98">
        <f>G17</f>
        <v>0</v>
      </c>
      <c r="O24" s="99">
        <f>IF(M24&gt;N24,M24-N24,0)</f>
        <v>0</v>
      </c>
      <c r="P24" s="432">
        <f>MIN(R24:S24)</f>
        <v>0</v>
      </c>
      <c r="Q24" s="433"/>
      <c r="R24" s="100">
        <f>O24-D23</f>
        <v>0</v>
      </c>
      <c r="S24" s="101">
        <f>E13+E17-E6</f>
        <v>0</v>
      </c>
    </row>
    <row r="25" spans="1:20" ht="12.6" customHeight="1" thickBot="1">
      <c r="A25" s="373">
        <v>5</v>
      </c>
      <c r="B25" s="386" t="s">
        <v>72</v>
      </c>
      <c r="C25" s="381" t="s">
        <v>12</v>
      </c>
      <c r="D25" s="383" t="s">
        <v>13</v>
      </c>
      <c r="E25" s="385" t="s">
        <v>14</v>
      </c>
      <c r="F25" s="364" t="s">
        <v>16</v>
      </c>
      <c r="G25" s="366" t="s">
        <v>15</v>
      </c>
      <c r="H25" s="379" t="s">
        <v>19</v>
      </c>
      <c r="I25" s="42"/>
    </row>
    <row r="26" spans="1:20" ht="12.6" customHeight="1">
      <c r="A26" s="373"/>
      <c r="B26" s="386"/>
      <c r="C26" s="382"/>
      <c r="D26" s="384"/>
      <c r="E26" s="385"/>
      <c r="F26" s="365"/>
      <c r="G26" s="366"/>
      <c r="H26" s="380"/>
      <c r="I26" s="43" t="s">
        <v>20</v>
      </c>
    </row>
    <row r="27" spans="1:20" ht="24.95" customHeight="1" thickBot="1">
      <c r="A27" s="373"/>
      <c r="B27" s="386"/>
      <c r="C27" s="102">
        <f>C6-C13</f>
        <v>0</v>
      </c>
      <c r="D27" s="103">
        <f>D6-D13</f>
        <v>0</v>
      </c>
      <c r="E27" s="104">
        <f>E6-E13</f>
        <v>0</v>
      </c>
      <c r="F27" s="105">
        <f>F6-F13</f>
        <v>0</v>
      </c>
      <c r="G27" s="61">
        <f>G6-G13</f>
        <v>0</v>
      </c>
      <c r="H27" s="62">
        <f>SUM(C27:G27)</f>
        <v>0</v>
      </c>
      <c r="I27" s="106">
        <f>C27+D27+F27</f>
        <v>0</v>
      </c>
    </row>
    <row r="28" spans="1:20" ht="14.1" customHeight="1" thickBot="1">
      <c r="I28" s="107"/>
    </row>
    <row r="29" spans="1:20" ht="24.95" customHeight="1">
      <c r="A29" s="373">
        <v>6</v>
      </c>
      <c r="B29" s="361" t="s">
        <v>111</v>
      </c>
      <c r="C29" s="108" t="s">
        <v>110</v>
      </c>
      <c r="E29" s="109" t="s">
        <v>73</v>
      </c>
      <c r="F29" s="108" t="s">
        <v>112</v>
      </c>
      <c r="G29" s="108" t="s">
        <v>55</v>
      </c>
      <c r="H29" s="215" t="s">
        <v>127</v>
      </c>
      <c r="I29" s="110" t="s">
        <v>54</v>
      </c>
    </row>
    <row r="30" spans="1:20" ht="24.95" customHeight="1" thickBot="1">
      <c r="A30" s="373"/>
      <c r="B30" s="362"/>
      <c r="C30" s="16"/>
      <c r="E30" s="59">
        <f>I27</f>
        <v>0</v>
      </c>
      <c r="F30" s="59">
        <f>E23</f>
        <v>0</v>
      </c>
      <c r="G30" s="59">
        <f>C30</f>
        <v>0</v>
      </c>
      <c r="H30" s="199">
        <f>IF(C18&gt;0,C18,0)+IF(D18&gt;0,D18,0)+IF(F18&gt;0,F18,0)</f>
        <v>0</v>
      </c>
      <c r="I30" s="105">
        <f>IF(E30-F30-G30-H30&lt;0,0,E30-F30-G30-H30)</f>
        <v>0</v>
      </c>
    </row>
    <row r="31" spans="1:20" ht="13.5" customHeight="1" thickBot="1">
      <c r="I31" s="107"/>
    </row>
    <row r="32" spans="1:20" ht="14.1" customHeight="1" thickBot="1">
      <c r="A32" s="373">
        <v>7</v>
      </c>
      <c r="B32" s="387" t="s">
        <v>99</v>
      </c>
      <c r="C32" s="381" t="s">
        <v>12</v>
      </c>
      <c r="D32" s="383" t="s">
        <v>13</v>
      </c>
      <c r="E32" s="385" t="s">
        <v>14</v>
      </c>
      <c r="F32" s="364" t="s">
        <v>16</v>
      </c>
      <c r="G32" s="366" t="s">
        <v>15</v>
      </c>
      <c r="H32" s="379" t="s">
        <v>19</v>
      </c>
      <c r="I32" s="42"/>
      <c r="K32" s="422" t="s">
        <v>97</v>
      </c>
      <c r="L32" s="423"/>
      <c r="M32" s="400" t="s">
        <v>12</v>
      </c>
      <c r="N32" s="400" t="s">
        <v>13</v>
      </c>
      <c r="O32" s="400" t="s">
        <v>14</v>
      </c>
      <c r="P32" s="400" t="s">
        <v>16</v>
      </c>
      <c r="Q32" s="414" t="s">
        <v>27</v>
      </c>
      <c r="R32" s="415" t="s">
        <v>19</v>
      </c>
      <c r="S32" s="57"/>
    </row>
    <row r="33" spans="1:19" ht="14.1" customHeight="1">
      <c r="A33" s="373"/>
      <c r="B33" s="388"/>
      <c r="C33" s="382"/>
      <c r="D33" s="384"/>
      <c r="E33" s="385"/>
      <c r="F33" s="365"/>
      <c r="G33" s="366"/>
      <c r="H33" s="380"/>
      <c r="I33" s="43" t="s">
        <v>20</v>
      </c>
      <c r="K33" s="424"/>
      <c r="L33" s="425"/>
      <c r="M33" s="400"/>
      <c r="N33" s="400"/>
      <c r="O33" s="400"/>
      <c r="P33" s="400"/>
      <c r="Q33" s="396"/>
      <c r="R33" s="415"/>
      <c r="S33" s="58" t="s">
        <v>43</v>
      </c>
    </row>
    <row r="34" spans="1:19" ht="24.95" customHeight="1">
      <c r="A34" s="373"/>
      <c r="B34" s="111" t="s">
        <v>31</v>
      </c>
      <c r="C34" s="31"/>
      <c r="D34" s="32"/>
      <c r="E34" s="33"/>
      <c r="F34" s="34"/>
      <c r="G34" s="35"/>
      <c r="H34" s="62">
        <f>SUM(C34:G34)</f>
        <v>0</v>
      </c>
      <c r="I34" s="112">
        <f>H34-E34-G34</f>
        <v>0</v>
      </c>
      <c r="K34" s="426"/>
      <c r="L34" s="427"/>
      <c r="M34" s="59">
        <f>C13-C34</f>
        <v>0</v>
      </c>
      <c r="N34" s="59">
        <f t="shared" ref="N34:S34" si="3">D13-D34</f>
        <v>0</v>
      </c>
      <c r="O34" s="59">
        <f t="shared" si="3"/>
        <v>0</v>
      </c>
      <c r="P34" s="59">
        <f t="shared" si="3"/>
        <v>0</v>
      </c>
      <c r="Q34" s="61">
        <f t="shared" si="3"/>
        <v>0</v>
      </c>
      <c r="R34" s="62">
        <f t="shared" si="3"/>
        <v>0</v>
      </c>
      <c r="S34" s="59">
        <f t="shared" si="3"/>
        <v>0</v>
      </c>
    </row>
    <row r="35" spans="1:19" ht="24.95" customHeight="1" thickBot="1">
      <c r="A35" s="373"/>
      <c r="B35" s="113" t="s">
        <v>64</v>
      </c>
      <c r="C35" s="36"/>
      <c r="D35" s="37"/>
      <c r="E35" s="33"/>
      <c r="F35" s="38"/>
      <c r="G35" s="35"/>
      <c r="H35" s="62">
        <f>SUM(C35:G35)</f>
        <v>0</v>
      </c>
      <c r="I35" s="105">
        <f>H35-E35-G35</f>
        <v>0</v>
      </c>
    </row>
    <row r="36" spans="1:19" ht="18.75" customHeight="1">
      <c r="A36" s="377" t="s">
        <v>82</v>
      </c>
      <c r="B36" s="377"/>
      <c r="C36" s="377"/>
      <c r="D36" s="377"/>
      <c r="E36" s="377"/>
      <c r="F36" s="377"/>
      <c r="G36" s="377"/>
      <c r="H36" s="377"/>
      <c r="I36" s="377"/>
    </row>
    <row r="37" spans="1:19" ht="13.5" customHeight="1" thickBot="1"/>
    <row r="38" spans="1:19" ht="33" customHeight="1">
      <c r="A38" s="373">
        <v>8</v>
      </c>
      <c r="B38" s="114" t="s">
        <v>30</v>
      </c>
      <c r="C38" s="86" t="s">
        <v>12</v>
      </c>
      <c r="D38" s="86" t="s">
        <v>13</v>
      </c>
      <c r="E38" s="86" t="s">
        <v>16</v>
      </c>
      <c r="F38" s="86" t="s">
        <v>19</v>
      </c>
      <c r="M38" s="200"/>
      <c r="N38" s="197" t="s">
        <v>96</v>
      </c>
      <c r="O38" s="197" t="s">
        <v>95</v>
      </c>
      <c r="Q38" s="444" t="s">
        <v>93</v>
      </c>
      <c r="R38" s="445"/>
      <c r="S38" s="115" t="s">
        <v>94</v>
      </c>
    </row>
    <row r="39" spans="1:19" ht="24.95" customHeight="1">
      <c r="A39" s="373"/>
      <c r="B39" s="116" t="s">
        <v>65</v>
      </c>
      <c r="C39" s="39"/>
      <c r="D39" s="39"/>
      <c r="E39" s="39"/>
      <c r="F39" s="117">
        <f>SUM(C39:E39)</f>
        <v>0</v>
      </c>
      <c r="N39" s="65">
        <f>IF(AND(I34&lt;&gt;I35,H50="Ｂ"),E50,E49)</f>
        <v>0</v>
      </c>
      <c r="O39" s="196">
        <f>IF(AND(I34&lt;&gt;I35,H50="Ｂ"),C50,C49)</f>
        <v>0</v>
      </c>
      <c r="Q39" s="118">
        <v>0</v>
      </c>
      <c r="R39" s="6" t="s">
        <v>88</v>
      </c>
      <c r="S39" s="60">
        <v>1140</v>
      </c>
    </row>
    <row r="40" spans="1:19" ht="24.95" customHeight="1">
      <c r="A40" s="373"/>
      <c r="B40" s="116" t="s">
        <v>66</v>
      </c>
      <c r="C40" s="39"/>
      <c r="D40" s="39"/>
      <c r="E40" s="39"/>
      <c r="F40" s="117">
        <f>SUM(C40:E40)</f>
        <v>0</v>
      </c>
      <c r="Q40" s="118">
        <v>0.5</v>
      </c>
      <c r="R40" s="6" t="s">
        <v>89</v>
      </c>
      <c r="S40" s="60">
        <v>1368</v>
      </c>
    </row>
    <row r="41" spans="1:19" ht="24" customHeight="1">
      <c r="A41" s="452" t="s">
        <v>103</v>
      </c>
      <c r="B41" s="453"/>
      <c r="C41" s="453"/>
      <c r="D41" s="453"/>
      <c r="E41" s="453"/>
      <c r="F41" s="453"/>
      <c r="G41" s="453"/>
      <c r="H41" s="453"/>
      <c r="I41" s="453"/>
      <c r="Q41" s="118">
        <v>0.6</v>
      </c>
      <c r="R41" s="6" t="s">
        <v>90</v>
      </c>
      <c r="S41" s="60">
        <v>1596</v>
      </c>
    </row>
    <row r="42" spans="1:19" ht="24" customHeight="1">
      <c r="A42" s="453"/>
      <c r="B42" s="453"/>
      <c r="C42" s="453"/>
      <c r="D42" s="453"/>
      <c r="E42" s="453"/>
      <c r="F42" s="453"/>
      <c r="G42" s="453"/>
      <c r="H42" s="453"/>
      <c r="I42" s="453"/>
      <c r="Q42" s="118">
        <v>0.7</v>
      </c>
      <c r="R42" s="6" t="s">
        <v>91</v>
      </c>
      <c r="S42" s="60">
        <v>1824</v>
      </c>
    </row>
    <row r="43" spans="1:19" ht="22.5" customHeight="1">
      <c r="A43" s="453"/>
      <c r="B43" s="453"/>
      <c r="C43" s="453"/>
      <c r="D43" s="453"/>
      <c r="E43" s="453"/>
      <c r="F43" s="453"/>
      <c r="G43" s="453"/>
      <c r="H43" s="453"/>
      <c r="I43" s="453"/>
      <c r="Q43" s="118">
        <v>0.8</v>
      </c>
      <c r="R43" s="6" t="s">
        <v>92</v>
      </c>
      <c r="S43" s="60">
        <v>2052</v>
      </c>
    </row>
    <row r="44" spans="1:19" ht="22.5" customHeight="1" thickBot="1">
      <c r="A44" s="453"/>
      <c r="B44" s="453"/>
      <c r="C44" s="453"/>
      <c r="D44" s="453"/>
      <c r="E44" s="453"/>
      <c r="F44" s="453"/>
      <c r="G44" s="453"/>
      <c r="H44" s="453"/>
      <c r="I44" s="453"/>
      <c r="Q44" s="119">
        <v>0.9</v>
      </c>
      <c r="R44" s="120"/>
      <c r="S44" s="103">
        <v>2280</v>
      </c>
    </row>
    <row r="45" spans="1:19" ht="22.5" customHeight="1">
      <c r="A45" s="453"/>
      <c r="B45" s="453"/>
      <c r="C45" s="453"/>
      <c r="D45" s="453"/>
      <c r="E45" s="453"/>
      <c r="F45" s="453"/>
      <c r="G45" s="453"/>
      <c r="H45" s="453"/>
      <c r="I45" s="453"/>
    </row>
    <row r="46" spans="1:19">
      <c r="A46" s="377" t="s">
        <v>107</v>
      </c>
      <c r="B46" s="377"/>
      <c r="C46" s="377"/>
      <c r="D46" s="377"/>
      <c r="E46" s="377"/>
      <c r="F46" s="377"/>
      <c r="G46" s="377"/>
      <c r="H46" s="377"/>
      <c r="I46" s="377"/>
    </row>
    <row r="47" spans="1:19" ht="13.5" customHeight="1"/>
    <row r="48" spans="1:19" ht="24.95" customHeight="1">
      <c r="A48" s="454">
        <v>9</v>
      </c>
      <c r="B48" s="121" t="s">
        <v>34</v>
      </c>
      <c r="C48" s="378" t="s">
        <v>29</v>
      </c>
      <c r="D48" s="378"/>
      <c r="E48" s="378" t="s">
        <v>28</v>
      </c>
      <c r="F48" s="378"/>
      <c r="H48" s="363" t="s">
        <v>35</v>
      </c>
      <c r="I48" s="122"/>
    </row>
    <row r="49" spans="1:18" ht="24.95" customHeight="1">
      <c r="A49" s="455"/>
      <c r="B49" s="123" t="s">
        <v>33</v>
      </c>
      <c r="C49" s="458">
        <f>IFERROR(ROUNDDOWN(F39/I34*1/365,3),0)</f>
        <v>0</v>
      </c>
      <c r="D49" s="458"/>
      <c r="E49" s="459">
        <f>ROUNDDOWN(C49*I34,0)</f>
        <v>0</v>
      </c>
      <c r="F49" s="459"/>
      <c r="G49" s="41" t="s">
        <v>32</v>
      </c>
      <c r="H49" s="457"/>
      <c r="I49" s="124" t="s">
        <v>39</v>
      </c>
    </row>
    <row r="50" spans="1:18" ht="24.95" customHeight="1">
      <c r="A50" s="456"/>
      <c r="B50" s="123" t="s">
        <v>63</v>
      </c>
      <c r="C50" s="458">
        <f>IFERROR(ROUNDDOWN(F40/I35*1/365,3),0)</f>
        <v>0</v>
      </c>
      <c r="D50" s="458"/>
      <c r="E50" s="459">
        <f>ROUNDDOWN(C50*I35,0)</f>
        <v>0</v>
      </c>
      <c r="F50" s="459"/>
      <c r="G50" s="41" t="s">
        <v>32</v>
      </c>
      <c r="H50" s="216" t="s">
        <v>113</v>
      </c>
      <c r="I50" s="124" t="s">
        <v>40</v>
      </c>
    </row>
    <row r="51" spans="1:18" ht="13.5" customHeight="1"/>
    <row r="52" spans="1:18" ht="26.1" customHeight="1" thickBot="1">
      <c r="A52" s="373">
        <v>10</v>
      </c>
      <c r="B52" s="451" t="s">
        <v>104</v>
      </c>
      <c r="C52" s="86" t="s">
        <v>21</v>
      </c>
      <c r="D52" s="86" t="s">
        <v>60</v>
      </c>
      <c r="E52" s="127" t="s">
        <v>22</v>
      </c>
      <c r="L52" s="41" t="s">
        <v>83</v>
      </c>
    </row>
    <row r="53" spans="1:18" ht="26.1" customHeight="1">
      <c r="A53" s="373"/>
      <c r="B53" s="451"/>
      <c r="C53" s="128">
        <f>VLOOKUP(O39,Q39:S44,3)</f>
        <v>1140</v>
      </c>
      <c r="D53" s="65">
        <f>IF(I6&lt;N39,0,IF(I6-N39&gt;I30+C30,I30,IF(I6-N39-C30&gt;0,I6-N39-C30,0)))</f>
        <v>0</v>
      </c>
      <c r="E53" s="128">
        <f>C53*D53</f>
        <v>0</v>
      </c>
      <c r="L53" s="350" t="s">
        <v>68</v>
      </c>
      <c r="M53" s="351"/>
      <c r="N53" s="354" t="s">
        <v>100</v>
      </c>
      <c r="O53" s="355" t="s">
        <v>67</v>
      </c>
    </row>
    <row r="54" spans="1:18" ht="13.5" customHeight="1">
      <c r="L54" s="352"/>
      <c r="M54" s="353"/>
      <c r="N54" s="353"/>
      <c r="O54" s="356"/>
    </row>
    <row r="55" spans="1:18" ht="26.1" customHeight="1" thickBot="1">
      <c r="A55" s="373">
        <v>11</v>
      </c>
      <c r="B55" s="451" t="s">
        <v>105</v>
      </c>
      <c r="C55" s="86" t="s">
        <v>21</v>
      </c>
      <c r="D55" s="86" t="s">
        <v>60</v>
      </c>
      <c r="E55" s="127" t="s">
        <v>22</v>
      </c>
      <c r="L55" s="348">
        <f>I4*0.9</f>
        <v>0</v>
      </c>
      <c r="M55" s="349"/>
      <c r="N55" s="125">
        <f>I13</f>
        <v>0</v>
      </c>
      <c r="O55" s="126" t="b">
        <f>IF(L55&gt;=N55,TRUE)</f>
        <v>1</v>
      </c>
    </row>
    <row r="56" spans="1:18" ht="26.1" customHeight="1">
      <c r="A56" s="373"/>
      <c r="B56" s="451"/>
      <c r="C56" s="128">
        <f>S44</f>
        <v>2280</v>
      </c>
      <c r="D56" s="59">
        <f>I30-D53</f>
        <v>0</v>
      </c>
      <c r="E56" s="128">
        <f>C56*D56</f>
        <v>0</v>
      </c>
      <c r="L56" s="129"/>
      <c r="M56" s="129"/>
      <c r="N56" s="130"/>
    </row>
    <row r="57" spans="1:18" ht="13.5" customHeight="1" thickBot="1">
      <c r="L57" s="41" t="s">
        <v>126</v>
      </c>
    </row>
    <row r="58" spans="1:18" ht="30" customHeight="1">
      <c r="A58" s="131" t="s">
        <v>26</v>
      </c>
      <c r="B58" s="132" t="s">
        <v>74</v>
      </c>
      <c r="C58" s="58" t="str">
        <f>IF(AND(O55,Q60),"○","×")</f>
        <v>○</v>
      </c>
      <c r="L58" s="350" t="s">
        <v>69</v>
      </c>
      <c r="M58" s="351"/>
      <c r="N58" s="440" t="s">
        <v>86</v>
      </c>
      <c r="O58" s="133"/>
      <c r="P58" s="133"/>
      <c r="Q58" s="440" t="s">
        <v>102</v>
      </c>
      <c r="R58" s="441"/>
    </row>
    <row r="59" spans="1:18" ht="14.1" customHeight="1" thickBot="1">
      <c r="L59" s="352"/>
      <c r="M59" s="353"/>
      <c r="N59" s="446"/>
      <c r="O59" s="134" t="s">
        <v>87</v>
      </c>
      <c r="P59" s="135" t="s">
        <v>101</v>
      </c>
      <c r="Q59" s="442"/>
      <c r="R59" s="443"/>
    </row>
    <row r="60" spans="1:18" ht="30" customHeight="1" thickBot="1">
      <c r="A60" s="136">
        <v>12</v>
      </c>
      <c r="B60" s="137" t="s">
        <v>24</v>
      </c>
      <c r="C60" s="138">
        <f>IF(C58="○",E53+E56,"－")</f>
        <v>0</v>
      </c>
      <c r="F60" s="75"/>
      <c r="G60" s="139"/>
      <c r="L60" s="348">
        <f>I4*10%</f>
        <v>0</v>
      </c>
      <c r="M60" s="349"/>
      <c r="N60" s="140">
        <f>S34*-1</f>
        <v>0</v>
      </c>
      <c r="O60" s="141">
        <f>G17</f>
        <v>0</v>
      </c>
      <c r="P60" s="142">
        <f>N60-O60</f>
        <v>0</v>
      </c>
      <c r="Q60" s="439" t="b">
        <f>IF(L60&lt;=P60,TRUE)</f>
        <v>1</v>
      </c>
      <c r="R60" s="398"/>
    </row>
    <row r="61" spans="1:18" ht="14.1" customHeight="1"/>
    <row r="62" spans="1:18" ht="22.5" customHeight="1"/>
  </sheetData>
  <sheetProtection selectLockedCells="1"/>
  <mergeCells count="101">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L55:M55"/>
    <mergeCell ref="L53:M54"/>
    <mergeCell ref="N53:N54"/>
    <mergeCell ref="O53:O54"/>
    <mergeCell ref="K17:L17"/>
    <mergeCell ref="B15:B17"/>
    <mergeCell ref="B29:B30"/>
    <mergeCell ref="B22:B23"/>
    <mergeCell ref="F25:F26"/>
    <mergeCell ref="G25:G26"/>
    <mergeCell ref="E15:E16"/>
    <mergeCell ref="D15:D16"/>
    <mergeCell ref="C15:C16"/>
  </mergeCells>
  <phoneticPr fontId="1"/>
  <conditionalFormatting sqref="C49:F49">
    <cfRule type="expression" dxfId="6" priority="13">
      <formula>OR($I$34=$I$35,$H$50="Ａ")</formula>
    </cfRule>
  </conditionalFormatting>
  <conditionalFormatting sqref="C50:F50">
    <cfRule type="expression" dxfId="5" priority="12">
      <formula>AND($I$34&lt;&gt;$I$35,$H$50="Ｂ")</formula>
    </cfRule>
  </conditionalFormatting>
  <conditionalFormatting sqref="G49">
    <cfRule type="expression" dxfId="4" priority="11">
      <formula>AND($I$34&lt;&gt;$I$35,$H$50="Ｂ")</formula>
    </cfRule>
  </conditionalFormatting>
  <conditionalFormatting sqref="G50">
    <cfRule type="expression" dxfId="3" priority="10">
      <formula>OR($I$34=$I$35,$H$50="Ａ")</formula>
    </cfRule>
  </conditionalFormatting>
  <conditionalFormatting sqref="I13">
    <cfRule type="expression" dxfId="2" priority="8">
      <formula>NOT($N$6)</formula>
    </cfRule>
  </conditionalFormatting>
  <conditionalFormatting sqref="I14">
    <cfRule type="expression" dxfId="1" priority="7">
      <formula>NOT($N$6)</formula>
    </cfRule>
  </conditionalFormatting>
  <conditionalFormatting sqref="H48:H50">
    <cfRule type="expression" dxfId="0" priority="6">
      <formula>$I$34=$I$35</formula>
    </cfRule>
  </conditionalFormatting>
  <dataValidations count="12">
    <dataValidation imeMode="disabled" allowBlank="1" showInputMessage="1" showErrorMessage="1" sqref="C6:G6" xr:uid="{00000000-0002-0000-0100-000000000000}"/>
    <dataValidation type="whole" imeMode="disabled" operator="greaterThanOrEqual" allowBlank="1" showInputMessage="1" showErrorMessage="1" error="0以上の値を入力してください。" sqref="C4:G5 C13:F13 C39:E40" xr:uid="{00000000-0002-0000-0100-000001000000}">
      <formula1>0</formula1>
    </dataValidation>
    <dataValidation type="whole" imeMode="disabled" operator="greaterThanOrEqual" allowBlank="1" showInputMessage="1" showErrorMessage="1" error="平成30年度病床機能報告における稼働病床数未満の数値は入力できません。" sqref="C34:G34" xr:uid="{00000000-0002-0000-0100-000002000000}">
      <formula1>C4</formula1>
    </dataValidation>
    <dataValidation type="whole" imeMode="disabled" operator="greaterThanOrEqual" allowBlank="1" showInputMessage="1" showErrorMessage="1" error="令和２年４月１日時点における稼働病床数未満の数値は入力できません。" sqref="C35:G35" xr:uid="{00000000-0002-0000-0100-000003000000}">
      <formula1>C5</formula1>
    </dataValidation>
    <dataValidation type="list" allowBlank="1" showInputMessage="1" showErrorMessage="1" sqref="H50" xr:uid="{00000000-0002-0000-0100-000004000000}">
      <formula1>IF($I$34&lt;&gt;$I$35,INDIRECT("I49:I50"),INDIRECT("I49"))</formula1>
    </dataValidation>
    <dataValidation type="whole" imeMode="disabled" allowBlank="1" showInputMessage="1" showErrorMessage="1" error="対象３区分の減少病床数の合計（融通分を除く）を超える転換はできません。" sqref="D23" xr:uid="{00000000-0002-0000-0100-000005000000}">
      <formula1>0</formula1>
      <formula2>O24</formula2>
    </dataValidation>
    <dataValidation type="whole" imeMode="disabled" allowBlank="1" showInputMessage="1" showErrorMessage="1" error="0以上かつ対象３区分の減少病床数の合計以内の値を入力してください。" sqref="C30" xr:uid="{00000000-0002-0000-0100-00000600000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xr:uid="{00000000-0002-0000-0100-000007000000}">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xr:uid="{00000000-0002-0000-0100-000008000000}">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xr:uid="{00000000-0002-0000-0100-000009000000}">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xr:uid="{00000000-0002-0000-0100-00000A000000}">
      <formula1>M12</formula1>
      <formula2>M13</formula2>
    </dataValidation>
    <dataValidation type="whole" imeMode="disabled" allowBlank="1" showInputMessage="1" showErrorMessage="1" error="病床融通数以内の値を入力してください。" sqref="C18:F18" xr:uid="{00000000-0002-0000-0100-00000B000000}">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支給申請額算定シート </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2023-08-04T05:50:52Z</dcterms:modified>
</cp:coreProperties>
</file>