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0" windowWidth="10960" windowHeight="8300" tabRatio="696" activeTab="0"/>
  </bookViews>
  <sheets>
    <sheet name="表１(2023年)" sheetId="1" r:id="rId1"/>
    <sheet name="表２ (2023年)" sheetId="2" r:id="rId2"/>
    <sheet name="表３ (2023年)" sheetId="3" r:id="rId3"/>
    <sheet name="表4(2023年)" sheetId="4" r:id="rId4"/>
    <sheet name="表5(2023年)" sheetId="5" r:id="rId5"/>
    <sheet name="表6(2023年)" sheetId="6" r:id="rId6"/>
  </sheets>
  <definedNames>
    <definedName name="_xlnm.Print_Area" localSheetId="1">'表２ (2023年)'!$A$1:$Y$59</definedName>
    <definedName name="_xlnm.Print_Area" localSheetId="3">'表4(2023年)'!$A$1:$I$51</definedName>
    <definedName name="_xlnm.Print_Area" localSheetId="4">'表5(2023年)'!$A$1:$I$51</definedName>
    <definedName name="_xlnm.Print_Area" localSheetId="5">'表6(2023年)'!$A$1:$K$53</definedName>
  </definedNames>
  <calcPr fullCalcOnLoad="1"/>
</workbook>
</file>

<file path=xl/sharedStrings.xml><?xml version="1.0" encoding="utf-8"?>
<sst xmlns="http://schemas.openxmlformats.org/spreadsheetml/2006/main" count="636" uniqueCount="257">
  <si>
    <t>溶連菌</t>
  </si>
  <si>
    <t>結膜熱</t>
  </si>
  <si>
    <t>咽頭炎</t>
  </si>
  <si>
    <t>胃腸炎</t>
  </si>
  <si>
    <t>結膜炎</t>
  </si>
  <si>
    <t>炎</t>
  </si>
  <si>
    <t>髄膜炎</t>
  </si>
  <si>
    <t>マ肺炎</t>
  </si>
  <si>
    <t>10週</t>
  </si>
  <si>
    <t>11週</t>
  </si>
  <si>
    <t>12週</t>
  </si>
  <si>
    <t>13週</t>
  </si>
  <si>
    <t>計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</si>
  <si>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</si>
  <si>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</si>
  <si>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</si>
  <si>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</si>
  <si>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</si>
  <si>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</si>
  <si>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</si>
  <si>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</si>
  <si>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</si>
  <si>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</si>
  <si>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</si>
  <si>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</si>
  <si>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</si>
  <si>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</si>
  <si>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</si>
  <si>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</si>
  <si>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</si>
  <si>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</si>
  <si>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</si>
  <si>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</si>
  <si>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</si>
  <si>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</si>
  <si>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</si>
  <si>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</si>
  <si>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</si>
  <si>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</si>
  <si>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</si>
  <si>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</si>
  <si>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</si>
  <si>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</si>
  <si>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</si>
  <si>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</si>
  <si>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</si>
  <si>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</si>
  <si>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</si>
  <si>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</si>
  <si>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</si>
  <si>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</si>
  <si>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</si>
  <si>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 xml:space="preserve"> 1週</t>
  </si>
  <si>
    <t xml:space="preserve"> 2週</t>
  </si>
  <si>
    <t>ウイルス</t>
  </si>
  <si>
    <t>黄色ﾌﾞﾄﾞｳ球菌</t>
  </si>
  <si>
    <t>男女</t>
  </si>
  <si>
    <t>感染症</t>
  </si>
  <si>
    <t>1月</t>
  </si>
  <si>
    <t>10月</t>
  </si>
  <si>
    <t>11月</t>
  </si>
  <si>
    <t>12月</t>
  </si>
  <si>
    <t>4月</t>
  </si>
  <si>
    <t>5月</t>
  </si>
  <si>
    <t>6月</t>
  </si>
  <si>
    <t>7月</t>
  </si>
  <si>
    <t>8月</t>
  </si>
  <si>
    <t>9月</t>
  </si>
  <si>
    <t>男性</t>
  </si>
  <si>
    <t>女性</t>
  </si>
  <si>
    <t>類型</t>
  </si>
  <si>
    <t>感染症名</t>
  </si>
  <si>
    <t>腸管出血性大腸菌感染症</t>
  </si>
  <si>
    <t>アメーバ赤痢</t>
  </si>
  <si>
    <t>クロイツフェルト・ヤコブ病</t>
  </si>
  <si>
    <t>後天性免疫不全症候群</t>
  </si>
  <si>
    <t>梅毒</t>
  </si>
  <si>
    <t>レジオネラ症</t>
  </si>
  <si>
    <t>コンジ</t>
  </si>
  <si>
    <t>2月</t>
  </si>
  <si>
    <t>3月</t>
  </si>
  <si>
    <t>4月</t>
  </si>
  <si>
    <t>5月</t>
  </si>
  <si>
    <t>6月</t>
  </si>
  <si>
    <t>7月</t>
  </si>
  <si>
    <t>8月</t>
  </si>
  <si>
    <t>9月</t>
  </si>
  <si>
    <t>表２　定点把握　週報対象感染症患者届出数（週別）</t>
  </si>
  <si>
    <t>（１）メチシリン耐性黄色ブドウ球菌感染症</t>
  </si>
  <si>
    <t>喀痰</t>
  </si>
  <si>
    <t>気管洗浄液</t>
  </si>
  <si>
    <t>血液</t>
  </si>
  <si>
    <t>その他</t>
  </si>
  <si>
    <t>（肺炎）</t>
  </si>
  <si>
    <t>留置カテーテル</t>
  </si>
  <si>
    <t>術創部</t>
  </si>
  <si>
    <t>（創部感染）</t>
  </si>
  <si>
    <t>（血管・気管・尿路・体腔内・その他）</t>
  </si>
  <si>
    <t>表３　定点把握　週報対象感染症患者届出数（週別、定点当たり）</t>
  </si>
  <si>
    <t>紅　斑</t>
  </si>
  <si>
    <t>ナ</t>
  </si>
  <si>
    <t>腺　炎</t>
  </si>
  <si>
    <t xml:space="preserve"> 3週</t>
  </si>
  <si>
    <t xml:space="preserve"> 4週</t>
  </si>
  <si>
    <t xml:space="preserve"> 5週</t>
  </si>
  <si>
    <t xml:space="preserve"> 6週</t>
  </si>
  <si>
    <t xml:space="preserve"> 7週</t>
  </si>
  <si>
    <t xml:space="preserve"> 8週</t>
  </si>
  <si>
    <t xml:space="preserve"> 9週</t>
  </si>
  <si>
    <t>劇症型溶血性レンサ球菌感染症</t>
  </si>
  <si>
    <t>（２）ペニシリン耐性肺炎球菌感染症</t>
  </si>
  <si>
    <t>（３）薬剤耐性緑膿菌感染症</t>
  </si>
  <si>
    <t>尖　圭</t>
  </si>
  <si>
    <t>耳漏</t>
  </si>
  <si>
    <t>髄液</t>
  </si>
  <si>
    <t>病</t>
  </si>
  <si>
    <t>五  類  感  染  症</t>
  </si>
  <si>
    <t>胸腹水</t>
  </si>
  <si>
    <t>破傷風</t>
  </si>
  <si>
    <t>デング熱</t>
  </si>
  <si>
    <t>麻しん</t>
  </si>
  <si>
    <t xml:space="preserve">細菌性赤痢 </t>
  </si>
  <si>
    <t>つつが虫病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</si>
  <si>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</si>
  <si>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</si>
  <si>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</si>
  <si>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</si>
  <si>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</si>
  <si>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</si>
  <si>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</si>
  <si>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</si>
  <si>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</si>
  <si>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</si>
  <si>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</si>
  <si>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</si>
  <si>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</si>
  <si>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</si>
  <si>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</si>
  <si>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ｳｲﾙｽ</t>
  </si>
  <si>
    <t>水　痘</t>
  </si>
  <si>
    <t>ンギー</t>
  </si>
  <si>
    <t>耳　下</t>
  </si>
  <si>
    <t>出血性</t>
  </si>
  <si>
    <t>角結膜</t>
  </si>
  <si>
    <t>髄膜炎</t>
  </si>
  <si>
    <t>プラズ</t>
  </si>
  <si>
    <t>肺　炎</t>
  </si>
  <si>
    <t>発しん</t>
  </si>
  <si>
    <t>(真菌含む)</t>
  </si>
  <si>
    <t>(ｵｳﾑ病除く)</t>
  </si>
  <si>
    <t>（鳥・新型</t>
  </si>
  <si>
    <t>ｲﾝﾌﾙ除）</t>
  </si>
  <si>
    <t>小児科定点</t>
  </si>
  <si>
    <t>眼科定点</t>
  </si>
  <si>
    <t>基幹定点</t>
  </si>
  <si>
    <t>ＳＴＤ定点</t>
  </si>
  <si>
    <t>性器</t>
  </si>
  <si>
    <t>性器ﾍﾙﾍﾟｽ</t>
  </si>
  <si>
    <t xml:space="preserve">淋菌 </t>
  </si>
  <si>
    <t>ﾒﾁｼﾘﾝ耐性</t>
  </si>
  <si>
    <t>ﾍﾟﾆｼﾘﾝ耐性</t>
  </si>
  <si>
    <t>薬剤耐性</t>
  </si>
  <si>
    <t>肺炎球菌</t>
  </si>
  <si>
    <t>緑　膿　菌</t>
  </si>
  <si>
    <t>感染症</t>
  </si>
  <si>
    <t>感 染 症</t>
  </si>
  <si>
    <t>ローマ</t>
  </si>
  <si>
    <t>感　染　症</t>
  </si>
  <si>
    <t>胸腹水</t>
  </si>
  <si>
    <t>創部</t>
  </si>
  <si>
    <t>2月</t>
  </si>
  <si>
    <t>3月</t>
  </si>
  <si>
    <t>三類感染症</t>
  </si>
  <si>
    <t>四　類　感　染　症</t>
  </si>
  <si>
    <t>Ａ型肝炎</t>
  </si>
  <si>
    <t>ウイルス性肝炎</t>
  </si>
  <si>
    <t>速報値のため今後の集計で変更されることがあります。</t>
  </si>
  <si>
    <t>薬剤耐性</t>
  </si>
  <si>
    <t>緑　膿　菌</t>
  </si>
  <si>
    <t>感　染　症</t>
  </si>
  <si>
    <t>表４　定点把握　月報対象感染症患者届出数（月別、男女別）</t>
  </si>
  <si>
    <t>表5　定点把握　月別対象感染症患者届出数(月別、定点当たり、男女別）</t>
  </si>
  <si>
    <t>表６　薬剤耐性菌感染症の検体採取部位</t>
  </si>
  <si>
    <t>E型肝炎</t>
  </si>
  <si>
    <t>風しん</t>
  </si>
  <si>
    <t>表１　全数把握感染症（三類、四類、五類感染症）届出数（月別）</t>
  </si>
  <si>
    <t>侵襲性肺炎球菌感染症</t>
  </si>
  <si>
    <t>感染性</t>
  </si>
  <si>
    <t>胃腸炎</t>
  </si>
  <si>
    <t>（ロタウイルス)</t>
  </si>
  <si>
    <t>(ﾛﾀｳｲﾙｽ）</t>
  </si>
  <si>
    <t>8月</t>
  </si>
  <si>
    <t>9月</t>
  </si>
  <si>
    <t>10月</t>
  </si>
  <si>
    <t>11月</t>
  </si>
  <si>
    <t>侵襲性ｲﾝﾌﾙｴﾝｻﾞ菌感染症</t>
  </si>
  <si>
    <t>1月</t>
  </si>
  <si>
    <t>3月</t>
  </si>
  <si>
    <t>5月</t>
  </si>
  <si>
    <t>6月</t>
  </si>
  <si>
    <t>7月</t>
  </si>
  <si>
    <t>ｶﾙﾊﾞﾍﾟﾈﾑ耐性腸内細菌感染症</t>
  </si>
  <si>
    <r>
      <t>水痘
(</t>
    </r>
    <r>
      <rPr>
        <sz val="8"/>
        <rFont val="ＭＳ Ｐゴシック"/>
        <family val="3"/>
      </rPr>
      <t>入院例)</t>
    </r>
  </si>
  <si>
    <t>播種性ｸﾘﾌﾟﾄｺｯｸｽ症</t>
  </si>
  <si>
    <t>コレラ</t>
  </si>
  <si>
    <t>12月</t>
  </si>
  <si>
    <t>侵襲性髄膜炎菌感染症</t>
  </si>
  <si>
    <t>動物</t>
  </si>
  <si>
    <t>細菌性赤痢のサル</t>
  </si>
  <si>
    <t>2月</t>
  </si>
  <si>
    <t>腸チフス</t>
  </si>
  <si>
    <t>日本紅斑熱</t>
  </si>
  <si>
    <t>ライム病</t>
  </si>
  <si>
    <t>レプトスピラ症</t>
  </si>
  <si>
    <t xml:space="preserve"> 0歳</t>
  </si>
  <si>
    <t>10-14</t>
  </si>
  <si>
    <t>15-19</t>
  </si>
  <si>
    <t>30-34</t>
  </si>
  <si>
    <t>40-44</t>
  </si>
  <si>
    <t>45-49</t>
  </si>
  <si>
    <t>70歳以上</t>
  </si>
  <si>
    <t xml:space="preserve"> 5- 9</t>
  </si>
  <si>
    <t>20-24</t>
  </si>
  <si>
    <t>25-29</t>
  </si>
  <si>
    <t>35-39</t>
  </si>
  <si>
    <t>50-54</t>
  </si>
  <si>
    <t>55-59</t>
  </si>
  <si>
    <t>60-64</t>
  </si>
  <si>
    <t>65-69</t>
  </si>
  <si>
    <t>百日咳</t>
  </si>
  <si>
    <t xml:space="preserve"> 1- 4歳</t>
  </si>
  <si>
    <t>急性弛緩性麻痺</t>
  </si>
  <si>
    <t>急性脳炎</t>
  </si>
  <si>
    <t>1月</t>
  </si>
  <si>
    <t>オウム病</t>
  </si>
  <si>
    <t>新型ｲﾝﾌﾙ等</t>
  </si>
  <si>
    <t>バンコマイシン耐性腸球菌感染症</t>
  </si>
  <si>
    <t>10-19</t>
  </si>
  <si>
    <t>20-29</t>
  </si>
  <si>
    <t>30-39</t>
  </si>
  <si>
    <t>40-49</t>
  </si>
  <si>
    <t>50-59</t>
  </si>
  <si>
    <t>70-79</t>
  </si>
  <si>
    <t>80-89</t>
  </si>
  <si>
    <t>90歳以上</t>
  </si>
  <si>
    <t>2023年(令和5年）</t>
  </si>
  <si>
    <t>2023年(令和5年）</t>
  </si>
  <si>
    <t>ｲﾝﾌﾙ/COVID-19定点</t>
  </si>
  <si>
    <t>※１　新型コロナウイルス感染症が、2022.9.26より報告される年齢区分変更のため、下記のとおり集計区分変更</t>
  </si>
  <si>
    <t>新型ｺﾛﾅｳｲﾙｽ</t>
  </si>
  <si>
    <t>(5/8～)</t>
  </si>
  <si>
    <t>4月</t>
  </si>
  <si>
    <t>ブルセラ症</t>
  </si>
  <si>
    <t>新型コロナウイルス感染症
(～5/7)</t>
  </si>
  <si>
    <t>ジアルジア症</t>
  </si>
  <si>
    <t>マラリア</t>
  </si>
  <si>
    <t>薬剤耐性アシネトバクター感染症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</si>
</sst>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.00_ "/>
    <numFmt numFmtId="180" formatCode="0.00_);[Red]\(0.00\)"/>
    <numFmt numFmtId="181" formatCode="[&lt;=999]000;[&lt;=99999]000\-00;000\-0000"/>
    <numFmt numFmtId="182" formatCode="#,##0.00_);[Red]\(#,##0.00\)"/>
    <numFmt numFmtId="183" formatCode="m&quot;月&quot;d&quot;日&quot;&quot;～&quot;"/>
    <numFmt numFmtId="184" formatCode="General&quot;月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6.5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double"/>
      <top>
        <color indexed="63"/>
      </top>
      <bottom>
        <color indexed="63"/>
      </bottom>
      <diagonal style="hair"/>
    </border>
    <border diagonalDown="1">
      <left style="thin"/>
      <right style="double"/>
      <top>
        <color indexed="63"/>
      </top>
      <bottom style="thin"/>
      <diagonal style="hair"/>
    </border>
    <border>
      <left>
        <color indexed="63"/>
      </left>
      <right style="double"/>
      <top style="thin"/>
      <bottom style="thin"/>
    </border>
    <border diagonalDown="1">
      <left style="thin"/>
      <right style="double"/>
      <top style="thin"/>
      <bottom>
        <color indexed="63"/>
      </bottom>
      <diagonal style="thin"/>
    </border>
    <border diagonalDown="1">
      <left style="thin"/>
      <right style="double"/>
      <top>
        <color indexed="63"/>
      </top>
      <bottom>
        <color indexed="63"/>
      </bottom>
      <diagonal style="thin"/>
    </border>
    <border diagonalDown="1">
      <left style="thin"/>
      <right style="double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1" fontId="5" fillId="0" borderId="12" xfId="0" applyNumberFormat="1" applyFont="1" applyBorder="1" applyAlignment="1">
      <alignment horizontal="center"/>
    </xf>
    <xf numFmtId="41" fontId="6" fillId="0" borderId="12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41" fontId="5" fillId="0" borderId="15" xfId="0" applyNumberFormat="1" applyFont="1" applyBorder="1" applyAlignment="1">
      <alignment horizontal="center"/>
    </xf>
    <xf numFmtId="41" fontId="6" fillId="0" borderId="15" xfId="0" applyNumberFormat="1" applyFont="1" applyBorder="1" applyAlignment="1">
      <alignment/>
    </xf>
    <xf numFmtId="41" fontId="6" fillId="0" borderId="16" xfId="0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41" fontId="5" fillId="0" borderId="18" xfId="0" applyNumberFormat="1" applyFont="1" applyBorder="1" applyAlignment="1">
      <alignment horizontal="center"/>
    </xf>
    <xf numFmtId="41" fontId="6" fillId="0" borderId="18" xfId="0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41" fontId="6" fillId="0" borderId="20" xfId="0" applyNumberFormat="1" applyFont="1" applyBorder="1" applyAlignment="1">
      <alignment/>
    </xf>
    <xf numFmtId="41" fontId="5" fillId="0" borderId="19" xfId="0" applyNumberFormat="1" applyFont="1" applyBorder="1" applyAlignment="1">
      <alignment horizontal="center"/>
    </xf>
    <xf numFmtId="41" fontId="5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6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9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12" fillId="0" borderId="18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9" fillId="0" borderId="13" xfId="0" applyFont="1" applyFill="1" applyBorder="1" applyAlignment="1">
      <alignment/>
    </xf>
    <xf numFmtId="0" fontId="9" fillId="0" borderId="21" xfId="0" applyFont="1" applyBorder="1" applyAlignment="1" quotePrefix="1">
      <alignment horizontal="right"/>
    </xf>
    <xf numFmtId="41" fontId="9" fillId="0" borderId="12" xfId="0" applyNumberFormat="1" applyFont="1" applyBorder="1" applyAlignment="1">
      <alignment/>
    </xf>
    <xf numFmtId="41" fontId="9" fillId="0" borderId="15" xfId="0" applyNumberFormat="1" applyFont="1" applyBorder="1" applyAlignment="1">
      <alignment horizontal="right"/>
    </xf>
    <xf numFmtId="41" fontId="9" fillId="0" borderId="15" xfId="0" applyNumberFormat="1" applyFont="1" applyBorder="1" applyAlignment="1">
      <alignment/>
    </xf>
    <xf numFmtId="0" fontId="9" fillId="0" borderId="0" xfId="0" applyFont="1" applyBorder="1" applyAlignment="1" quotePrefix="1">
      <alignment horizontal="right"/>
    </xf>
    <xf numFmtId="0" fontId="9" fillId="0" borderId="16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16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1" xfId="0" applyFont="1" applyBorder="1" applyAlignment="1">
      <alignment/>
    </xf>
    <xf numFmtId="41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2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8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center" vertical="top"/>
    </xf>
    <xf numFmtId="0" fontId="9" fillId="0" borderId="14" xfId="0" applyFont="1" applyFill="1" applyBorder="1" applyAlignment="1" quotePrefix="1">
      <alignment horizontal="right"/>
    </xf>
    <xf numFmtId="43" fontId="9" fillId="0" borderId="12" xfId="0" applyNumberFormat="1" applyFont="1" applyFill="1" applyBorder="1" applyAlignment="1">
      <alignment/>
    </xf>
    <xf numFmtId="43" fontId="9" fillId="0" borderId="12" xfId="0" applyNumberFormat="1" applyFont="1" applyFill="1" applyBorder="1" applyAlignment="1">
      <alignment horizontal="right"/>
    </xf>
    <xf numFmtId="0" fontId="9" fillId="0" borderId="17" xfId="0" applyFont="1" applyBorder="1" applyAlignment="1">
      <alignment horizontal="right"/>
    </xf>
    <xf numFmtId="43" fontId="9" fillId="0" borderId="15" xfId="0" applyNumberFormat="1" applyFont="1" applyBorder="1" applyAlignment="1">
      <alignment/>
    </xf>
    <xf numFmtId="43" fontId="9" fillId="0" borderId="15" xfId="0" applyNumberFormat="1" applyFont="1" applyBorder="1" applyAlignment="1">
      <alignment horizontal="right"/>
    </xf>
    <xf numFmtId="0" fontId="9" fillId="0" borderId="17" xfId="0" applyFont="1" applyBorder="1" applyAlignment="1">
      <alignment/>
    </xf>
    <xf numFmtId="180" fontId="9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41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41" fontId="7" fillId="0" borderId="18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43" fontId="7" fillId="0" borderId="15" xfId="0" applyNumberFormat="1" applyFont="1" applyFill="1" applyBorder="1" applyAlignment="1">
      <alignment/>
    </xf>
    <xf numFmtId="43" fontId="7" fillId="0" borderId="15" xfId="0" applyNumberFormat="1" applyFont="1" applyFill="1" applyBorder="1" applyAlignment="1">
      <alignment/>
    </xf>
    <xf numFmtId="43" fontId="7" fillId="0" borderId="18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3" fontId="7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center"/>
    </xf>
    <xf numFmtId="41" fontId="6" fillId="0" borderId="0" xfId="0" applyNumberFormat="1" applyFont="1" applyBorder="1" applyAlignment="1">
      <alignment/>
    </xf>
    <xf numFmtId="41" fontId="6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1" fontId="5" fillId="0" borderId="23" xfId="0" applyNumberFormat="1" applyFont="1" applyBorder="1" applyAlignment="1">
      <alignment horizontal="center"/>
    </xf>
    <xf numFmtId="43" fontId="9" fillId="0" borderId="15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1" fontId="0" fillId="0" borderId="0" xfId="0" applyNumberFormat="1" applyFont="1" applyFill="1" applyAlignment="1">
      <alignment/>
    </xf>
    <xf numFmtId="41" fontId="55" fillId="0" borderId="15" xfId="0" applyNumberFormat="1" applyFont="1" applyFill="1" applyBorder="1" applyAlignment="1">
      <alignment/>
    </xf>
    <xf numFmtId="180" fontId="16" fillId="0" borderId="0" xfId="0" applyNumberFormat="1" applyFont="1" applyAlignment="1">
      <alignment/>
    </xf>
    <xf numFmtId="180" fontId="16" fillId="0" borderId="0" xfId="0" applyNumberFormat="1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41" fontId="6" fillId="0" borderId="26" xfId="0" applyNumberFormat="1" applyFont="1" applyBorder="1" applyAlignment="1">
      <alignment/>
    </xf>
    <xf numFmtId="41" fontId="6" fillId="0" borderId="27" xfId="0" applyNumberFormat="1" applyFont="1" applyBorder="1" applyAlignment="1">
      <alignment/>
    </xf>
    <xf numFmtId="41" fontId="6" fillId="0" borderId="28" xfId="0" applyNumberFormat="1" applyFont="1" applyBorder="1" applyAlignment="1">
      <alignment/>
    </xf>
    <xf numFmtId="41" fontId="5" fillId="0" borderId="28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Continuous"/>
    </xf>
    <xf numFmtId="0" fontId="5" fillId="0" borderId="25" xfId="0" applyFont="1" applyBorder="1" applyAlignment="1">
      <alignment horizontal="center" vertical="center" wrapText="1"/>
    </xf>
    <xf numFmtId="41" fontId="6" fillId="0" borderId="15" xfId="0" applyNumberFormat="1" applyFont="1" applyFill="1" applyBorder="1" applyAlignment="1">
      <alignment/>
    </xf>
    <xf numFmtId="0" fontId="14" fillId="0" borderId="0" xfId="0" applyFont="1" applyAlignment="1">
      <alignment horizontal="right"/>
    </xf>
    <xf numFmtId="41" fontId="6" fillId="0" borderId="22" xfId="0" applyNumberFormat="1" applyFont="1" applyBorder="1" applyAlignment="1">
      <alignment/>
    </xf>
    <xf numFmtId="0" fontId="5" fillId="0" borderId="12" xfId="0" applyNumberFormat="1" applyFont="1" applyBorder="1" applyAlignment="1" quotePrefix="1">
      <alignment horizontal="center"/>
    </xf>
    <xf numFmtId="41" fontId="5" fillId="0" borderId="12" xfId="0" applyNumberFormat="1" applyFont="1" applyBorder="1" applyAlignment="1" quotePrefix="1">
      <alignment horizontal="center"/>
    </xf>
    <xf numFmtId="41" fontId="5" fillId="0" borderId="21" xfId="0" applyNumberFormat="1" applyFont="1" applyBorder="1" applyAlignment="1" quotePrefix="1">
      <alignment horizontal="center"/>
    </xf>
    <xf numFmtId="41" fontId="6" fillId="0" borderId="29" xfId="0" applyNumberFormat="1" applyFont="1" applyBorder="1" applyAlignment="1">
      <alignment/>
    </xf>
    <xf numFmtId="0" fontId="5" fillId="0" borderId="15" xfId="0" applyNumberFormat="1" applyFont="1" applyBorder="1" applyAlignment="1" quotePrefix="1">
      <alignment horizontal="center"/>
    </xf>
    <xf numFmtId="41" fontId="5" fillId="0" borderId="15" xfId="0" applyNumberFormat="1" applyFont="1" applyBorder="1" applyAlignment="1" quotePrefix="1">
      <alignment horizontal="center"/>
    </xf>
    <xf numFmtId="41" fontId="5" fillId="0" borderId="0" xfId="0" applyNumberFormat="1" applyFont="1" applyBorder="1" applyAlignment="1" quotePrefix="1">
      <alignment horizontal="center"/>
    </xf>
    <xf numFmtId="56" fontId="5" fillId="0" borderId="15" xfId="0" applyNumberFormat="1" applyFont="1" applyFill="1" applyBorder="1" applyAlignment="1" quotePrefix="1">
      <alignment horizontal="center"/>
    </xf>
    <xf numFmtId="0" fontId="5" fillId="0" borderId="18" xfId="0" applyNumberFormat="1" applyFont="1" applyBorder="1" applyAlignment="1" quotePrefix="1">
      <alignment horizontal="center"/>
    </xf>
    <xf numFmtId="41" fontId="5" fillId="0" borderId="18" xfId="0" applyNumberFormat="1" applyFont="1" applyBorder="1" applyAlignment="1" quotePrefix="1">
      <alignment horizontal="center"/>
    </xf>
    <xf numFmtId="41" fontId="5" fillId="0" borderId="10" xfId="0" applyNumberFormat="1" applyFont="1" applyBorder="1" applyAlignment="1">
      <alignment horizontal="center"/>
    </xf>
    <xf numFmtId="41" fontId="6" fillId="0" borderId="25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1" fontId="6" fillId="0" borderId="11" xfId="0" applyNumberFormat="1" applyFont="1" applyBorder="1" applyAlignment="1">
      <alignment/>
    </xf>
    <xf numFmtId="183" fontId="9" fillId="0" borderId="21" xfId="0" applyNumberFormat="1" applyFont="1" applyFill="1" applyBorder="1" applyAlignment="1">
      <alignment horizontal="right"/>
    </xf>
    <xf numFmtId="183" fontId="9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41" fontId="6" fillId="0" borderId="12" xfId="0" applyNumberFormat="1" applyFont="1" applyBorder="1" applyAlignment="1">
      <alignment horizontal="right"/>
    </xf>
    <xf numFmtId="41" fontId="6" fillId="0" borderId="15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177" fontId="5" fillId="0" borderId="12" xfId="0" applyNumberFormat="1" applyFont="1" applyBorder="1" applyAlignment="1">
      <alignment horizontal="center"/>
    </xf>
    <xf numFmtId="177" fontId="5" fillId="0" borderId="15" xfId="0" applyNumberFormat="1" applyFont="1" applyBorder="1" applyAlignment="1">
      <alignment horizontal="center"/>
    </xf>
    <xf numFmtId="177" fontId="5" fillId="0" borderId="18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41" fontId="5" fillId="0" borderId="17" xfId="0" applyNumberFormat="1" applyFont="1" applyBorder="1" applyAlignment="1">
      <alignment horizontal="center"/>
    </xf>
    <xf numFmtId="41" fontId="5" fillId="0" borderId="22" xfId="0" applyNumberFormat="1" applyFont="1" applyBorder="1" applyAlignment="1">
      <alignment horizontal="center"/>
    </xf>
    <xf numFmtId="41" fontId="5" fillId="0" borderId="31" xfId="0" applyNumberFormat="1" applyFont="1" applyBorder="1" applyAlignment="1">
      <alignment horizontal="center"/>
    </xf>
    <xf numFmtId="41" fontId="5" fillId="0" borderId="14" xfId="0" applyNumberFormat="1" applyFont="1" applyBorder="1" applyAlignment="1" quotePrefix="1">
      <alignment horizontal="center"/>
    </xf>
    <xf numFmtId="41" fontId="5" fillId="0" borderId="17" xfId="0" applyNumberFormat="1" applyFont="1" applyBorder="1" applyAlignment="1" quotePrefix="1">
      <alignment horizontal="center"/>
    </xf>
    <xf numFmtId="41" fontId="5" fillId="0" borderId="20" xfId="0" applyNumberFormat="1" applyFont="1" applyBorder="1" applyAlignment="1" quotePrefix="1">
      <alignment horizontal="center"/>
    </xf>
    <xf numFmtId="41" fontId="6" fillId="0" borderId="32" xfId="0" applyNumberFormat="1" applyFont="1" applyBorder="1" applyAlignment="1">
      <alignment/>
    </xf>
    <xf numFmtId="41" fontId="6" fillId="0" borderId="33" xfId="0" applyNumberFormat="1" applyFont="1" applyBorder="1" applyAlignment="1">
      <alignment/>
    </xf>
    <xf numFmtId="41" fontId="5" fillId="0" borderId="25" xfId="0" applyNumberFormat="1" applyFont="1" applyBorder="1" applyAlignment="1">
      <alignment horizontal="center"/>
    </xf>
    <xf numFmtId="41" fontId="5" fillId="0" borderId="23" xfId="0" applyNumberFormat="1" applyFont="1" applyFill="1" applyBorder="1" applyAlignment="1">
      <alignment horizontal="center"/>
    </xf>
    <xf numFmtId="41" fontId="7" fillId="0" borderId="16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7" xfId="0" applyNumberFormat="1" applyFont="1" applyFill="1" applyBorder="1" applyAlignment="1">
      <alignment vertical="center"/>
    </xf>
    <xf numFmtId="41" fontId="5" fillId="0" borderId="33" xfId="0" applyNumberFormat="1" applyFont="1" applyBorder="1" applyAlignment="1">
      <alignment/>
    </xf>
    <xf numFmtId="41" fontId="5" fillId="0" borderId="26" xfId="0" applyNumberFormat="1" applyFont="1" applyBorder="1" applyAlignment="1">
      <alignment/>
    </xf>
    <xf numFmtId="41" fontId="5" fillId="0" borderId="12" xfId="0" applyNumberFormat="1" applyFont="1" applyBorder="1" applyAlignment="1">
      <alignment/>
    </xf>
    <xf numFmtId="41" fontId="5" fillId="0" borderId="13" xfId="0" applyNumberFormat="1" applyFont="1" applyBorder="1" applyAlignment="1">
      <alignment/>
    </xf>
    <xf numFmtId="41" fontId="5" fillId="0" borderId="29" xfId="0" applyNumberFormat="1" applyFont="1" applyBorder="1" applyAlignment="1">
      <alignment/>
    </xf>
    <xf numFmtId="41" fontId="5" fillId="0" borderId="27" xfId="0" applyNumberFormat="1" applyFont="1" applyBorder="1" applyAlignment="1">
      <alignment/>
    </xf>
    <xf numFmtId="41" fontId="5" fillId="0" borderId="15" xfId="0" applyNumberFormat="1" applyFont="1" applyBorder="1" applyAlignment="1">
      <alignment/>
    </xf>
    <xf numFmtId="41" fontId="5" fillId="0" borderId="16" xfId="0" applyNumberFormat="1" applyFont="1" applyBorder="1" applyAlignment="1">
      <alignment/>
    </xf>
    <xf numFmtId="41" fontId="7" fillId="0" borderId="15" xfId="0" applyNumberFormat="1" applyFont="1" applyFill="1" applyBorder="1" applyAlignment="1">
      <alignment horizontal="right"/>
    </xf>
    <xf numFmtId="41" fontId="7" fillId="0" borderId="12" xfId="0" applyNumberFormat="1" applyFont="1" applyFill="1" applyBorder="1" applyAlignment="1">
      <alignment horizontal="right"/>
    </xf>
    <xf numFmtId="43" fontId="7" fillId="0" borderId="15" xfId="0" applyNumberFormat="1" applyFont="1" applyFill="1" applyBorder="1" applyAlignment="1">
      <alignment horizontal="right"/>
    </xf>
    <xf numFmtId="43" fontId="7" fillId="0" borderId="12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/>
    </xf>
    <xf numFmtId="41" fontId="7" fillId="0" borderId="16" xfId="0" applyNumberFormat="1" applyFont="1" applyFill="1" applyBorder="1" applyAlignment="1">
      <alignment horizontal="right"/>
    </xf>
    <xf numFmtId="41" fontId="7" fillId="0" borderId="18" xfId="0" applyNumberFormat="1" applyFont="1" applyFill="1" applyBorder="1" applyAlignment="1">
      <alignment horizontal="right"/>
    </xf>
    <xf numFmtId="41" fontId="7" fillId="0" borderId="19" xfId="0" applyNumberFormat="1" applyFont="1" applyFill="1" applyBorder="1" applyAlignment="1">
      <alignment horizontal="right"/>
    </xf>
    <xf numFmtId="41" fontId="7" fillId="0" borderId="10" xfId="0" applyNumberFormat="1" applyFont="1" applyFill="1" applyBorder="1" applyAlignment="1">
      <alignment horizontal="right"/>
    </xf>
    <xf numFmtId="0" fontId="17" fillId="0" borderId="34" xfId="0" applyFont="1" applyBorder="1" applyAlignment="1">
      <alignment horizontal="center"/>
    </xf>
    <xf numFmtId="41" fontId="7" fillId="0" borderId="13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41" fontId="9" fillId="0" borderId="15" xfId="0" applyNumberFormat="1" applyFont="1" applyFill="1" applyBorder="1" applyAlignment="1">
      <alignment/>
    </xf>
    <xf numFmtId="41" fontId="9" fillId="0" borderId="15" xfId="0" applyNumberFormat="1" applyFont="1" applyFill="1" applyBorder="1" applyAlignment="1">
      <alignment horizontal="right"/>
    </xf>
    <xf numFmtId="41" fontId="5" fillId="0" borderId="32" xfId="0" applyNumberFormat="1" applyFont="1" applyBorder="1" applyAlignment="1">
      <alignment/>
    </xf>
    <xf numFmtId="41" fontId="5" fillId="0" borderId="3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0" xfId="0" applyNumberFormat="1" applyFont="1" applyAlignment="1">
      <alignment/>
    </xf>
    <xf numFmtId="177" fontId="5" fillId="0" borderId="15" xfId="0" applyNumberFormat="1" applyFont="1" applyFill="1" applyBorder="1" applyAlignment="1">
      <alignment horizontal="center"/>
    </xf>
    <xf numFmtId="41" fontId="6" fillId="0" borderId="33" xfId="0" applyNumberFormat="1" applyFont="1" applyFill="1" applyBorder="1" applyAlignment="1">
      <alignment/>
    </xf>
    <xf numFmtId="41" fontId="6" fillId="0" borderId="17" xfId="0" applyNumberFormat="1" applyFont="1" applyFill="1" applyBorder="1" applyAlignment="1">
      <alignment/>
    </xf>
    <xf numFmtId="41" fontId="5" fillId="0" borderId="15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/>
    </xf>
    <xf numFmtId="41" fontId="6" fillId="0" borderId="27" xfId="0" applyNumberFormat="1" applyFont="1" applyFill="1" applyBorder="1" applyAlignment="1">
      <alignment/>
    </xf>
    <xf numFmtId="41" fontId="6" fillId="0" borderId="16" xfId="0" applyNumberFormat="1" applyFont="1" applyFill="1" applyBorder="1" applyAlignment="1">
      <alignment/>
    </xf>
    <xf numFmtId="41" fontId="6" fillId="0" borderId="15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8" fillId="0" borderId="15" xfId="0" applyFont="1" applyBorder="1" applyAlignment="1">
      <alignment horizontal="center" vertical="center"/>
    </xf>
    <xf numFmtId="41" fontId="9" fillId="0" borderId="35" xfId="0" applyNumberFormat="1" applyFont="1" applyBorder="1" applyAlignment="1">
      <alignment/>
    </xf>
    <xf numFmtId="41" fontId="9" fillId="0" borderId="36" xfId="0" applyNumberFormat="1" applyFont="1" applyBorder="1" applyAlignment="1">
      <alignment/>
    </xf>
    <xf numFmtId="41" fontId="55" fillId="0" borderId="36" xfId="0" applyNumberFormat="1" applyFont="1" applyFill="1" applyBorder="1" applyAlignment="1">
      <alignment/>
    </xf>
    <xf numFmtId="43" fontId="9" fillId="0" borderId="35" xfId="0" applyNumberFormat="1" applyFont="1" applyFill="1" applyBorder="1" applyAlignment="1">
      <alignment/>
    </xf>
    <xf numFmtId="43" fontId="9" fillId="0" borderId="36" xfId="0" applyNumberFormat="1" applyFont="1" applyBorder="1" applyAlignment="1">
      <alignment/>
    </xf>
    <xf numFmtId="0" fontId="5" fillId="0" borderId="17" xfId="0" applyNumberFormat="1" applyFont="1" applyFill="1" applyBorder="1" applyAlignment="1">
      <alignment horizontal="left"/>
    </xf>
    <xf numFmtId="0" fontId="56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41" fontId="5" fillId="0" borderId="27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1" fontId="6" fillId="0" borderId="37" xfId="0" applyNumberFormat="1" applyFont="1" applyBorder="1" applyAlignment="1">
      <alignment/>
    </xf>
    <xf numFmtId="41" fontId="5" fillId="0" borderId="37" xfId="0" applyNumberFormat="1" applyFont="1" applyBorder="1" applyAlignment="1">
      <alignment horizontal="center"/>
    </xf>
    <xf numFmtId="41" fontId="5" fillId="0" borderId="38" xfId="0" applyNumberFormat="1" applyFont="1" applyBorder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1" fontId="18" fillId="0" borderId="0" xfId="0" applyNumberFormat="1" applyFont="1" applyFill="1" applyBorder="1" applyAlignment="1">
      <alignment/>
    </xf>
    <xf numFmtId="41" fontId="6" fillId="0" borderId="37" xfId="0" applyNumberFormat="1" applyFont="1" applyFill="1" applyBorder="1" applyAlignment="1">
      <alignment/>
    </xf>
    <xf numFmtId="0" fontId="14" fillId="0" borderId="3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41" fontId="5" fillId="0" borderId="40" xfId="0" applyNumberFormat="1" applyFont="1" applyBorder="1" applyAlignment="1">
      <alignment horizontal="center" vertical="center"/>
    </xf>
    <xf numFmtId="41" fontId="5" fillId="0" borderId="41" xfId="0" applyNumberFormat="1" applyFont="1" applyBorder="1" applyAlignment="1">
      <alignment horizontal="center" vertical="center"/>
    </xf>
    <xf numFmtId="41" fontId="5" fillId="0" borderId="42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20</xdr:row>
      <xdr:rowOff>0</xdr:rowOff>
    </xdr:from>
    <xdr:to>
      <xdr:col>2</xdr:col>
      <xdr:colOff>542925</xdr:colOff>
      <xdr:row>21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71575" y="34480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O51"/>
  <sheetViews>
    <sheetView tabSelected="1" zoomScalePageLayoutView="0" workbookViewId="0" topLeftCell="A1">
      <pane xSplit="2" ySplit="4" topLeftCell="C5" activePane="bottomRight" state="frozen"/>
      <selection pane="topLeft" activeCell="W2" sqref="W2"/>
      <selection pane="topRight" activeCell="W2" sqref="W2"/>
      <selection pane="bottomLeft" activeCell="W2" sqref="W2"/>
      <selection pane="bottomRight" activeCell="AO16" sqref="AO16"/>
    </sheetView>
  </sheetViews>
  <sheetFormatPr defaultColWidth="9.00390625" defaultRowHeight="13.5"/>
  <cols>
    <col min="1" max="1" width="1.625" style="146" customWidth="1"/>
    <col min="2" max="2" width="6.625" style="146" customWidth="1"/>
    <col min="3" max="3" width="7.125" style="146" customWidth="1"/>
    <col min="4" max="38" width="5.50390625" style="146" customWidth="1"/>
    <col min="39" max="39" width="5.50390625" style="146" hidden="1" customWidth="1"/>
    <col min="40" max="40" width="5.50390625" style="146" customWidth="1"/>
    <col min="41" max="16384" width="9.00390625" style="146" customWidth="1"/>
  </cols>
  <sheetData>
    <row r="1" spans="2:6" ht="18" customHeight="1">
      <c r="B1" s="1" t="s">
        <v>185</v>
      </c>
      <c r="C1" s="1"/>
      <c r="D1" s="1"/>
      <c r="E1" s="1"/>
      <c r="F1" s="1"/>
    </row>
    <row r="2" spans="25:39" s="2" customFormat="1" ht="11.25" customHeight="1">
      <c r="Y2" s="86"/>
      <c r="Z2" s="86"/>
      <c r="AA2" s="86"/>
      <c r="AC2" s="86"/>
      <c r="AG2" s="165" t="s">
        <v>176</v>
      </c>
      <c r="AK2" s="147"/>
      <c r="AL2" s="147" t="s">
        <v>245</v>
      </c>
      <c r="AM2" s="147"/>
    </row>
    <row r="3" spans="2:40" s="2" customFormat="1" ht="11.25" customHeight="1">
      <c r="B3" s="3" t="s">
        <v>70</v>
      </c>
      <c r="C3" s="225" t="s">
        <v>235</v>
      </c>
      <c r="D3" s="266" t="s">
        <v>172</v>
      </c>
      <c r="E3" s="266"/>
      <c r="F3" s="266"/>
      <c r="G3" s="267"/>
      <c r="H3" s="268" t="s">
        <v>173</v>
      </c>
      <c r="I3" s="266"/>
      <c r="J3" s="266"/>
      <c r="K3" s="266"/>
      <c r="L3" s="266"/>
      <c r="M3" s="266"/>
      <c r="N3" s="266"/>
      <c r="O3" s="266"/>
      <c r="P3" s="266"/>
      <c r="Q3" s="266"/>
      <c r="R3" s="267"/>
      <c r="S3" s="186" t="s">
        <v>116</v>
      </c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8"/>
      <c r="AM3" s="188"/>
      <c r="AN3" s="162" t="s">
        <v>207</v>
      </c>
    </row>
    <row r="4" spans="2:40" s="2" customFormat="1" ht="54.75">
      <c r="B4" s="4" t="s">
        <v>71</v>
      </c>
      <c r="C4" s="265" t="s">
        <v>253</v>
      </c>
      <c r="D4" s="193" t="s">
        <v>204</v>
      </c>
      <c r="E4" s="5" t="s">
        <v>121</v>
      </c>
      <c r="F4" s="256" t="s">
        <v>72</v>
      </c>
      <c r="G4" s="149" t="s">
        <v>210</v>
      </c>
      <c r="H4" s="157" t="s">
        <v>183</v>
      </c>
      <c r="I4" s="6" t="s">
        <v>174</v>
      </c>
      <c r="J4" s="6" t="s">
        <v>234</v>
      </c>
      <c r="K4" s="6" t="s">
        <v>122</v>
      </c>
      <c r="L4" s="5" t="s">
        <v>119</v>
      </c>
      <c r="M4" s="148" t="s">
        <v>211</v>
      </c>
      <c r="N4" s="148" t="s">
        <v>252</v>
      </c>
      <c r="O4" s="148" t="s">
        <v>255</v>
      </c>
      <c r="P4" s="148" t="s">
        <v>212</v>
      </c>
      <c r="Q4" s="5" t="s">
        <v>77</v>
      </c>
      <c r="R4" s="149" t="s">
        <v>213</v>
      </c>
      <c r="S4" s="157" t="s">
        <v>73</v>
      </c>
      <c r="T4" s="6" t="s">
        <v>175</v>
      </c>
      <c r="U4" s="257" t="s">
        <v>201</v>
      </c>
      <c r="V4" s="5" t="s">
        <v>231</v>
      </c>
      <c r="W4" s="5" t="s">
        <v>232</v>
      </c>
      <c r="X4" s="5" t="s">
        <v>74</v>
      </c>
      <c r="Y4" s="256" t="s">
        <v>109</v>
      </c>
      <c r="Z4" s="5" t="s">
        <v>75</v>
      </c>
      <c r="AA4" s="5" t="s">
        <v>254</v>
      </c>
      <c r="AB4" s="5" t="s">
        <v>195</v>
      </c>
      <c r="AC4" s="5" t="s">
        <v>206</v>
      </c>
      <c r="AD4" s="5" t="s">
        <v>186</v>
      </c>
      <c r="AE4" s="5" t="s">
        <v>202</v>
      </c>
      <c r="AF4" s="5" t="s">
        <v>76</v>
      </c>
      <c r="AG4" s="5" t="s">
        <v>203</v>
      </c>
      <c r="AH4" s="5" t="s">
        <v>118</v>
      </c>
      <c r="AI4" s="256" t="s">
        <v>236</v>
      </c>
      <c r="AJ4" s="5" t="s">
        <v>229</v>
      </c>
      <c r="AK4" s="5" t="s">
        <v>184</v>
      </c>
      <c r="AL4" s="5" t="s">
        <v>120</v>
      </c>
      <c r="AM4" s="256" t="s">
        <v>256</v>
      </c>
      <c r="AN4" s="163" t="s">
        <v>208</v>
      </c>
    </row>
    <row r="5" spans="2:40" s="2" customFormat="1" ht="11.25" customHeight="1">
      <c r="B5" s="189" t="s">
        <v>233</v>
      </c>
      <c r="C5" s="200">
        <v>52634</v>
      </c>
      <c r="D5" s="10"/>
      <c r="E5" s="7"/>
      <c r="F5" s="8"/>
      <c r="G5" s="145"/>
      <c r="H5" s="158"/>
      <c r="I5" s="10"/>
      <c r="J5" s="10"/>
      <c r="K5" s="8"/>
      <c r="L5" s="9"/>
      <c r="M5" s="9"/>
      <c r="N5" s="9"/>
      <c r="O5" s="9"/>
      <c r="P5" s="9"/>
      <c r="Q5" s="8">
        <v>2</v>
      </c>
      <c r="R5" s="145"/>
      <c r="S5" s="158"/>
      <c r="T5" s="10"/>
      <c r="U5" s="10">
        <v>1</v>
      </c>
      <c r="V5" s="184"/>
      <c r="W5" s="8"/>
      <c r="X5" s="8"/>
      <c r="Y5" s="8">
        <v>3</v>
      </c>
      <c r="Z5" s="8"/>
      <c r="AA5" s="8"/>
      <c r="AB5" s="8"/>
      <c r="AC5" s="8"/>
      <c r="AD5" s="8"/>
      <c r="AE5" s="8"/>
      <c r="AF5" s="8">
        <v>9</v>
      </c>
      <c r="AG5" s="8">
        <v>2</v>
      </c>
      <c r="AH5" s="8"/>
      <c r="AI5" s="8"/>
      <c r="AJ5" s="8"/>
      <c r="AK5" s="8"/>
      <c r="AL5" s="8"/>
      <c r="AM5" s="8"/>
      <c r="AN5" s="158"/>
    </row>
    <row r="6" spans="2:40" s="2" customFormat="1" ht="11.25" customHeight="1">
      <c r="B6" s="190" t="s">
        <v>170</v>
      </c>
      <c r="C6" s="201">
        <v>13586</v>
      </c>
      <c r="D6" s="14"/>
      <c r="E6" s="11"/>
      <c r="F6" s="12">
        <v>1</v>
      </c>
      <c r="G6" s="144"/>
      <c r="H6" s="159"/>
      <c r="I6" s="14"/>
      <c r="J6" s="14"/>
      <c r="K6" s="12"/>
      <c r="L6" s="13"/>
      <c r="M6" s="13"/>
      <c r="N6" s="13"/>
      <c r="O6" s="13"/>
      <c r="P6" s="13"/>
      <c r="Q6" s="12"/>
      <c r="R6" s="144"/>
      <c r="S6" s="159"/>
      <c r="T6" s="14"/>
      <c r="U6" s="14">
        <v>1</v>
      </c>
      <c r="V6" s="185">
        <v>1</v>
      </c>
      <c r="W6" s="12">
        <v>2</v>
      </c>
      <c r="X6" s="12">
        <v>3</v>
      </c>
      <c r="Y6" s="12">
        <v>2</v>
      </c>
      <c r="Z6" s="12"/>
      <c r="AA6" s="12"/>
      <c r="AB6" s="12"/>
      <c r="AC6" s="12"/>
      <c r="AD6" s="12">
        <v>1</v>
      </c>
      <c r="AE6" s="12"/>
      <c r="AF6" s="12">
        <v>4</v>
      </c>
      <c r="AG6" s="12"/>
      <c r="AH6" s="12"/>
      <c r="AI6" s="12"/>
      <c r="AJ6" s="12">
        <v>1</v>
      </c>
      <c r="AK6" s="12"/>
      <c r="AL6" s="12"/>
      <c r="AM6" s="12"/>
      <c r="AN6" s="159"/>
    </row>
    <row r="7" spans="2:40" s="244" customFormat="1" ht="11.25" customHeight="1">
      <c r="B7" s="236" t="s">
        <v>171</v>
      </c>
      <c r="C7" s="237">
        <v>7090</v>
      </c>
      <c r="D7" s="238"/>
      <c r="E7" s="239"/>
      <c r="F7" s="164">
        <v>2</v>
      </c>
      <c r="G7" s="240"/>
      <c r="H7" s="241"/>
      <c r="I7" s="238"/>
      <c r="J7" s="238"/>
      <c r="K7" s="164"/>
      <c r="L7" s="242"/>
      <c r="M7" s="242"/>
      <c r="N7" s="242">
        <v>1</v>
      </c>
      <c r="O7" s="242"/>
      <c r="P7" s="242"/>
      <c r="Q7" s="164">
        <v>1</v>
      </c>
      <c r="R7" s="240"/>
      <c r="S7" s="241">
        <v>1</v>
      </c>
      <c r="T7" s="238">
        <v>1</v>
      </c>
      <c r="U7" s="238">
        <v>5</v>
      </c>
      <c r="V7" s="243"/>
      <c r="W7" s="164">
        <v>2</v>
      </c>
      <c r="X7" s="164"/>
      <c r="Y7" s="164">
        <v>2</v>
      </c>
      <c r="Z7" s="164">
        <v>1</v>
      </c>
      <c r="AA7" s="164"/>
      <c r="AB7" s="164"/>
      <c r="AC7" s="164"/>
      <c r="AD7" s="164">
        <v>1</v>
      </c>
      <c r="AE7" s="164"/>
      <c r="AF7" s="164">
        <v>4</v>
      </c>
      <c r="AG7" s="164"/>
      <c r="AH7" s="164"/>
      <c r="AI7" s="164"/>
      <c r="AJ7" s="164"/>
      <c r="AK7" s="164"/>
      <c r="AL7" s="164"/>
      <c r="AM7" s="164"/>
      <c r="AN7" s="241"/>
    </row>
    <row r="8" spans="2:40" s="244" customFormat="1" ht="11.25" customHeight="1">
      <c r="B8" s="236" t="s">
        <v>62</v>
      </c>
      <c r="C8" s="237">
        <v>6364</v>
      </c>
      <c r="D8" s="238"/>
      <c r="E8" s="239"/>
      <c r="F8" s="164">
        <v>1</v>
      </c>
      <c r="G8" s="240"/>
      <c r="H8" s="255"/>
      <c r="I8" s="238"/>
      <c r="J8" s="238"/>
      <c r="K8" s="164">
        <v>1</v>
      </c>
      <c r="L8" s="242"/>
      <c r="M8" s="242"/>
      <c r="N8" s="242"/>
      <c r="O8" s="242"/>
      <c r="P8" s="242"/>
      <c r="Q8" s="164">
        <v>1</v>
      </c>
      <c r="R8" s="240"/>
      <c r="S8" s="241">
        <v>1</v>
      </c>
      <c r="T8" s="238"/>
      <c r="U8" s="238">
        <v>2</v>
      </c>
      <c r="V8" s="243"/>
      <c r="W8" s="164">
        <v>1</v>
      </c>
      <c r="X8" s="164">
        <v>2</v>
      </c>
      <c r="Y8" s="164">
        <v>1</v>
      </c>
      <c r="Z8" s="164">
        <v>1</v>
      </c>
      <c r="AA8" s="164"/>
      <c r="AB8" s="164"/>
      <c r="AC8" s="164"/>
      <c r="AD8" s="164"/>
      <c r="AE8" s="164"/>
      <c r="AF8" s="164">
        <v>9</v>
      </c>
      <c r="AG8" s="164"/>
      <c r="AH8" s="164"/>
      <c r="AI8" s="164"/>
      <c r="AJ8" s="164"/>
      <c r="AK8" s="164"/>
      <c r="AL8" s="164"/>
      <c r="AM8" s="164"/>
      <c r="AN8" s="241"/>
    </row>
    <row r="9" spans="2:40" s="244" customFormat="1" ht="11.25" customHeight="1">
      <c r="B9" s="236" t="s">
        <v>63</v>
      </c>
      <c r="C9" s="237">
        <v>1868</v>
      </c>
      <c r="D9" s="238"/>
      <c r="E9" s="239"/>
      <c r="F9" s="164">
        <v>3</v>
      </c>
      <c r="G9" s="240"/>
      <c r="H9" s="241">
        <v>2</v>
      </c>
      <c r="I9" s="238"/>
      <c r="J9" s="238"/>
      <c r="K9" s="164"/>
      <c r="L9" s="242"/>
      <c r="M9" s="242"/>
      <c r="N9" s="242"/>
      <c r="O9" s="242"/>
      <c r="P9" s="242"/>
      <c r="Q9" s="164">
        <v>3</v>
      </c>
      <c r="R9" s="240"/>
      <c r="S9" s="241"/>
      <c r="T9" s="238"/>
      <c r="U9" s="238">
        <v>1</v>
      </c>
      <c r="V9" s="164"/>
      <c r="W9" s="164">
        <v>2</v>
      </c>
      <c r="X9" s="164"/>
      <c r="Y9" s="164">
        <v>2</v>
      </c>
      <c r="Z9" s="164"/>
      <c r="AA9" s="164">
        <v>1</v>
      </c>
      <c r="AB9" s="164">
        <v>1</v>
      </c>
      <c r="AC9" s="164">
        <v>1</v>
      </c>
      <c r="AD9" s="164">
        <v>4</v>
      </c>
      <c r="AE9" s="164">
        <v>1</v>
      </c>
      <c r="AF9" s="164">
        <v>9</v>
      </c>
      <c r="AG9" s="164"/>
      <c r="AH9" s="164"/>
      <c r="AI9" s="164"/>
      <c r="AJ9" s="164"/>
      <c r="AK9" s="164"/>
      <c r="AL9" s="164"/>
      <c r="AM9" s="164"/>
      <c r="AN9" s="241"/>
    </row>
    <row r="10" spans="2:40" s="2" customFormat="1" ht="11.25" customHeight="1">
      <c r="B10" s="190" t="s">
        <v>64</v>
      </c>
      <c r="C10" s="258"/>
      <c r="D10" s="14"/>
      <c r="E10" s="11"/>
      <c r="F10" s="12">
        <v>4</v>
      </c>
      <c r="G10" s="144"/>
      <c r="H10" s="159"/>
      <c r="I10" s="14"/>
      <c r="J10" s="14"/>
      <c r="K10" s="12">
        <v>1</v>
      </c>
      <c r="L10" s="13"/>
      <c r="M10" s="13"/>
      <c r="N10" s="13"/>
      <c r="O10" s="13"/>
      <c r="P10" s="13"/>
      <c r="Q10" s="12">
        <v>11</v>
      </c>
      <c r="R10" s="144"/>
      <c r="S10" s="159"/>
      <c r="T10" s="14"/>
      <c r="U10" s="14">
        <v>1</v>
      </c>
      <c r="V10" s="12"/>
      <c r="W10" s="12">
        <v>2</v>
      </c>
      <c r="X10" s="12"/>
      <c r="Y10" s="12">
        <v>2</v>
      </c>
      <c r="Z10" s="12"/>
      <c r="AA10" s="12"/>
      <c r="AB10" s="12">
        <v>3</v>
      </c>
      <c r="AC10" s="12">
        <v>1</v>
      </c>
      <c r="AD10" s="12">
        <v>1</v>
      </c>
      <c r="AE10" s="12"/>
      <c r="AF10" s="12">
        <v>7</v>
      </c>
      <c r="AG10" s="12">
        <v>2</v>
      </c>
      <c r="AH10" s="12"/>
      <c r="AI10" s="12"/>
      <c r="AJ10" s="12">
        <v>1</v>
      </c>
      <c r="AK10" s="12"/>
      <c r="AL10" s="12"/>
      <c r="AM10" s="12"/>
      <c r="AN10" s="159"/>
    </row>
    <row r="11" spans="2:40" s="2" customFormat="1" ht="11.25" customHeight="1">
      <c r="B11" s="190" t="s">
        <v>65</v>
      </c>
      <c r="C11" s="258"/>
      <c r="D11" s="14"/>
      <c r="E11" s="11">
        <v>1</v>
      </c>
      <c r="F11" s="12">
        <v>10</v>
      </c>
      <c r="G11" s="144"/>
      <c r="H11" s="159"/>
      <c r="I11" s="14"/>
      <c r="J11" s="14"/>
      <c r="K11" s="12"/>
      <c r="L11" s="13"/>
      <c r="M11" s="13"/>
      <c r="N11" s="13"/>
      <c r="O11" s="13"/>
      <c r="P11" s="13"/>
      <c r="Q11" s="12">
        <v>3</v>
      </c>
      <c r="R11" s="144"/>
      <c r="S11" s="159"/>
      <c r="T11" s="14"/>
      <c r="U11" s="14">
        <v>2</v>
      </c>
      <c r="V11" s="12"/>
      <c r="W11" s="12"/>
      <c r="X11" s="12"/>
      <c r="Y11" s="12">
        <v>1</v>
      </c>
      <c r="Z11" s="12"/>
      <c r="AA11" s="12"/>
      <c r="AB11" s="12">
        <v>1</v>
      </c>
      <c r="AC11" s="12"/>
      <c r="AD11" s="12">
        <v>2</v>
      </c>
      <c r="AE11" s="12"/>
      <c r="AF11" s="12">
        <v>7</v>
      </c>
      <c r="AG11" s="12">
        <v>1</v>
      </c>
      <c r="AH11" s="12"/>
      <c r="AI11" s="12">
        <v>1</v>
      </c>
      <c r="AJ11" s="12"/>
      <c r="AK11" s="12"/>
      <c r="AL11" s="12"/>
      <c r="AM11" s="12"/>
      <c r="AN11" s="159"/>
    </row>
    <row r="12" spans="2:40" s="244" customFormat="1" ht="11.25" customHeight="1">
      <c r="B12" s="236" t="s">
        <v>66</v>
      </c>
      <c r="C12" s="264"/>
      <c r="D12" s="238"/>
      <c r="E12" s="239"/>
      <c r="F12" s="164">
        <v>7</v>
      </c>
      <c r="G12" s="240"/>
      <c r="H12" s="241">
        <v>1</v>
      </c>
      <c r="I12" s="238"/>
      <c r="J12" s="238"/>
      <c r="K12" s="164"/>
      <c r="L12" s="164"/>
      <c r="M12" s="164"/>
      <c r="N12" s="164"/>
      <c r="O12" s="164"/>
      <c r="P12" s="164"/>
      <c r="Q12" s="164">
        <v>1</v>
      </c>
      <c r="R12" s="240"/>
      <c r="S12" s="241">
        <v>2</v>
      </c>
      <c r="T12" s="238"/>
      <c r="U12" s="238">
        <v>7</v>
      </c>
      <c r="V12" s="164">
        <v>1</v>
      </c>
      <c r="W12" s="164"/>
      <c r="X12" s="164"/>
      <c r="Y12" s="164"/>
      <c r="Z12" s="164"/>
      <c r="AA12" s="164"/>
      <c r="AB12" s="164"/>
      <c r="AC12" s="164"/>
      <c r="AD12" s="164">
        <v>1</v>
      </c>
      <c r="AE12" s="164"/>
      <c r="AF12" s="164">
        <v>7</v>
      </c>
      <c r="AG12" s="164"/>
      <c r="AH12" s="164">
        <v>1</v>
      </c>
      <c r="AI12" s="164"/>
      <c r="AJ12" s="164"/>
      <c r="AK12" s="164"/>
      <c r="AL12" s="164"/>
      <c r="AM12" s="164"/>
      <c r="AN12" s="241"/>
    </row>
    <row r="13" spans="2:40" s="244" customFormat="1" ht="11.25" customHeight="1">
      <c r="B13" s="236" t="s">
        <v>67</v>
      </c>
      <c r="C13" s="264"/>
      <c r="D13" s="238"/>
      <c r="E13" s="239"/>
      <c r="F13" s="164">
        <v>4</v>
      </c>
      <c r="G13" s="240"/>
      <c r="H13" s="241">
        <v>1</v>
      </c>
      <c r="I13" s="238"/>
      <c r="J13" s="238"/>
      <c r="K13" s="164"/>
      <c r="L13" s="242">
        <v>1</v>
      </c>
      <c r="M13" s="242"/>
      <c r="N13" s="242"/>
      <c r="O13" s="242"/>
      <c r="P13" s="242">
        <v>1</v>
      </c>
      <c r="Q13" s="164">
        <v>4</v>
      </c>
      <c r="R13" s="240"/>
      <c r="S13" s="241">
        <v>1</v>
      </c>
      <c r="T13" s="238"/>
      <c r="U13" s="238">
        <v>4</v>
      </c>
      <c r="V13" s="164"/>
      <c r="W13" s="164">
        <v>1</v>
      </c>
      <c r="X13" s="164">
        <v>1</v>
      </c>
      <c r="Y13" s="164">
        <v>3</v>
      </c>
      <c r="Z13" s="164"/>
      <c r="AA13" s="164"/>
      <c r="AB13" s="164"/>
      <c r="AC13" s="164"/>
      <c r="AD13" s="164"/>
      <c r="AE13" s="164"/>
      <c r="AF13" s="164">
        <v>6</v>
      </c>
      <c r="AG13" s="164">
        <v>1</v>
      </c>
      <c r="AH13" s="164"/>
      <c r="AI13" s="164"/>
      <c r="AJ13" s="164">
        <v>1</v>
      </c>
      <c r="AK13" s="164"/>
      <c r="AL13" s="164"/>
      <c r="AM13" s="164"/>
      <c r="AN13" s="241"/>
    </row>
    <row r="14" spans="2:40" s="2" customFormat="1" ht="11.25" customHeight="1">
      <c r="B14" s="190" t="s">
        <v>59</v>
      </c>
      <c r="C14" s="259"/>
      <c r="D14" s="194"/>
      <c r="E14" s="11"/>
      <c r="F14" s="12">
        <v>3</v>
      </c>
      <c r="G14" s="144"/>
      <c r="H14" s="159"/>
      <c r="I14" s="14"/>
      <c r="J14" s="14"/>
      <c r="K14" s="12"/>
      <c r="L14" s="13"/>
      <c r="M14" s="13"/>
      <c r="N14" s="13"/>
      <c r="O14" s="13"/>
      <c r="P14" s="13"/>
      <c r="Q14" s="12">
        <v>2</v>
      </c>
      <c r="R14" s="144"/>
      <c r="S14" s="159"/>
      <c r="T14" s="14"/>
      <c r="U14" s="14">
        <v>2</v>
      </c>
      <c r="V14" s="12"/>
      <c r="W14" s="12">
        <v>4</v>
      </c>
      <c r="X14" s="12"/>
      <c r="Y14" s="12">
        <v>4</v>
      </c>
      <c r="Z14" s="12">
        <v>1</v>
      </c>
      <c r="AA14" s="12"/>
      <c r="AB14" s="12">
        <v>1</v>
      </c>
      <c r="AC14" s="12"/>
      <c r="AD14" s="12">
        <v>4</v>
      </c>
      <c r="AE14" s="12">
        <v>1</v>
      </c>
      <c r="AF14" s="12">
        <v>8</v>
      </c>
      <c r="AG14" s="12">
        <v>1</v>
      </c>
      <c r="AH14" s="12"/>
      <c r="AI14" s="12"/>
      <c r="AJ14" s="12"/>
      <c r="AK14" s="12"/>
      <c r="AL14" s="12"/>
      <c r="AM14" s="12"/>
      <c r="AN14" s="159"/>
    </row>
    <row r="15" spans="2:40" s="2" customFormat="1" ht="11.25" customHeight="1">
      <c r="B15" s="190" t="s">
        <v>60</v>
      </c>
      <c r="C15" s="259"/>
      <c r="D15" s="194"/>
      <c r="E15" s="11"/>
      <c r="F15" s="12">
        <v>1</v>
      </c>
      <c r="G15" s="144"/>
      <c r="H15" s="159"/>
      <c r="I15" s="14"/>
      <c r="J15" s="14"/>
      <c r="K15" s="12"/>
      <c r="L15" s="13"/>
      <c r="M15" s="13"/>
      <c r="N15" s="13"/>
      <c r="O15" s="13">
        <v>1</v>
      </c>
      <c r="P15" s="13"/>
      <c r="Q15" s="12">
        <v>2</v>
      </c>
      <c r="R15" s="144"/>
      <c r="S15" s="159">
        <v>1</v>
      </c>
      <c r="T15" s="14"/>
      <c r="U15" s="14">
        <v>1</v>
      </c>
      <c r="V15" s="12"/>
      <c r="W15" s="12">
        <v>2</v>
      </c>
      <c r="X15" s="12"/>
      <c r="Y15" s="12"/>
      <c r="Z15" s="12"/>
      <c r="AA15" s="12"/>
      <c r="AB15" s="12">
        <v>1</v>
      </c>
      <c r="AC15" s="12"/>
      <c r="AD15" s="12">
        <v>2</v>
      </c>
      <c r="AE15" s="12"/>
      <c r="AF15" s="12">
        <v>5</v>
      </c>
      <c r="AG15" s="12">
        <v>1</v>
      </c>
      <c r="AH15" s="12"/>
      <c r="AI15" s="12"/>
      <c r="AJ15" s="12"/>
      <c r="AK15" s="12"/>
      <c r="AL15" s="12"/>
      <c r="AM15" s="12"/>
      <c r="AN15" s="159"/>
    </row>
    <row r="16" spans="2:40" s="2" customFormat="1" ht="11.25" customHeight="1">
      <c r="B16" s="191" t="s">
        <v>61</v>
      </c>
      <c r="C16" s="260"/>
      <c r="D16" s="21"/>
      <c r="E16" s="16"/>
      <c r="F16" s="17"/>
      <c r="G16" s="144"/>
      <c r="H16" s="160"/>
      <c r="I16" s="19"/>
      <c r="J16" s="19"/>
      <c r="K16" s="17">
        <v>1</v>
      </c>
      <c r="L16" s="18"/>
      <c r="M16" s="18"/>
      <c r="N16" s="18"/>
      <c r="O16" s="18"/>
      <c r="P16" s="18"/>
      <c r="Q16" s="17">
        <v>4</v>
      </c>
      <c r="R16" s="166"/>
      <c r="S16" s="160"/>
      <c r="T16" s="19"/>
      <c r="U16" s="19">
        <v>3</v>
      </c>
      <c r="V16" s="17"/>
      <c r="W16" s="17">
        <v>3</v>
      </c>
      <c r="X16" s="17"/>
      <c r="Y16" s="17">
        <v>3</v>
      </c>
      <c r="Z16" s="17">
        <v>2</v>
      </c>
      <c r="AA16" s="17"/>
      <c r="AB16" s="17">
        <v>1</v>
      </c>
      <c r="AC16" s="17">
        <v>1</v>
      </c>
      <c r="AD16" s="17">
        <v>5</v>
      </c>
      <c r="AE16" s="17">
        <v>1</v>
      </c>
      <c r="AF16" s="17">
        <v>4</v>
      </c>
      <c r="AG16" s="17">
        <v>1</v>
      </c>
      <c r="AH16" s="17"/>
      <c r="AI16" s="17"/>
      <c r="AJ16" s="17">
        <v>2</v>
      </c>
      <c r="AK16" s="17"/>
      <c r="AL16" s="17"/>
      <c r="AM16" s="17"/>
      <c r="AN16" s="160"/>
    </row>
    <row r="17" spans="2:40" s="2" customFormat="1" ht="11.25" customHeight="1">
      <c r="B17" s="15" t="s">
        <v>12</v>
      </c>
      <c r="C17" s="196">
        <f aca="true" t="shared" si="0" ref="C17:AN17">SUM(C5:C16)</f>
        <v>81542</v>
      </c>
      <c r="D17" s="195">
        <f t="shared" si="0"/>
        <v>0</v>
      </c>
      <c r="E17" s="20">
        <f t="shared" si="0"/>
        <v>1</v>
      </c>
      <c r="F17" s="150">
        <f>SUM(F5:F16)</f>
        <v>36</v>
      </c>
      <c r="G17" s="150">
        <f t="shared" si="0"/>
        <v>0</v>
      </c>
      <c r="H17" s="161">
        <f t="shared" si="0"/>
        <v>4</v>
      </c>
      <c r="I17" s="21">
        <f>SUM(I5:I16)</f>
        <v>0</v>
      </c>
      <c r="J17" s="21">
        <f>SUM(J5:J16)</f>
        <v>0</v>
      </c>
      <c r="K17" s="16">
        <f t="shared" si="0"/>
        <v>3</v>
      </c>
      <c r="L17" s="16">
        <f>SUM(L5:L16)</f>
        <v>1</v>
      </c>
      <c r="M17" s="16">
        <f>SUM(M5:M16)</f>
        <v>0</v>
      </c>
      <c r="N17" s="16">
        <f>SUM(N5:N16)</f>
        <v>1</v>
      </c>
      <c r="O17" s="16">
        <f>SUM(O5:O16)</f>
        <v>1</v>
      </c>
      <c r="P17" s="16">
        <f>SUM(P5:P16)</f>
        <v>1</v>
      </c>
      <c r="Q17" s="16">
        <f t="shared" si="0"/>
        <v>34</v>
      </c>
      <c r="R17" s="16">
        <f t="shared" si="0"/>
        <v>0</v>
      </c>
      <c r="S17" s="161">
        <f t="shared" si="0"/>
        <v>6</v>
      </c>
      <c r="T17" s="21">
        <f t="shared" si="0"/>
        <v>1</v>
      </c>
      <c r="U17" s="21">
        <f t="shared" si="0"/>
        <v>30</v>
      </c>
      <c r="V17" s="16">
        <f>SUM(V5:V16)</f>
        <v>2</v>
      </c>
      <c r="W17" s="16">
        <f t="shared" si="0"/>
        <v>19</v>
      </c>
      <c r="X17" s="16">
        <f t="shared" si="0"/>
        <v>6</v>
      </c>
      <c r="Y17" s="16">
        <f t="shared" si="0"/>
        <v>23</v>
      </c>
      <c r="Z17" s="16">
        <f t="shared" si="0"/>
        <v>5</v>
      </c>
      <c r="AA17" s="16">
        <f t="shared" si="0"/>
        <v>1</v>
      </c>
      <c r="AB17" s="16">
        <f>SUM(AB5:AB16)</f>
        <v>8</v>
      </c>
      <c r="AC17" s="16">
        <f>SUM(AC5:AC16)</f>
        <v>3</v>
      </c>
      <c r="AD17" s="16">
        <f t="shared" si="0"/>
        <v>21</v>
      </c>
      <c r="AE17" s="16">
        <f t="shared" si="0"/>
        <v>3</v>
      </c>
      <c r="AF17" s="16">
        <f t="shared" si="0"/>
        <v>79</v>
      </c>
      <c r="AG17" s="16">
        <f t="shared" si="0"/>
        <v>9</v>
      </c>
      <c r="AH17" s="16">
        <f t="shared" si="0"/>
        <v>1</v>
      </c>
      <c r="AI17" s="16">
        <f t="shared" si="0"/>
        <v>1</v>
      </c>
      <c r="AJ17" s="16">
        <f t="shared" si="0"/>
        <v>5</v>
      </c>
      <c r="AK17" s="16">
        <f t="shared" si="0"/>
        <v>0</v>
      </c>
      <c r="AL17" s="16">
        <f>SUM(AL5:AL16)</f>
        <v>0</v>
      </c>
      <c r="AM17" s="16">
        <f t="shared" si="0"/>
        <v>0</v>
      </c>
      <c r="AN17" s="161">
        <f t="shared" si="0"/>
        <v>0</v>
      </c>
    </row>
    <row r="18" spans="2:33" s="2" customFormat="1" ht="7.5" customHeight="1">
      <c r="B18" s="22"/>
      <c r="C18" s="192"/>
      <c r="D18" s="22"/>
      <c r="E18" s="23"/>
      <c r="F18" s="23"/>
      <c r="G18" s="24"/>
      <c r="V18" s="87"/>
      <c r="W18" s="87"/>
      <c r="X18" s="87"/>
      <c r="Y18" s="87"/>
      <c r="Z18" s="87"/>
      <c r="AA18" s="87"/>
      <c r="AB18" s="144"/>
      <c r="AC18" s="144"/>
      <c r="AD18" s="144"/>
      <c r="AE18" s="144"/>
      <c r="AF18" s="144"/>
      <c r="AG18" s="145"/>
    </row>
    <row r="19" spans="2:41" s="2" customFormat="1" ht="11.25" customHeight="1">
      <c r="B19" s="167" t="s">
        <v>214</v>
      </c>
      <c r="C19" s="269"/>
      <c r="D19" s="197"/>
      <c r="E19" s="168"/>
      <c r="F19" s="168"/>
      <c r="G19" s="169"/>
      <c r="H19" s="209"/>
      <c r="I19" s="210"/>
      <c r="J19" s="211"/>
      <c r="K19" s="211"/>
      <c r="L19" s="211"/>
      <c r="M19" s="211"/>
      <c r="N19" s="211"/>
      <c r="O19" s="211"/>
      <c r="P19" s="211"/>
      <c r="Q19" s="211"/>
      <c r="R19" s="211"/>
      <c r="S19" s="209"/>
      <c r="T19" s="210"/>
      <c r="U19" s="210"/>
      <c r="V19" s="210"/>
      <c r="W19" s="210">
        <v>3</v>
      </c>
      <c r="X19" s="210"/>
      <c r="Y19" s="210">
        <v>1</v>
      </c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1"/>
      <c r="AM19" s="211"/>
      <c r="AN19" s="212"/>
      <c r="AO19" s="87"/>
    </row>
    <row r="20" spans="2:41" s="2" customFormat="1" ht="11.25" customHeight="1">
      <c r="B20" s="171" t="s">
        <v>230</v>
      </c>
      <c r="C20" s="270"/>
      <c r="D20" s="198"/>
      <c r="E20" s="172"/>
      <c r="F20" s="172">
        <v>3</v>
      </c>
      <c r="G20" s="173"/>
      <c r="H20" s="213"/>
      <c r="I20" s="214"/>
      <c r="J20" s="215"/>
      <c r="K20" s="215"/>
      <c r="L20" s="215"/>
      <c r="M20" s="215"/>
      <c r="N20" s="215"/>
      <c r="O20" s="215"/>
      <c r="P20" s="215"/>
      <c r="Q20" s="215"/>
      <c r="R20" s="215"/>
      <c r="S20" s="213"/>
      <c r="T20" s="214"/>
      <c r="U20" s="214"/>
      <c r="V20" s="214">
        <v>2</v>
      </c>
      <c r="W20" s="214">
        <v>9</v>
      </c>
      <c r="X20" s="214"/>
      <c r="Y20" s="214"/>
      <c r="Z20" s="214"/>
      <c r="AA20" s="214"/>
      <c r="AB20" s="214"/>
      <c r="AC20" s="214"/>
      <c r="AD20" s="214">
        <v>2</v>
      </c>
      <c r="AE20" s="214"/>
      <c r="AF20" s="214"/>
      <c r="AG20" s="214"/>
      <c r="AH20" s="214"/>
      <c r="AI20" s="214"/>
      <c r="AJ20" s="214"/>
      <c r="AK20" s="214"/>
      <c r="AL20" s="215"/>
      <c r="AM20" s="215"/>
      <c r="AN20" s="212"/>
      <c r="AO20" s="87"/>
    </row>
    <row r="21" spans="2:40" s="2" customFormat="1" ht="11.25" customHeight="1">
      <c r="B21" s="174" t="s">
        <v>221</v>
      </c>
      <c r="C21" s="270"/>
      <c r="D21" s="198"/>
      <c r="E21" s="172"/>
      <c r="F21" s="172"/>
      <c r="G21" s="173"/>
      <c r="H21" s="159"/>
      <c r="I21" s="12"/>
      <c r="J21" s="13"/>
      <c r="K21" s="13"/>
      <c r="L21" s="13"/>
      <c r="M21" s="13"/>
      <c r="N21" s="13"/>
      <c r="O21" s="13"/>
      <c r="P21" s="13">
        <v>1</v>
      </c>
      <c r="Q21" s="13"/>
      <c r="R21" s="13"/>
      <c r="S21" s="159"/>
      <c r="T21" s="12"/>
      <c r="U21" s="12"/>
      <c r="V21" s="12"/>
      <c r="W21" s="12">
        <v>5</v>
      </c>
      <c r="X21" s="12"/>
      <c r="Y21" s="164"/>
      <c r="Z21" s="12"/>
      <c r="AA21" s="12"/>
      <c r="AB21" s="12">
        <v>1</v>
      </c>
      <c r="AC21" s="12"/>
      <c r="AD21" s="12"/>
      <c r="AE21" s="12"/>
      <c r="AF21" s="12"/>
      <c r="AG21" s="12"/>
      <c r="AH21" s="12"/>
      <c r="AI21" s="12"/>
      <c r="AJ21" s="12">
        <v>2</v>
      </c>
      <c r="AK21" s="12"/>
      <c r="AL21" s="13"/>
      <c r="AM21" s="13"/>
      <c r="AN21" s="170"/>
    </row>
    <row r="22" spans="2:40" s="2" customFormat="1" ht="11.25" customHeight="1">
      <c r="B22" s="171" t="s">
        <v>215</v>
      </c>
      <c r="C22" s="270"/>
      <c r="D22" s="198"/>
      <c r="E22" s="172"/>
      <c r="F22" s="172">
        <v>1</v>
      </c>
      <c r="G22" s="173"/>
      <c r="H22" s="159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59"/>
      <c r="T22" s="12"/>
      <c r="U22" s="12"/>
      <c r="V22" s="12"/>
      <c r="W22" s="12">
        <v>1</v>
      </c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3"/>
      <c r="AM22" s="13"/>
      <c r="AN22" s="170"/>
    </row>
    <row r="23" spans="2:40" s="2" customFormat="1" ht="11.25" customHeight="1">
      <c r="B23" s="171" t="s">
        <v>216</v>
      </c>
      <c r="C23" s="270"/>
      <c r="D23" s="198"/>
      <c r="E23" s="172"/>
      <c r="F23" s="172">
        <v>3</v>
      </c>
      <c r="G23" s="173"/>
      <c r="H23" s="159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59"/>
      <c r="T23" s="12"/>
      <c r="U23" s="12"/>
      <c r="V23" s="12"/>
      <c r="W23" s="12">
        <v>1</v>
      </c>
      <c r="X23" s="12"/>
      <c r="Y23" s="12"/>
      <c r="Z23" s="12"/>
      <c r="AA23" s="12"/>
      <c r="AB23" s="12"/>
      <c r="AC23" s="12"/>
      <c r="AD23" s="12">
        <v>1</v>
      </c>
      <c r="AE23" s="12">
        <v>1</v>
      </c>
      <c r="AF23" s="12">
        <v>5</v>
      </c>
      <c r="AG23" s="12"/>
      <c r="AH23" s="12"/>
      <c r="AI23" s="12"/>
      <c r="AJ23" s="12"/>
      <c r="AK23" s="12"/>
      <c r="AL23" s="13"/>
      <c r="AM23" s="13"/>
      <c r="AN23" s="170"/>
    </row>
    <row r="24" spans="2:40" s="2" customFormat="1" ht="11.25" customHeight="1">
      <c r="B24" s="171" t="s">
        <v>222</v>
      </c>
      <c r="C24" s="270"/>
      <c r="D24" s="198"/>
      <c r="E24" s="172"/>
      <c r="F24" s="172">
        <v>6</v>
      </c>
      <c r="G24" s="173"/>
      <c r="H24" s="159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59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>
        <v>1</v>
      </c>
      <c r="AF24" s="12">
        <v>13</v>
      </c>
      <c r="AG24" s="12"/>
      <c r="AH24" s="12"/>
      <c r="AI24" s="12"/>
      <c r="AJ24" s="12"/>
      <c r="AK24" s="12"/>
      <c r="AL24" s="13"/>
      <c r="AM24" s="13"/>
      <c r="AN24" s="170"/>
    </row>
    <row r="25" spans="2:40" s="2" customFormat="1" ht="11.25" customHeight="1">
      <c r="B25" s="171" t="s">
        <v>223</v>
      </c>
      <c r="C25" s="270"/>
      <c r="D25" s="198"/>
      <c r="E25" s="172"/>
      <c r="F25" s="172">
        <v>6</v>
      </c>
      <c r="G25" s="173"/>
      <c r="H25" s="159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59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>
        <v>9</v>
      </c>
      <c r="AG25" s="12"/>
      <c r="AH25" s="12"/>
      <c r="AI25" s="12"/>
      <c r="AJ25" s="12">
        <v>1</v>
      </c>
      <c r="AK25" s="12"/>
      <c r="AL25" s="13"/>
      <c r="AM25" s="13"/>
      <c r="AN25" s="170"/>
    </row>
    <row r="26" spans="2:40" s="2" customFormat="1" ht="11.25" customHeight="1">
      <c r="B26" s="171" t="s">
        <v>217</v>
      </c>
      <c r="C26" s="270"/>
      <c r="D26" s="198"/>
      <c r="E26" s="172"/>
      <c r="F26" s="172">
        <v>5</v>
      </c>
      <c r="G26" s="173"/>
      <c r="H26" s="159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59"/>
      <c r="T26" s="12"/>
      <c r="U26" s="12">
        <v>1</v>
      </c>
      <c r="V26" s="12"/>
      <c r="W26" s="12"/>
      <c r="X26" s="12"/>
      <c r="Y26" s="12"/>
      <c r="Z26" s="12">
        <v>3</v>
      </c>
      <c r="AA26" s="12"/>
      <c r="AB26" s="12"/>
      <c r="AC26" s="12"/>
      <c r="AD26" s="12"/>
      <c r="AE26" s="12"/>
      <c r="AF26" s="12">
        <v>10</v>
      </c>
      <c r="AG26" s="12"/>
      <c r="AH26" s="12"/>
      <c r="AI26" s="12"/>
      <c r="AJ26" s="12">
        <v>1</v>
      </c>
      <c r="AK26" s="12"/>
      <c r="AL26" s="13"/>
      <c r="AM26" s="13"/>
      <c r="AN26" s="170"/>
    </row>
    <row r="27" spans="2:40" s="2" customFormat="1" ht="11.25" customHeight="1">
      <c r="B27" s="171" t="s">
        <v>224</v>
      </c>
      <c r="C27" s="270"/>
      <c r="D27" s="198"/>
      <c r="E27" s="172">
        <v>1</v>
      </c>
      <c r="F27" s="172"/>
      <c r="G27" s="173"/>
      <c r="H27" s="159"/>
      <c r="I27" s="12"/>
      <c r="J27" s="13"/>
      <c r="K27" s="13"/>
      <c r="L27" s="13">
        <v>1</v>
      </c>
      <c r="M27" s="13"/>
      <c r="N27" s="13"/>
      <c r="O27" s="13">
        <v>1</v>
      </c>
      <c r="P27" s="13"/>
      <c r="Q27" s="13"/>
      <c r="R27" s="13"/>
      <c r="S27" s="159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>
        <v>7</v>
      </c>
      <c r="AG27" s="12"/>
      <c r="AH27" s="12"/>
      <c r="AI27" s="12"/>
      <c r="AJ27" s="12">
        <v>1</v>
      </c>
      <c r="AK27" s="12"/>
      <c r="AL27" s="13"/>
      <c r="AM27" s="13"/>
      <c r="AN27" s="170"/>
    </row>
    <row r="28" spans="2:40" s="2" customFormat="1" ht="11.25" customHeight="1">
      <c r="B28" s="171" t="s">
        <v>218</v>
      </c>
      <c r="C28" s="270"/>
      <c r="D28" s="198"/>
      <c r="E28" s="172"/>
      <c r="F28" s="172">
        <v>4</v>
      </c>
      <c r="G28" s="173"/>
      <c r="H28" s="159"/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59"/>
      <c r="T28" s="12"/>
      <c r="U28" s="12"/>
      <c r="V28" s="12"/>
      <c r="W28" s="12"/>
      <c r="X28" s="12"/>
      <c r="Y28" s="12"/>
      <c r="Z28" s="12">
        <v>1</v>
      </c>
      <c r="AA28" s="12"/>
      <c r="AB28" s="12"/>
      <c r="AC28" s="12">
        <v>1</v>
      </c>
      <c r="AD28" s="12"/>
      <c r="AE28" s="12"/>
      <c r="AF28" s="12">
        <v>9</v>
      </c>
      <c r="AG28" s="12"/>
      <c r="AH28" s="12"/>
      <c r="AI28" s="12"/>
      <c r="AJ28" s="12"/>
      <c r="AK28" s="12"/>
      <c r="AL28" s="13"/>
      <c r="AM28" s="13"/>
      <c r="AN28" s="170"/>
    </row>
    <row r="29" spans="2:40" s="2" customFormat="1" ht="11.25" customHeight="1">
      <c r="B29" s="171" t="s">
        <v>219</v>
      </c>
      <c r="C29" s="270"/>
      <c r="D29" s="198"/>
      <c r="E29" s="172"/>
      <c r="F29" s="172">
        <v>2</v>
      </c>
      <c r="G29" s="173"/>
      <c r="H29" s="159">
        <v>1</v>
      </c>
      <c r="I29" s="12"/>
      <c r="J29" s="13"/>
      <c r="K29" s="13"/>
      <c r="L29" s="13"/>
      <c r="M29" s="13"/>
      <c r="N29" s="13"/>
      <c r="O29" s="13"/>
      <c r="P29" s="13"/>
      <c r="Q29" s="13">
        <v>2</v>
      </c>
      <c r="R29" s="13"/>
      <c r="S29" s="159">
        <v>2</v>
      </c>
      <c r="T29" s="12">
        <v>1</v>
      </c>
      <c r="U29" s="12"/>
      <c r="V29" s="12"/>
      <c r="W29" s="12"/>
      <c r="X29" s="12"/>
      <c r="Y29" s="12">
        <v>1</v>
      </c>
      <c r="Z29" s="12">
        <v>1</v>
      </c>
      <c r="AA29" s="12"/>
      <c r="AB29" s="12"/>
      <c r="AC29" s="12">
        <v>1</v>
      </c>
      <c r="AD29" s="12"/>
      <c r="AE29" s="12"/>
      <c r="AF29" s="12">
        <v>7</v>
      </c>
      <c r="AG29" s="12"/>
      <c r="AH29" s="12"/>
      <c r="AI29" s="12"/>
      <c r="AJ29" s="12"/>
      <c r="AK29" s="12"/>
      <c r="AL29" s="13"/>
      <c r="AM29" s="13"/>
      <c r="AN29" s="170"/>
    </row>
    <row r="30" spans="2:40" s="2" customFormat="1" ht="11.25" customHeight="1">
      <c r="B30" s="171" t="s">
        <v>225</v>
      </c>
      <c r="C30" s="270"/>
      <c r="D30" s="198"/>
      <c r="E30" s="172"/>
      <c r="F30" s="172"/>
      <c r="G30" s="173"/>
      <c r="H30" s="159"/>
      <c r="I30" s="12"/>
      <c r="J30" s="13"/>
      <c r="K30" s="13"/>
      <c r="L30" s="13"/>
      <c r="M30" s="13"/>
      <c r="N30" s="13"/>
      <c r="O30" s="13"/>
      <c r="P30" s="13"/>
      <c r="Q30" s="13">
        <v>2</v>
      </c>
      <c r="R30" s="13"/>
      <c r="S30" s="159">
        <v>1</v>
      </c>
      <c r="T30" s="12"/>
      <c r="U30" s="12"/>
      <c r="V30" s="12"/>
      <c r="W30" s="12"/>
      <c r="X30" s="12"/>
      <c r="Y30" s="12">
        <v>1</v>
      </c>
      <c r="Z30" s="12"/>
      <c r="AA30" s="12"/>
      <c r="AB30" s="12"/>
      <c r="AC30" s="12"/>
      <c r="AD30" s="12"/>
      <c r="AE30" s="12"/>
      <c r="AF30" s="12">
        <v>8</v>
      </c>
      <c r="AG30" s="12"/>
      <c r="AH30" s="12"/>
      <c r="AI30" s="12"/>
      <c r="AJ30" s="12"/>
      <c r="AK30" s="12"/>
      <c r="AL30" s="13"/>
      <c r="AM30" s="13"/>
      <c r="AN30" s="170"/>
    </row>
    <row r="31" spans="2:40" s="2" customFormat="1" ht="11.25" customHeight="1">
      <c r="B31" s="171" t="s">
        <v>226</v>
      </c>
      <c r="C31" s="270"/>
      <c r="D31" s="198"/>
      <c r="E31" s="172"/>
      <c r="F31" s="172"/>
      <c r="G31" s="173"/>
      <c r="H31" s="159"/>
      <c r="I31" s="12"/>
      <c r="J31" s="13"/>
      <c r="K31" s="13"/>
      <c r="L31" s="13"/>
      <c r="M31" s="13"/>
      <c r="N31" s="13"/>
      <c r="O31" s="13"/>
      <c r="P31" s="13"/>
      <c r="Q31" s="13">
        <v>1</v>
      </c>
      <c r="R31" s="13"/>
      <c r="S31" s="159"/>
      <c r="T31" s="12"/>
      <c r="U31" s="12"/>
      <c r="V31" s="12"/>
      <c r="W31" s="12"/>
      <c r="X31" s="12"/>
      <c r="Y31" s="12">
        <v>1</v>
      </c>
      <c r="Z31" s="12"/>
      <c r="AA31" s="12"/>
      <c r="AB31" s="12"/>
      <c r="AC31" s="12"/>
      <c r="AD31" s="12"/>
      <c r="AE31" s="12"/>
      <c r="AF31" s="12">
        <v>4</v>
      </c>
      <c r="AG31" s="12"/>
      <c r="AH31" s="12"/>
      <c r="AI31" s="12"/>
      <c r="AJ31" s="12"/>
      <c r="AK31" s="12"/>
      <c r="AL31" s="13"/>
      <c r="AM31" s="13"/>
      <c r="AN31" s="170"/>
    </row>
    <row r="32" spans="2:40" s="2" customFormat="1" ht="11.25" customHeight="1">
      <c r="B32" s="171" t="s">
        <v>227</v>
      </c>
      <c r="C32" s="270"/>
      <c r="D32" s="198"/>
      <c r="E32" s="172"/>
      <c r="F32" s="172">
        <v>1</v>
      </c>
      <c r="G32" s="173"/>
      <c r="H32" s="159"/>
      <c r="I32" s="12"/>
      <c r="J32" s="13"/>
      <c r="K32" s="13"/>
      <c r="L32" s="13"/>
      <c r="M32" s="13"/>
      <c r="N32" s="13"/>
      <c r="O32" s="13"/>
      <c r="P32" s="13"/>
      <c r="Q32" s="13">
        <v>6</v>
      </c>
      <c r="R32" s="13"/>
      <c r="S32" s="159">
        <v>2</v>
      </c>
      <c r="T32" s="12"/>
      <c r="U32" s="12"/>
      <c r="V32" s="12"/>
      <c r="W32" s="12"/>
      <c r="X32" s="12">
        <v>1</v>
      </c>
      <c r="Y32" s="12">
        <v>2</v>
      </c>
      <c r="Z32" s="12"/>
      <c r="AA32" s="12"/>
      <c r="AB32" s="12"/>
      <c r="AC32" s="12"/>
      <c r="AD32" s="12"/>
      <c r="AE32" s="12"/>
      <c r="AF32" s="12">
        <v>3</v>
      </c>
      <c r="AG32" s="12"/>
      <c r="AH32" s="12"/>
      <c r="AI32" s="12">
        <v>1</v>
      </c>
      <c r="AJ32" s="12"/>
      <c r="AK32" s="12"/>
      <c r="AL32" s="13"/>
      <c r="AM32" s="13"/>
      <c r="AN32" s="170"/>
    </row>
    <row r="33" spans="2:40" s="2" customFormat="1" ht="11.25" customHeight="1">
      <c r="B33" s="171" t="s">
        <v>228</v>
      </c>
      <c r="C33" s="270"/>
      <c r="D33" s="198"/>
      <c r="E33" s="172"/>
      <c r="F33" s="172">
        <v>1</v>
      </c>
      <c r="G33" s="173"/>
      <c r="H33" s="159">
        <v>1</v>
      </c>
      <c r="I33" s="12"/>
      <c r="J33" s="13"/>
      <c r="K33" s="13"/>
      <c r="L33" s="13"/>
      <c r="M33" s="13"/>
      <c r="N33" s="13"/>
      <c r="O33" s="13"/>
      <c r="P33" s="13"/>
      <c r="Q33" s="13">
        <v>2</v>
      </c>
      <c r="R33" s="13"/>
      <c r="S33" s="159">
        <v>1</v>
      </c>
      <c r="T33" s="12"/>
      <c r="U33" s="12">
        <v>4</v>
      </c>
      <c r="V33" s="12"/>
      <c r="W33" s="12"/>
      <c r="X33" s="12"/>
      <c r="Y33" s="12">
        <v>1</v>
      </c>
      <c r="Z33" s="12"/>
      <c r="AA33" s="12"/>
      <c r="AB33" s="12">
        <v>1</v>
      </c>
      <c r="AC33" s="12">
        <v>1</v>
      </c>
      <c r="AD33" s="12">
        <v>1</v>
      </c>
      <c r="AE33" s="12"/>
      <c r="AF33" s="12">
        <v>1</v>
      </c>
      <c r="AG33" s="12">
        <v>1</v>
      </c>
      <c r="AH33" s="12"/>
      <c r="AI33" s="12"/>
      <c r="AJ33" s="12"/>
      <c r="AK33" s="12"/>
      <c r="AL33" s="13"/>
      <c r="AM33" s="13"/>
      <c r="AN33" s="170"/>
    </row>
    <row r="34" spans="2:40" s="2" customFormat="1" ht="11.25" customHeight="1">
      <c r="B34" s="175" t="s">
        <v>220</v>
      </c>
      <c r="C34" s="271"/>
      <c r="D34" s="199"/>
      <c r="E34" s="176"/>
      <c r="F34" s="176">
        <v>4</v>
      </c>
      <c r="G34" s="173"/>
      <c r="H34" s="160">
        <v>2</v>
      </c>
      <c r="I34" s="17"/>
      <c r="J34" s="18"/>
      <c r="K34" s="18">
        <v>3</v>
      </c>
      <c r="L34" s="18"/>
      <c r="M34" s="18"/>
      <c r="N34" s="18">
        <v>1</v>
      </c>
      <c r="O34" s="18"/>
      <c r="P34" s="18"/>
      <c r="Q34" s="18">
        <v>21</v>
      </c>
      <c r="R34" s="18"/>
      <c r="S34" s="160"/>
      <c r="T34" s="17"/>
      <c r="U34" s="17">
        <v>25</v>
      </c>
      <c r="V34" s="12"/>
      <c r="W34" s="17"/>
      <c r="X34" s="17">
        <v>5</v>
      </c>
      <c r="Y34" s="17">
        <v>16</v>
      </c>
      <c r="Z34" s="17"/>
      <c r="AA34" s="17">
        <v>1</v>
      </c>
      <c r="AB34" s="17">
        <v>6</v>
      </c>
      <c r="AC34" s="17"/>
      <c r="AD34" s="17">
        <v>17</v>
      </c>
      <c r="AE34" s="17">
        <v>1</v>
      </c>
      <c r="AF34" s="17">
        <v>3</v>
      </c>
      <c r="AG34" s="17">
        <v>8</v>
      </c>
      <c r="AH34" s="17">
        <v>1</v>
      </c>
      <c r="AI34" s="17"/>
      <c r="AJ34" s="17"/>
      <c r="AK34" s="17"/>
      <c r="AL34" s="18"/>
      <c r="AM34" s="18"/>
      <c r="AN34" s="170"/>
    </row>
    <row r="35" spans="2:40" s="2" customFormat="1" ht="11.25" customHeight="1">
      <c r="B35" s="3" t="s">
        <v>12</v>
      </c>
      <c r="C35" s="203">
        <f>SUM(C19:C34)</f>
        <v>0</v>
      </c>
      <c r="D35" s="202">
        <f>SUM(D19:D34)</f>
        <v>0</v>
      </c>
      <c r="E35" s="177">
        <f>SUM(E19:E34)</f>
        <v>1</v>
      </c>
      <c r="F35" s="177">
        <f>SUM(F19:F34)</f>
        <v>36</v>
      </c>
      <c r="G35" s="150">
        <f aca="true" t="shared" si="1" ref="G35:AE35">SUM(G19:G34)</f>
        <v>0</v>
      </c>
      <c r="H35" s="178">
        <f t="shared" si="1"/>
        <v>4</v>
      </c>
      <c r="I35" s="179">
        <f t="shared" si="1"/>
        <v>0</v>
      </c>
      <c r="J35" s="179">
        <f t="shared" si="1"/>
        <v>0</v>
      </c>
      <c r="K35" s="179">
        <f t="shared" si="1"/>
        <v>3</v>
      </c>
      <c r="L35" s="179">
        <f t="shared" si="1"/>
        <v>1</v>
      </c>
      <c r="M35" s="179">
        <f t="shared" si="1"/>
        <v>0</v>
      </c>
      <c r="N35" s="179">
        <f t="shared" si="1"/>
        <v>1</v>
      </c>
      <c r="O35" s="179">
        <f t="shared" si="1"/>
        <v>1</v>
      </c>
      <c r="P35" s="179">
        <f t="shared" si="1"/>
        <v>1</v>
      </c>
      <c r="Q35" s="179">
        <f t="shared" si="1"/>
        <v>34</v>
      </c>
      <c r="R35" s="179">
        <f t="shared" si="1"/>
        <v>0</v>
      </c>
      <c r="S35" s="178">
        <f t="shared" si="1"/>
        <v>6</v>
      </c>
      <c r="T35" s="180">
        <f t="shared" si="1"/>
        <v>1</v>
      </c>
      <c r="U35" s="179">
        <f t="shared" si="1"/>
        <v>30</v>
      </c>
      <c r="V35" s="179">
        <f>SUM(V19:V34)</f>
        <v>2</v>
      </c>
      <c r="W35" s="179">
        <f t="shared" si="1"/>
        <v>19</v>
      </c>
      <c r="X35" s="179">
        <f>SUM(X19:X34)</f>
        <v>6</v>
      </c>
      <c r="Y35" s="179">
        <f t="shared" si="1"/>
        <v>23</v>
      </c>
      <c r="Z35" s="179">
        <f t="shared" si="1"/>
        <v>5</v>
      </c>
      <c r="AA35" s="179">
        <f t="shared" si="1"/>
        <v>1</v>
      </c>
      <c r="AB35" s="179">
        <f t="shared" si="1"/>
        <v>8</v>
      </c>
      <c r="AC35" s="179">
        <f t="shared" si="1"/>
        <v>3</v>
      </c>
      <c r="AD35" s="179">
        <f t="shared" si="1"/>
        <v>21</v>
      </c>
      <c r="AE35" s="179">
        <f t="shared" si="1"/>
        <v>3</v>
      </c>
      <c r="AF35" s="179">
        <f aca="true" t="shared" si="2" ref="AF35:AM35">SUM(AF19:AF34)</f>
        <v>79</v>
      </c>
      <c r="AG35" s="179">
        <f t="shared" si="2"/>
        <v>9</v>
      </c>
      <c r="AH35" s="179">
        <f t="shared" si="2"/>
        <v>1</v>
      </c>
      <c r="AI35" s="179">
        <f>SUM(AI19:AI34)</f>
        <v>1</v>
      </c>
      <c r="AJ35" s="179">
        <f t="shared" si="2"/>
        <v>5</v>
      </c>
      <c r="AK35" s="179">
        <f t="shared" si="2"/>
        <v>0</v>
      </c>
      <c r="AL35" s="179">
        <f>SUM(AL19:AL34)</f>
        <v>0</v>
      </c>
      <c r="AM35" s="179">
        <f t="shared" si="2"/>
        <v>0</v>
      </c>
      <c r="AN35" s="170"/>
    </row>
    <row r="36" spans="1:3" ht="12" customHeight="1">
      <c r="A36" s="233"/>
      <c r="B36" s="251" t="s">
        <v>248</v>
      </c>
      <c r="C36" s="2"/>
    </row>
    <row r="37" spans="2:6" ht="12" customHeight="1">
      <c r="B37" s="167" t="s">
        <v>214</v>
      </c>
      <c r="C37" s="230">
        <v>769</v>
      </c>
      <c r="D37" s="2"/>
      <c r="F37" s="235"/>
    </row>
    <row r="38" spans="2:6" ht="12" customHeight="1">
      <c r="B38" s="171" t="s">
        <v>230</v>
      </c>
      <c r="C38" s="208">
        <v>4140</v>
      </c>
      <c r="E38" s="252"/>
      <c r="F38" s="235"/>
    </row>
    <row r="39" spans="2:6" ht="12" customHeight="1">
      <c r="B39" s="174" t="s">
        <v>221</v>
      </c>
      <c r="C39" s="201">
        <v>5526</v>
      </c>
      <c r="F39" s="235"/>
    </row>
    <row r="40" spans="2:6" ht="12" customHeight="1">
      <c r="B40" s="171" t="s">
        <v>237</v>
      </c>
      <c r="C40" s="201">
        <v>9722</v>
      </c>
      <c r="E40" s="234"/>
      <c r="F40" s="235"/>
    </row>
    <row r="41" spans="2:6" ht="12" customHeight="1">
      <c r="B41" s="171" t="s">
        <v>238</v>
      </c>
      <c r="C41" s="201">
        <v>10332</v>
      </c>
      <c r="E41" s="234"/>
      <c r="F41" s="235"/>
    </row>
    <row r="42" spans="2:6" ht="12" customHeight="1">
      <c r="B42" s="171" t="s">
        <v>239</v>
      </c>
      <c r="C42" s="201">
        <v>11235</v>
      </c>
      <c r="D42" s="232"/>
      <c r="E42" s="234"/>
      <c r="F42" s="235"/>
    </row>
    <row r="43" spans="2:6" ht="12" customHeight="1">
      <c r="B43" s="171" t="s">
        <v>240</v>
      </c>
      <c r="C43" s="201">
        <v>12048</v>
      </c>
      <c r="E43" s="234"/>
      <c r="F43" s="235"/>
    </row>
    <row r="44" spans="2:6" ht="12" customHeight="1">
      <c r="B44" s="171" t="s">
        <v>241</v>
      </c>
      <c r="C44" s="201">
        <v>9633</v>
      </c>
      <c r="E44" s="234"/>
      <c r="F44" s="235"/>
    </row>
    <row r="45" spans="2:6" ht="12.75">
      <c r="B45" s="171" t="s">
        <v>227</v>
      </c>
      <c r="C45" s="201">
        <v>3707</v>
      </c>
      <c r="E45" s="234"/>
      <c r="F45" s="235"/>
    </row>
    <row r="46" spans="2:6" ht="12.75">
      <c r="B46" s="171" t="s">
        <v>228</v>
      </c>
      <c r="C46" s="201">
        <v>3000</v>
      </c>
      <c r="E46" s="234"/>
      <c r="F46" s="235"/>
    </row>
    <row r="47" spans="2:6" ht="12.75">
      <c r="B47" s="171" t="s">
        <v>242</v>
      </c>
      <c r="C47" s="201">
        <v>5356</v>
      </c>
      <c r="E47" s="234"/>
      <c r="F47" s="235"/>
    </row>
    <row r="48" spans="2:6" ht="12.75">
      <c r="B48" s="171" t="s">
        <v>243</v>
      </c>
      <c r="C48" s="201">
        <v>3892</v>
      </c>
      <c r="E48" s="234"/>
      <c r="F48" s="235"/>
    </row>
    <row r="49" spans="2:6" ht="12.75">
      <c r="B49" s="175" t="s">
        <v>244</v>
      </c>
      <c r="C49" s="201">
        <v>2182</v>
      </c>
      <c r="E49" s="234"/>
      <c r="F49" s="235"/>
    </row>
    <row r="50" spans="2:3" ht="12.75">
      <c r="B50" s="3" t="s">
        <v>12</v>
      </c>
      <c r="C50" s="231">
        <v>81542</v>
      </c>
    </row>
    <row r="51" ht="12.75">
      <c r="F51" s="232"/>
    </row>
  </sheetData>
  <sheetProtection/>
  <mergeCells count="3">
    <mergeCell ref="D3:G3"/>
    <mergeCell ref="H3:R3"/>
    <mergeCell ref="C19:C34"/>
  </mergeCells>
  <printOptions/>
  <pageMargins left="0.54" right="0.41" top="0.7874015748031497" bottom="0.7086614173228347" header="0.5118110236220472" footer="0.5118110236220472"/>
  <pageSetup fitToHeight="1" fitToWidth="1" horizontalDpi="600" verticalDpi="600" orientation="landscape" paperSize="9" scale="63" r:id="rId2"/>
  <ignoredErrors>
    <ignoredError sqref="AM17:AN17 K17:L17 Q17 AB17:AH17 W17:Z17 S17:U17 D17:I17 AK17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AB162"/>
  <sheetViews>
    <sheetView view="pageBreakPreview" zoomScale="90" zoomScaleSheetLayoutView="90" workbookViewId="0" topLeftCell="A1">
      <pane ySplit="6" topLeftCell="A31" activePane="bottomLeft" state="frozen"/>
      <selection pane="topLeft" activeCell="A1" sqref="A1"/>
      <selection pane="bottomLeft" activeCell="R33" sqref="R33"/>
    </sheetView>
  </sheetViews>
  <sheetFormatPr defaultColWidth="11.00390625" defaultRowHeight="14.25" customHeight="1"/>
  <cols>
    <col min="1" max="1" width="4.625" style="26" customWidth="1"/>
    <col min="2" max="2" width="11.375" style="26" bestFit="1" customWidth="1"/>
    <col min="3" max="3" width="0.875" style="27" customWidth="1"/>
    <col min="4" max="13" width="7.375" style="26" customWidth="1"/>
    <col min="14" max="14" width="4.625" style="26" customWidth="1"/>
    <col min="15" max="15" width="11.375" style="26" bestFit="1" customWidth="1"/>
    <col min="16" max="16" width="0.875" style="27" customWidth="1"/>
    <col min="17" max="25" width="7.375" style="26" customWidth="1"/>
    <col min="26" max="16384" width="11.00390625" style="26" customWidth="1"/>
  </cols>
  <sheetData>
    <row r="1" spans="1:23" ht="13.5">
      <c r="A1" s="25" t="s">
        <v>87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5"/>
      <c r="O1" s="27"/>
      <c r="Q1" s="27"/>
      <c r="R1" s="27"/>
      <c r="S1" s="27"/>
      <c r="T1" s="27"/>
      <c r="U1" s="27"/>
      <c r="V1" s="27"/>
      <c r="W1" s="27"/>
    </row>
    <row r="2" spans="1:25" ht="12.75" customHeight="1">
      <c r="A2" s="25"/>
      <c r="D2" s="27"/>
      <c r="E2" s="27"/>
      <c r="F2" s="152" t="s">
        <v>176</v>
      </c>
      <c r="G2" s="27"/>
      <c r="I2" s="152"/>
      <c r="J2" s="27"/>
      <c r="K2" s="27"/>
      <c r="L2" s="27"/>
      <c r="M2" s="61" t="s">
        <v>245</v>
      </c>
      <c r="N2" s="25"/>
      <c r="O2" s="27"/>
      <c r="Q2" s="27"/>
      <c r="R2" s="152" t="s">
        <v>176</v>
      </c>
      <c r="S2" s="27"/>
      <c r="U2" s="152"/>
      <c r="V2" s="27"/>
      <c r="W2" s="27"/>
      <c r="X2" s="27"/>
      <c r="Y2" s="61" t="s">
        <v>245</v>
      </c>
    </row>
    <row r="3" spans="1:25" ht="12.75" customHeight="1">
      <c r="A3" s="25"/>
      <c r="D3" s="277" t="s">
        <v>247</v>
      </c>
      <c r="E3" s="278"/>
      <c r="F3" s="272" t="s">
        <v>152</v>
      </c>
      <c r="G3" s="272"/>
      <c r="H3" s="272"/>
      <c r="I3" s="272"/>
      <c r="J3" s="272"/>
      <c r="K3" s="272"/>
      <c r="L3" s="272"/>
      <c r="M3" s="272"/>
      <c r="N3" s="25"/>
      <c r="O3" s="27"/>
      <c r="Q3" s="273" t="s">
        <v>152</v>
      </c>
      <c r="R3" s="273"/>
      <c r="S3" s="273" t="s">
        <v>153</v>
      </c>
      <c r="T3" s="273"/>
      <c r="U3" s="274" t="s">
        <v>154</v>
      </c>
      <c r="V3" s="275"/>
      <c r="W3" s="275"/>
      <c r="X3" s="275"/>
      <c r="Y3" s="276"/>
    </row>
    <row r="4" spans="1:28" ht="12.75" customHeight="1">
      <c r="A4" s="29"/>
      <c r="B4" s="30"/>
      <c r="C4" s="31"/>
      <c r="D4" s="32" t="s">
        <v>123</v>
      </c>
      <c r="E4" s="253" t="s">
        <v>249</v>
      </c>
      <c r="F4" s="33" t="s">
        <v>124</v>
      </c>
      <c r="G4" s="33" t="s">
        <v>125</v>
      </c>
      <c r="H4" s="33" t="s">
        <v>126</v>
      </c>
      <c r="I4" s="33" t="s">
        <v>127</v>
      </c>
      <c r="J4" s="33"/>
      <c r="K4" s="33" t="s">
        <v>128</v>
      </c>
      <c r="L4" s="33" t="s">
        <v>129</v>
      </c>
      <c r="M4" s="33" t="s">
        <v>130</v>
      </c>
      <c r="N4" s="34"/>
      <c r="O4" s="35"/>
      <c r="P4" s="35"/>
      <c r="Q4" s="33" t="s">
        <v>131</v>
      </c>
      <c r="R4" s="33" t="s">
        <v>132</v>
      </c>
      <c r="S4" s="33" t="s">
        <v>133</v>
      </c>
      <c r="T4" s="33" t="s">
        <v>132</v>
      </c>
      <c r="U4" s="33" t="s">
        <v>134</v>
      </c>
      <c r="V4" s="33" t="s">
        <v>135</v>
      </c>
      <c r="W4" s="33" t="s">
        <v>136</v>
      </c>
      <c r="X4" s="33" t="s">
        <v>137</v>
      </c>
      <c r="Y4" s="33" t="s">
        <v>187</v>
      </c>
      <c r="Z4" s="36"/>
      <c r="AA4" s="36"/>
      <c r="AB4" s="36"/>
    </row>
    <row r="5" spans="1:25" s="44" customFormat="1" ht="12.75" customHeight="1">
      <c r="A5" s="37"/>
      <c r="B5" s="38"/>
      <c r="C5" s="39"/>
      <c r="D5" s="40" t="s">
        <v>150</v>
      </c>
      <c r="E5" s="245" t="s">
        <v>164</v>
      </c>
      <c r="F5" s="41" t="s">
        <v>138</v>
      </c>
      <c r="G5" s="41"/>
      <c r="H5" s="41" t="s">
        <v>0</v>
      </c>
      <c r="I5" s="41"/>
      <c r="J5" s="41" t="s">
        <v>139</v>
      </c>
      <c r="K5" s="41"/>
      <c r="L5" s="41"/>
      <c r="M5" s="41"/>
      <c r="N5" s="42"/>
      <c r="O5" s="43"/>
      <c r="P5" s="43"/>
      <c r="Q5" s="41" t="s">
        <v>140</v>
      </c>
      <c r="R5" s="41" t="s">
        <v>141</v>
      </c>
      <c r="S5" s="41" t="s">
        <v>142</v>
      </c>
      <c r="T5" s="41" t="s">
        <v>143</v>
      </c>
      <c r="U5" s="41" t="s">
        <v>144</v>
      </c>
      <c r="V5" s="41"/>
      <c r="W5" s="41" t="s">
        <v>145</v>
      </c>
      <c r="X5" s="41" t="s">
        <v>146</v>
      </c>
      <c r="Y5" s="41" t="s">
        <v>188</v>
      </c>
    </row>
    <row r="6" spans="1:25" s="53" customFormat="1" ht="12.75" customHeight="1">
      <c r="A6" s="45"/>
      <c r="B6" s="46"/>
      <c r="C6" s="47"/>
      <c r="D6" s="48" t="s">
        <v>151</v>
      </c>
      <c r="E6" s="254" t="s">
        <v>250</v>
      </c>
      <c r="F6" s="49" t="s">
        <v>57</v>
      </c>
      <c r="G6" s="49" t="s">
        <v>1</v>
      </c>
      <c r="H6" s="49" t="s">
        <v>2</v>
      </c>
      <c r="I6" s="49" t="s">
        <v>3</v>
      </c>
      <c r="J6" s="49"/>
      <c r="K6" s="49" t="s">
        <v>115</v>
      </c>
      <c r="L6" s="49" t="s">
        <v>99</v>
      </c>
      <c r="M6" s="49" t="s">
        <v>147</v>
      </c>
      <c r="N6" s="50"/>
      <c r="O6" s="51"/>
      <c r="P6" s="51"/>
      <c r="Q6" s="49" t="s">
        <v>100</v>
      </c>
      <c r="R6" s="49" t="s">
        <v>101</v>
      </c>
      <c r="S6" s="49" t="s">
        <v>4</v>
      </c>
      <c r="T6" s="49" t="s">
        <v>5</v>
      </c>
      <c r="U6" s="52" t="s">
        <v>148</v>
      </c>
      <c r="V6" s="49" t="s">
        <v>6</v>
      </c>
      <c r="W6" s="49" t="s">
        <v>7</v>
      </c>
      <c r="X6" s="52" t="s">
        <v>149</v>
      </c>
      <c r="Y6" s="52" t="s">
        <v>189</v>
      </c>
    </row>
    <row r="7" spans="1:25" ht="12.75" customHeight="1">
      <c r="A7" s="54" t="s">
        <v>52</v>
      </c>
      <c r="B7" s="181">
        <v>44928</v>
      </c>
      <c r="C7" s="55"/>
      <c r="D7" s="56">
        <v>286</v>
      </c>
      <c r="E7" s="246"/>
      <c r="F7" s="57">
        <v>25</v>
      </c>
      <c r="G7" s="58">
        <v>1</v>
      </c>
      <c r="H7" s="58">
        <v>13</v>
      </c>
      <c r="I7" s="58">
        <v>165</v>
      </c>
      <c r="J7" s="58">
        <v>2</v>
      </c>
      <c r="K7" s="58">
        <v>1</v>
      </c>
      <c r="L7" s="58">
        <v>1</v>
      </c>
      <c r="M7" s="58">
        <v>14</v>
      </c>
      <c r="N7" s="29" t="s">
        <v>52</v>
      </c>
      <c r="O7" s="181">
        <v>44928</v>
      </c>
      <c r="P7" s="59"/>
      <c r="Q7" s="58">
        <v>3</v>
      </c>
      <c r="R7" s="58">
        <v>0</v>
      </c>
      <c r="S7" s="58">
        <v>0</v>
      </c>
      <c r="T7" s="58">
        <v>10</v>
      </c>
      <c r="U7" s="58">
        <v>0</v>
      </c>
      <c r="V7" s="58">
        <v>0</v>
      </c>
      <c r="W7" s="58">
        <v>0</v>
      </c>
      <c r="X7" s="58">
        <v>0</v>
      </c>
      <c r="Y7" s="58">
        <v>0</v>
      </c>
    </row>
    <row r="8" spans="1:25" ht="12.75" customHeight="1">
      <c r="A8" s="60" t="s">
        <v>53</v>
      </c>
      <c r="B8" s="182">
        <f>B7+7</f>
        <v>44935</v>
      </c>
      <c r="C8" s="61"/>
      <c r="D8" s="58">
        <v>354</v>
      </c>
      <c r="E8" s="247"/>
      <c r="F8" s="57">
        <v>20</v>
      </c>
      <c r="G8" s="58">
        <v>2</v>
      </c>
      <c r="H8" s="58">
        <v>17</v>
      </c>
      <c r="I8" s="58">
        <v>353</v>
      </c>
      <c r="J8" s="58">
        <v>9</v>
      </c>
      <c r="K8" s="58">
        <v>3</v>
      </c>
      <c r="L8" s="58">
        <v>0</v>
      </c>
      <c r="M8" s="58">
        <v>11</v>
      </c>
      <c r="N8" s="62" t="s">
        <v>53</v>
      </c>
      <c r="O8" s="182">
        <f>O7+7</f>
        <v>44935</v>
      </c>
      <c r="P8" s="61"/>
      <c r="Q8" s="58">
        <v>2</v>
      </c>
      <c r="R8" s="58">
        <v>0</v>
      </c>
      <c r="S8" s="58">
        <v>3</v>
      </c>
      <c r="T8" s="58">
        <v>2</v>
      </c>
      <c r="U8" s="58">
        <v>0</v>
      </c>
      <c r="V8" s="58">
        <v>0</v>
      </c>
      <c r="W8" s="58">
        <v>1</v>
      </c>
      <c r="X8" s="58">
        <v>0</v>
      </c>
      <c r="Y8" s="58">
        <v>0</v>
      </c>
    </row>
    <row r="9" spans="1:25" ht="12.75" customHeight="1">
      <c r="A9" s="62" t="s">
        <v>102</v>
      </c>
      <c r="B9" s="182">
        <f aca="true" t="shared" si="0" ref="B9:B58">B8+7</f>
        <v>44942</v>
      </c>
      <c r="C9" s="61"/>
      <c r="D9" s="58">
        <v>490</v>
      </c>
      <c r="E9" s="247"/>
      <c r="F9" s="57">
        <v>22</v>
      </c>
      <c r="G9" s="58">
        <v>1</v>
      </c>
      <c r="H9" s="58">
        <v>12</v>
      </c>
      <c r="I9" s="58">
        <v>531</v>
      </c>
      <c r="J9" s="58">
        <v>2</v>
      </c>
      <c r="K9" s="58">
        <v>4</v>
      </c>
      <c r="L9" s="58">
        <v>0</v>
      </c>
      <c r="M9" s="58">
        <v>10</v>
      </c>
      <c r="N9" s="62" t="s">
        <v>102</v>
      </c>
      <c r="O9" s="182">
        <f aca="true" t="shared" si="1" ref="O9:O58">O8+7</f>
        <v>44942</v>
      </c>
      <c r="P9" s="61"/>
      <c r="Q9" s="58">
        <v>4</v>
      </c>
      <c r="R9" s="58">
        <v>1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</row>
    <row r="10" spans="1:25" ht="12.75" customHeight="1">
      <c r="A10" s="62" t="s">
        <v>103</v>
      </c>
      <c r="B10" s="182">
        <f t="shared" si="0"/>
        <v>44949</v>
      </c>
      <c r="C10" s="61"/>
      <c r="D10" s="58">
        <v>342</v>
      </c>
      <c r="E10" s="247"/>
      <c r="F10" s="57">
        <v>33</v>
      </c>
      <c r="G10" s="58">
        <v>0</v>
      </c>
      <c r="H10" s="58">
        <v>9</v>
      </c>
      <c r="I10" s="58">
        <v>582</v>
      </c>
      <c r="J10" s="58">
        <v>5</v>
      </c>
      <c r="K10" s="58">
        <v>2</v>
      </c>
      <c r="L10" s="58">
        <v>0</v>
      </c>
      <c r="M10" s="58">
        <v>8</v>
      </c>
      <c r="N10" s="62" t="s">
        <v>103</v>
      </c>
      <c r="O10" s="182">
        <f t="shared" si="1"/>
        <v>44949</v>
      </c>
      <c r="P10" s="61"/>
      <c r="Q10" s="58">
        <v>6</v>
      </c>
      <c r="R10" s="58">
        <v>0</v>
      </c>
      <c r="S10" s="58">
        <v>0</v>
      </c>
      <c r="T10" s="58">
        <v>1</v>
      </c>
      <c r="U10" s="58">
        <v>0</v>
      </c>
      <c r="V10" s="58">
        <v>1</v>
      </c>
      <c r="W10" s="58">
        <v>2</v>
      </c>
      <c r="X10" s="58">
        <v>0</v>
      </c>
      <c r="Y10" s="58">
        <v>0</v>
      </c>
    </row>
    <row r="11" spans="1:25" ht="12.75" customHeight="1">
      <c r="A11" s="62" t="s">
        <v>104</v>
      </c>
      <c r="B11" s="182">
        <f t="shared" si="0"/>
        <v>44956</v>
      </c>
      <c r="C11" s="61"/>
      <c r="D11" s="58">
        <v>489</v>
      </c>
      <c r="E11" s="247"/>
      <c r="F11" s="57">
        <v>14</v>
      </c>
      <c r="G11" s="58">
        <v>1</v>
      </c>
      <c r="H11" s="58">
        <v>31</v>
      </c>
      <c r="I11" s="58">
        <v>530</v>
      </c>
      <c r="J11" s="58">
        <v>4</v>
      </c>
      <c r="K11" s="58">
        <v>0</v>
      </c>
      <c r="L11" s="58">
        <v>0</v>
      </c>
      <c r="M11" s="58">
        <v>10</v>
      </c>
      <c r="N11" s="62" t="s">
        <v>104</v>
      </c>
      <c r="O11" s="182">
        <f t="shared" si="1"/>
        <v>44956</v>
      </c>
      <c r="P11" s="61"/>
      <c r="Q11" s="58">
        <v>1</v>
      </c>
      <c r="R11" s="58">
        <v>1</v>
      </c>
      <c r="S11" s="58">
        <v>0</v>
      </c>
      <c r="T11" s="58">
        <v>2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</row>
    <row r="12" spans="1:25" ht="12.75" customHeight="1">
      <c r="A12" s="62" t="s">
        <v>105</v>
      </c>
      <c r="B12" s="182">
        <f t="shared" si="0"/>
        <v>44963</v>
      </c>
      <c r="C12" s="61"/>
      <c r="D12" s="58">
        <v>820</v>
      </c>
      <c r="E12" s="247"/>
      <c r="F12" s="58">
        <v>5</v>
      </c>
      <c r="G12" s="58">
        <v>4</v>
      </c>
      <c r="H12" s="58">
        <v>4</v>
      </c>
      <c r="I12" s="58">
        <v>510</v>
      </c>
      <c r="J12" s="58">
        <v>1</v>
      </c>
      <c r="K12" s="58">
        <v>1</v>
      </c>
      <c r="L12" s="58">
        <v>0</v>
      </c>
      <c r="M12" s="58">
        <v>8</v>
      </c>
      <c r="N12" s="62" t="s">
        <v>105</v>
      </c>
      <c r="O12" s="182">
        <f t="shared" si="1"/>
        <v>44963</v>
      </c>
      <c r="P12" s="61"/>
      <c r="Q12" s="58">
        <v>0</v>
      </c>
      <c r="R12" s="58">
        <v>1</v>
      </c>
      <c r="S12" s="58">
        <v>0</v>
      </c>
      <c r="T12" s="58">
        <v>3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</row>
    <row r="13" spans="1:25" ht="12.75" customHeight="1">
      <c r="A13" s="62" t="s">
        <v>106</v>
      </c>
      <c r="B13" s="182">
        <f t="shared" si="0"/>
        <v>44970</v>
      </c>
      <c r="C13" s="61"/>
      <c r="D13" s="58">
        <v>952</v>
      </c>
      <c r="E13" s="247"/>
      <c r="F13" s="57">
        <v>9</v>
      </c>
      <c r="G13" s="58">
        <v>17</v>
      </c>
      <c r="H13" s="58">
        <v>10</v>
      </c>
      <c r="I13" s="58">
        <v>478</v>
      </c>
      <c r="J13" s="58">
        <v>2</v>
      </c>
      <c r="K13" s="57">
        <v>0</v>
      </c>
      <c r="L13" s="58">
        <v>1</v>
      </c>
      <c r="M13" s="58">
        <v>8</v>
      </c>
      <c r="N13" s="62" t="s">
        <v>106</v>
      </c>
      <c r="O13" s="182">
        <f t="shared" si="1"/>
        <v>44970</v>
      </c>
      <c r="P13" s="61"/>
      <c r="Q13" s="58">
        <v>1</v>
      </c>
      <c r="R13" s="58">
        <v>2</v>
      </c>
      <c r="S13" s="58">
        <v>0</v>
      </c>
      <c r="T13" s="58">
        <v>8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</row>
    <row r="14" spans="1:25" ht="12.75" customHeight="1">
      <c r="A14" s="62" t="s">
        <v>107</v>
      </c>
      <c r="B14" s="182">
        <f t="shared" si="0"/>
        <v>44977</v>
      </c>
      <c r="C14" s="61"/>
      <c r="D14" s="58">
        <v>963</v>
      </c>
      <c r="E14" s="247"/>
      <c r="F14" s="57">
        <v>9</v>
      </c>
      <c r="G14" s="58">
        <v>1</v>
      </c>
      <c r="H14" s="58">
        <v>4</v>
      </c>
      <c r="I14" s="58">
        <v>454</v>
      </c>
      <c r="J14" s="58">
        <v>1</v>
      </c>
      <c r="K14" s="58">
        <v>0</v>
      </c>
      <c r="L14" s="58">
        <v>0</v>
      </c>
      <c r="M14" s="58">
        <v>10</v>
      </c>
      <c r="N14" s="62" t="s">
        <v>107</v>
      </c>
      <c r="O14" s="182">
        <f t="shared" si="1"/>
        <v>44977</v>
      </c>
      <c r="P14" s="61"/>
      <c r="Q14" s="58">
        <v>0</v>
      </c>
      <c r="R14" s="58">
        <v>1</v>
      </c>
      <c r="S14" s="58">
        <v>0</v>
      </c>
      <c r="T14" s="58">
        <v>4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</row>
    <row r="15" spans="1:25" ht="12.75" customHeight="1">
      <c r="A15" s="62" t="s">
        <v>108</v>
      </c>
      <c r="B15" s="182">
        <f t="shared" si="0"/>
        <v>44984</v>
      </c>
      <c r="C15" s="61"/>
      <c r="D15" s="58">
        <v>794</v>
      </c>
      <c r="E15" s="247"/>
      <c r="F15" s="57">
        <v>10</v>
      </c>
      <c r="G15" s="58">
        <v>2</v>
      </c>
      <c r="H15" s="58">
        <v>8</v>
      </c>
      <c r="I15" s="58">
        <v>435</v>
      </c>
      <c r="J15" s="58">
        <v>5</v>
      </c>
      <c r="K15" s="58">
        <v>0</v>
      </c>
      <c r="L15" s="58">
        <v>0</v>
      </c>
      <c r="M15" s="58">
        <v>7</v>
      </c>
      <c r="N15" s="62" t="s">
        <v>108</v>
      </c>
      <c r="O15" s="182">
        <f t="shared" si="1"/>
        <v>44984</v>
      </c>
      <c r="P15" s="61"/>
      <c r="Q15" s="58">
        <v>0</v>
      </c>
      <c r="R15" s="58">
        <v>3</v>
      </c>
      <c r="S15" s="58">
        <v>0</v>
      </c>
      <c r="T15" s="58">
        <v>2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</row>
    <row r="16" spans="1:25" ht="12.75" customHeight="1">
      <c r="A16" s="62" t="s">
        <v>8</v>
      </c>
      <c r="B16" s="182">
        <f t="shared" si="0"/>
        <v>44991</v>
      </c>
      <c r="C16" s="61"/>
      <c r="D16" s="58">
        <v>937</v>
      </c>
      <c r="E16" s="247"/>
      <c r="F16" s="57">
        <v>7</v>
      </c>
      <c r="G16" s="58">
        <v>8</v>
      </c>
      <c r="H16" s="58">
        <v>7</v>
      </c>
      <c r="I16" s="58">
        <v>377</v>
      </c>
      <c r="J16" s="58">
        <v>1</v>
      </c>
      <c r="K16" s="58">
        <v>0</v>
      </c>
      <c r="L16" s="58">
        <v>0</v>
      </c>
      <c r="M16" s="58">
        <v>5</v>
      </c>
      <c r="N16" s="62" t="s">
        <v>8</v>
      </c>
      <c r="O16" s="182">
        <f t="shared" si="1"/>
        <v>44991</v>
      </c>
      <c r="P16" s="61"/>
      <c r="Q16" s="58">
        <v>0</v>
      </c>
      <c r="R16" s="58">
        <v>2</v>
      </c>
      <c r="S16" s="58">
        <v>0</v>
      </c>
      <c r="T16" s="58">
        <v>4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</row>
    <row r="17" spans="1:25" ht="12.75" customHeight="1">
      <c r="A17" s="62" t="s">
        <v>9</v>
      </c>
      <c r="B17" s="182">
        <f t="shared" si="0"/>
        <v>44998</v>
      </c>
      <c r="C17" s="61"/>
      <c r="D17" s="58">
        <v>693</v>
      </c>
      <c r="E17" s="247"/>
      <c r="F17" s="57">
        <v>10</v>
      </c>
      <c r="G17" s="58">
        <v>4</v>
      </c>
      <c r="H17" s="58">
        <v>6</v>
      </c>
      <c r="I17" s="58">
        <v>305</v>
      </c>
      <c r="J17" s="58">
        <v>4</v>
      </c>
      <c r="K17" s="58">
        <v>1</v>
      </c>
      <c r="L17" s="58">
        <v>1</v>
      </c>
      <c r="M17" s="58">
        <v>7</v>
      </c>
      <c r="N17" s="62" t="s">
        <v>9</v>
      </c>
      <c r="O17" s="182">
        <f t="shared" si="1"/>
        <v>44998</v>
      </c>
      <c r="P17" s="61"/>
      <c r="Q17" s="58">
        <v>1</v>
      </c>
      <c r="R17" s="58">
        <v>1</v>
      </c>
      <c r="S17" s="58">
        <v>0</v>
      </c>
      <c r="T17" s="58">
        <v>1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</row>
    <row r="18" spans="1:25" ht="12.75" customHeight="1">
      <c r="A18" s="62" t="s">
        <v>10</v>
      </c>
      <c r="B18" s="182">
        <f>B17+7</f>
        <v>45005</v>
      </c>
      <c r="C18" s="61"/>
      <c r="D18" s="58">
        <v>433</v>
      </c>
      <c r="E18" s="247"/>
      <c r="F18" s="57">
        <v>15</v>
      </c>
      <c r="G18" s="58">
        <v>1</v>
      </c>
      <c r="H18" s="58">
        <v>8</v>
      </c>
      <c r="I18" s="58">
        <v>208</v>
      </c>
      <c r="J18" s="58">
        <v>2</v>
      </c>
      <c r="K18" s="58">
        <v>0</v>
      </c>
      <c r="L18" s="58">
        <v>0</v>
      </c>
      <c r="M18" s="58">
        <v>7</v>
      </c>
      <c r="N18" s="62" t="s">
        <v>10</v>
      </c>
      <c r="O18" s="182">
        <f>O17+7</f>
        <v>45005</v>
      </c>
      <c r="P18" s="61"/>
      <c r="Q18" s="58">
        <v>0</v>
      </c>
      <c r="R18" s="58">
        <v>0</v>
      </c>
      <c r="S18" s="58">
        <v>0</v>
      </c>
      <c r="T18" s="58">
        <v>3</v>
      </c>
      <c r="U18" s="58">
        <v>0</v>
      </c>
      <c r="V18" s="58">
        <v>1</v>
      </c>
      <c r="W18" s="58">
        <v>0</v>
      </c>
      <c r="X18" s="58">
        <v>0</v>
      </c>
      <c r="Y18" s="58">
        <v>0</v>
      </c>
    </row>
    <row r="19" spans="1:25" ht="12.75" customHeight="1">
      <c r="A19" s="62" t="s">
        <v>11</v>
      </c>
      <c r="B19" s="182">
        <f t="shared" si="0"/>
        <v>45012</v>
      </c>
      <c r="C19" s="61"/>
      <c r="D19" s="58">
        <v>291</v>
      </c>
      <c r="E19" s="247"/>
      <c r="F19" s="57">
        <v>15</v>
      </c>
      <c r="G19" s="58">
        <v>2</v>
      </c>
      <c r="H19" s="58">
        <v>11</v>
      </c>
      <c r="I19" s="58">
        <v>232</v>
      </c>
      <c r="J19" s="58">
        <v>1</v>
      </c>
      <c r="K19" s="58">
        <v>0</v>
      </c>
      <c r="L19" s="58">
        <v>0</v>
      </c>
      <c r="M19" s="58">
        <v>5</v>
      </c>
      <c r="N19" s="62" t="s">
        <v>11</v>
      </c>
      <c r="O19" s="182">
        <f t="shared" si="1"/>
        <v>45012</v>
      </c>
      <c r="P19" s="61"/>
      <c r="Q19" s="58">
        <v>0</v>
      </c>
      <c r="R19" s="58">
        <v>1</v>
      </c>
      <c r="S19" s="58">
        <v>0</v>
      </c>
      <c r="T19" s="58">
        <v>4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</row>
    <row r="20" spans="1:25" ht="12.75" customHeight="1">
      <c r="A20" s="62" t="s">
        <v>13</v>
      </c>
      <c r="B20" s="182">
        <f t="shared" si="0"/>
        <v>45019</v>
      </c>
      <c r="C20" s="61"/>
      <c r="D20" s="58">
        <v>135</v>
      </c>
      <c r="E20" s="247"/>
      <c r="F20" s="57">
        <v>4</v>
      </c>
      <c r="G20" s="58">
        <v>11</v>
      </c>
      <c r="H20" s="58">
        <v>7</v>
      </c>
      <c r="I20" s="58">
        <v>197</v>
      </c>
      <c r="J20" s="58">
        <v>3</v>
      </c>
      <c r="K20" s="58">
        <v>0</v>
      </c>
      <c r="L20" s="58">
        <v>1</v>
      </c>
      <c r="M20" s="58">
        <v>6</v>
      </c>
      <c r="N20" s="62" t="s">
        <v>13</v>
      </c>
      <c r="O20" s="182">
        <f t="shared" si="1"/>
        <v>45019</v>
      </c>
      <c r="P20" s="61"/>
      <c r="Q20" s="58">
        <v>0</v>
      </c>
      <c r="R20" s="58">
        <v>1</v>
      </c>
      <c r="S20" s="58">
        <v>1</v>
      </c>
      <c r="T20" s="58">
        <v>5</v>
      </c>
      <c r="U20" s="58">
        <v>0</v>
      </c>
      <c r="V20" s="58">
        <v>1</v>
      </c>
      <c r="W20" s="58">
        <v>0</v>
      </c>
      <c r="X20" s="58">
        <v>0</v>
      </c>
      <c r="Y20" s="58">
        <v>1</v>
      </c>
    </row>
    <row r="21" spans="1:25" ht="12.75" customHeight="1">
      <c r="A21" s="62" t="s">
        <v>14</v>
      </c>
      <c r="B21" s="182">
        <f t="shared" si="0"/>
        <v>45026</v>
      </c>
      <c r="C21" s="61"/>
      <c r="D21" s="154">
        <v>160</v>
      </c>
      <c r="E21" s="248"/>
      <c r="F21" s="57">
        <v>8</v>
      </c>
      <c r="G21" s="58">
        <v>2</v>
      </c>
      <c r="H21" s="58">
        <v>4</v>
      </c>
      <c r="I21" s="58">
        <v>278</v>
      </c>
      <c r="J21" s="58">
        <v>5</v>
      </c>
      <c r="K21" s="58">
        <v>3</v>
      </c>
      <c r="L21" s="58">
        <v>0</v>
      </c>
      <c r="M21" s="58">
        <v>7</v>
      </c>
      <c r="N21" s="62" t="s">
        <v>14</v>
      </c>
      <c r="O21" s="182">
        <v>45026</v>
      </c>
      <c r="P21" s="61"/>
      <c r="Q21" s="58">
        <v>1</v>
      </c>
      <c r="R21" s="58">
        <v>1</v>
      </c>
      <c r="S21" s="58">
        <v>1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</row>
    <row r="22" spans="1:25" ht="12.75" customHeight="1">
      <c r="A22" s="62" t="s">
        <v>15</v>
      </c>
      <c r="B22" s="182">
        <f t="shared" si="0"/>
        <v>45033</v>
      </c>
      <c r="C22" s="61"/>
      <c r="D22" s="154">
        <v>197</v>
      </c>
      <c r="E22" s="248"/>
      <c r="F22" s="57">
        <v>15</v>
      </c>
      <c r="G22" s="58">
        <v>12</v>
      </c>
      <c r="H22" s="58">
        <v>10</v>
      </c>
      <c r="I22" s="58">
        <v>279</v>
      </c>
      <c r="J22" s="58">
        <v>2</v>
      </c>
      <c r="K22" s="58">
        <v>1</v>
      </c>
      <c r="L22" s="58">
        <v>0</v>
      </c>
      <c r="M22" s="58">
        <v>14</v>
      </c>
      <c r="N22" s="62" t="s">
        <v>15</v>
      </c>
      <c r="O22" s="182">
        <v>45033</v>
      </c>
      <c r="P22" s="61"/>
      <c r="Q22" s="58">
        <v>0</v>
      </c>
      <c r="R22" s="58">
        <v>0</v>
      </c>
      <c r="S22" s="58">
        <v>0</v>
      </c>
      <c r="T22" s="58">
        <v>2</v>
      </c>
      <c r="U22" s="58">
        <v>0</v>
      </c>
      <c r="V22" s="58">
        <v>0</v>
      </c>
      <c r="W22" s="58">
        <v>1</v>
      </c>
      <c r="X22" s="58">
        <v>0</v>
      </c>
      <c r="Y22" s="58">
        <v>0</v>
      </c>
    </row>
    <row r="23" spans="1:25" ht="12.75" customHeight="1">
      <c r="A23" s="62" t="s">
        <v>16</v>
      </c>
      <c r="B23" s="182">
        <f t="shared" si="0"/>
        <v>45040</v>
      </c>
      <c r="C23" s="61"/>
      <c r="D23" s="154">
        <v>117</v>
      </c>
      <c r="E23" s="248"/>
      <c r="F23" s="57">
        <v>11</v>
      </c>
      <c r="G23" s="58">
        <v>10</v>
      </c>
      <c r="H23" s="58">
        <v>18</v>
      </c>
      <c r="I23" s="58">
        <v>297</v>
      </c>
      <c r="J23" s="58">
        <v>3</v>
      </c>
      <c r="K23" s="58">
        <v>0</v>
      </c>
      <c r="L23" s="58">
        <v>1</v>
      </c>
      <c r="M23" s="58">
        <v>11</v>
      </c>
      <c r="N23" s="62" t="s">
        <v>16</v>
      </c>
      <c r="O23" s="182">
        <v>45040</v>
      </c>
      <c r="P23" s="61"/>
      <c r="Q23" s="58">
        <v>3</v>
      </c>
      <c r="R23" s="58">
        <v>2</v>
      </c>
      <c r="S23" s="58">
        <v>0</v>
      </c>
      <c r="T23" s="58">
        <v>8</v>
      </c>
      <c r="U23" s="58">
        <v>0</v>
      </c>
      <c r="V23" s="58">
        <v>2</v>
      </c>
      <c r="W23" s="58">
        <v>0</v>
      </c>
      <c r="X23" s="58">
        <v>0</v>
      </c>
      <c r="Y23" s="58">
        <v>0</v>
      </c>
    </row>
    <row r="24" spans="1:25" ht="12.75" customHeight="1">
      <c r="A24" s="62" t="s">
        <v>17</v>
      </c>
      <c r="B24" s="182">
        <f t="shared" si="0"/>
        <v>45047</v>
      </c>
      <c r="C24" s="61"/>
      <c r="D24" s="154">
        <v>145</v>
      </c>
      <c r="E24" s="248"/>
      <c r="F24" s="57">
        <v>13</v>
      </c>
      <c r="G24" s="58">
        <v>13</v>
      </c>
      <c r="H24" s="58">
        <v>7</v>
      </c>
      <c r="I24" s="58">
        <v>199</v>
      </c>
      <c r="J24" s="58">
        <v>3</v>
      </c>
      <c r="K24" s="58">
        <v>0</v>
      </c>
      <c r="L24" s="58">
        <v>0</v>
      </c>
      <c r="M24" s="58">
        <v>9</v>
      </c>
      <c r="N24" s="62" t="s">
        <v>17</v>
      </c>
      <c r="O24" s="182">
        <v>45047</v>
      </c>
      <c r="P24" s="61"/>
      <c r="Q24" s="58">
        <v>2</v>
      </c>
      <c r="R24" s="58">
        <v>0</v>
      </c>
      <c r="S24" s="58">
        <v>0</v>
      </c>
      <c r="T24" s="58">
        <v>13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</row>
    <row r="25" spans="1:25" ht="12.75" customHeight="1">
      <c r="A25" s="62" t="s">
        <v>18</v>
      </c>
      <c r="B25" s="182">
        <f t="shared" si="0"/>
        <v>45054</v>
      </c>
      <c r="C25" s="61"/>
      <c r="D25" s="154">
        <v>127</v>
      </c>
      <c r="E25" s="154">
        <v>321</v>
      </c>
      <c r="F25" s="57">
        <v>11</v>
      </c>
      <c r="G25" s="58">
        <v>11</v>
      </c>
      <c r="H25" s="58">
        <v>13</v>
      </c>
      <c r="I25" s="58">
        <v>358</v>
      </c>
      <c r="J25" s="58">
        <v>8</v>
      </c>
      <c r="K25" s="58">
        <v>1</v>
      </c>
      <c r="L25" s="58">
        <v>0</v>
      </c>
      <c r="M25" s="58">
        <v>10</v>
      </c>
      <c r="N25" s="62" t="s">
        <v>18</v>
      </c>
      <c r="O25" s="182">
        <f t="shared" si="1"/>
        <v>45054</v>
      </c>
      <c r="P25" s="61"/>
      <c r="Q25" s="58">
        <v>3</v>
      </c>
      <c r="R25" s="58">
        <v>0</v>
      </c>
      <c r="S25" s="58">
        <v>4</v>
      </c>
      <c r="T25" s="58">
        <v>13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</row>
    <row r="26" spans="1:25" ht="12.75" customHeight="1">
      <c r="A26" s="62" t="s">
        <v>19</v>
      </c>
      <c r="B26" s="182">
        <f t="shared" si="0"/>
        <v>45061</v>
      </c>
      <c r="C26" s="61"/>
      <c r="D26" s="154">
        <v>196</v>
      </c>
      <c r="E26" s="154">
        <v>387</v>
      </c>
      <c r="F26" s="57">
        <v>26</v>
      </c>
      <c r="G26" s="58">
        <v>15</v>
      </c>
      <c r="H26" s="58">
        <v>22</v>
      </c>
      <c r="I26" s="58">
        <v>411</v>
      </c>
      <c r="J26" s="58">
        <v>8</v>
      </c>
      <c r="K26" s="58">
        <v>3</v>
      </c>
      <c r="L26" s="58">
        <v>1</v>
      </c>
      <c r="M26" s="58">
        <v>12</v>
      </c>
      <c r="N26" s="62" t="s">
        <v>19</v>
      </c>
      <c r="O26" s="182">
        <f t="shared" si="1"/>
        <v>45061</v>
      </c>
      <c r="P26" s="61"/>
      <c r="Q26" s="58">
        <v>15</v>
      </c>
      <c r="R26" s="58">
        <v>2</v>
      </c>
      <c r="S26" s="58">
        <v>2</v>
      </c>
      <c r="T26" s="58">
        <v>12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</row>
    <row r="27" spans="1:25" ht="12.75" customHeight="1">
      <c r="A27" s="62" t="s">
        <v>20</v>
      </c>
      <c r="B27" s="182">
        <f t="shared" si="0"/>
        <v>45068</v>
      </c>
      <c r="C27" s="61"/>
      <c r="D27" s="58">
        <v>91</v>
      </c>
      <c r="E27" s="58">
        <v>369</v>
      </c>
      <c r="F27" s="57">
        <v>50</v>
      </c>
      <c r="G27" s="58">
        <v>13</v>
      </c>
      <c r="H27" s="58">
        <v>33</v>
      </c>
      <c r="I27" s="58">
        <v>461</v>
      </c>
      <c r="J27" s="58">
        <v>10</v>
      </c>
      <c r="K27" s="58">
        <v>8</v>
      </c>
      <c r="L27" s="58">
        <v>1</v>
      </c>
      <c r="M27" s="58">
        <v>23</v>
      </c>
      <c r="N27" s="62" t="s">
        <v>20</v>
      </c>
      <c r="O27" s="182">
        <f t="shared" si="1"/>
        <v>45068</v>
      </c>
      <c r="P27" s="61"/>
      <c r="Q27" s="58">
        <v>20</v>
      </c>
      <c r="R27" s="58">
        <v>2</v>
      </c>
      <c r="S27" s="58">
        <v>1</v>
      </c>
      <c r="T27" s="58">
        <v>11</v>
      </c>
      <c r="U27" s="58">
        <v>0</v>
      </c>
      <c r="V27" s="58">
        <v>0</v>
      </c>
      <c r="W27" s="58">
        <v>0</v>
      </c>
      <c r="X27" s="58">
        <v>0</v>
      </c>
      <c r="Y27" s="58">
        <v>1</v>
      </c>
    </row>
    <row r="28" spans="1:25" ht="12.75" customHeight="1">
      <c r="A28" s="62" t="s">
        <v>21</v>
      </c>
      <c r="B28" s="182">
        <f t="shared" si="0"/>
        <v>45075</v>
      </c>
      <c r="C28" s="61"/>
      <c r="D28" s="58">
        <v>65</v>
      </c>
      <c r="E28" s="58">
        <v>438</v>
      </c>
      <c r="F28" s="57">
        <v>33</v>
      </c>
      <c r="G28" s="58">
        <v>24</v>
      </c>
      <c r="H28" s="58">
        <v>39</v>
      </c>
      <c r="I28" s="58">
        <v>453</v>
      </c>
      <c r="J28" s="58">
        <v>7</v>
      </c>
      <c r="K28" s="58">
        <v>10</v>
      </c>
      <c r="L28" s="58">
        <v>2</v>
      </c>
      <c r="M28" s="58">
        <v>11</v>
      </c>
      <c r="N28" s="62" t="s">
        <v>21</v>
      </c>
      <c r="O28" s="182">
        <f t="shared" si="1"/>
        <v>45075</v>
      </c>
      <c r="P28" s="61"/>
      <c r="Q28" s="58">
        <v>37</v>
      </c>
      <c r="R28" s="58">
        <v>6</v>
      </c>
      <c r="S28" s="58">
        <v>2</v>
      </c>
      <c r="T28" s="58">
        <v>19</v>
      </c>
      <c r="U28" s="58">
        <v>0</v>
      </c>
      <c r="V28" s="58">
        <v>1</v>
      </c>
      <c r="W28" s="58">
        <v>0</v>
      </c>
      <c r="X28" s="58">
        <v>0</v>
      </c>
      <c r="Y28" s="58">
        <v>0</v>
      </c>
    </row>
    <row r="29" spans="1:25" s="36" customFormat="1" ht="12.75" customHeight="1">
      <c r="A29" s="60" t="s">
        <v>22</v>
      </c>
      <c r="B29" s="182">
        <f t="shared" si="0"/>
        <v>45082</v>
      </c>
      <c r="C29" s="227"/>
      <c r="D29" s="228">
        <v>31</v>
      </c>
      <c r="E29" s="228">
        <v>408</v>
      </c>
      <c r="F29" s="229">
        <v>55</v>
      </c>
      <c r="G29" s="228">
        <v>44</v>
      </c>
      <c r="H29" s="228">
        <v>50</v>
      </c>
      <c r="I29" s="228">
        <v>549</v>
      </c>
      <c r="J29" s="228">
        <v>9</v>
      </c>
      <c r="K29" s="228">
        <v>10</v>
      </c>
      <c r="L29" s="228">
        <v>1</v>
      </c>
      <c r="M29" s="228">
        <v>18</v>
      </c>
      <c r="N29" s="60" t="s">
        <v>22</v>
      </c>
      <c r="O29" s="182">
        <f t="shared" si="1"/>
        <v>45082</v>
      </c>
      <c r="P29" s="227"/>
      <c r="Q29" s="228">
        <v>51</v>
      </c>
      <c r="R29" s="228">
        <v>6</v>
      </c>
      <c r="S29" s="228">
        <v>0</v>
      </c>
      <c r="T29" s="228">
        <v>12</v>
      </c>
      <c r="U29" s="228">
        <v>0</v>
      </c>
      <c r="V29" s="228">
        <v>0</v>
      </c>
      <c r="W29" s="228">
        <v>4</v>
      </c>
      <c r="X29" s="228">
        <v>0</v>
      </c>
      <c r="Y29" s="228">
        <v>0</v>
      </c>
    </row>
    <row r="30" spans="1:25" ht="12.75" customHeight="1">
      <c r="A30" s="62" t="s">
        <v>23</v>
      </c>
      <c r="B30" s="182">
        <f t="shared" si="0"/>
        <v>45089</v>
      </c>
      <c r="C30" s="61"/>
      <c r="D30" s="58">
        <v>18</v>
      </c>
      <c r="E30" s="58">
        <v>363</v>
      </c>
      <c r="F30" s="57">
        <v>75</v>
      </c>
      <c r="G30" s="58">
        <v>38</v>
      </c>
      <c r="H30" s="58">
        <v>39</v>
      </c>
      <c r="I30" s="58">
        <v>516</v>
      </c>
      <c r="J30" s="58">
        <v>10</v>
      </c>
      <c r="K30" s="58">
        <v>15</v>
      </c>
      <c r="L30" s="58">
        <v>2</v>
      </c>
      <c r="M30" s="58">
        <v>8</v>
      </c>
      <c r="N30" s="62" t="s">
        <v>23</v>
      </c>
      <c r="O30" s="182">
        <f t="shared" si="1"/>
        <v>45089</v>
      </c>
      <c r="P30" s="61"/>
      <c r="Q30" s="58">
        <v>97</v>
      </c>
      <c r="R30" s="58">
        <v>6</v>
      </c>
      <c r="S30" s="58">
        <v>0</v>
      </c>
      <c r="T30" s="58">
        <v>21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</row>
    <row r="31" spans="1:25" ht="12.75" customHeight="1">
      <c r="A31" s="62" t="s">
        <v>24</v>
      </c>
      <c r="B31" s="182">
        <f t="shared" si="0"/>
        <v>45096</v>
      </c>
      <c r="C31" s="61"/>
      <c r="D31" s="58">
        <v>19</v>
      </c>
      <c r="E31" s="58">
        <v>418</v>
      </c>
      <c r="F31" s="57">
        <v>68</v>
      </c>
      <c r="G31" s="58">
        <v>31</v>
      </c>
      <c r="H31" s="58">
        <v>34</v>
      </c>
      <c r="I31" s="58">
        <v>340</v>
      </c>
      <c r="J31" s="58">
        <v>11</v>
      </c>
      <c r="K31" s="58">
        <v>11</v>
      </c>
      <c r="L31" s="58">
        <v>4</v>
      </c>
      <c r="M31" s="58">
        <v>15</v>
      </c>
      <c r="N31" s="62" t="s">
        <v>24</v>
      </c>
      <c r="O31" s="182">
        <f t="shared" si="1"/>
        <v>45096</v>
      </c>
      <c r="P31" s="61"/>
      <c r="Q31" s="58">
        <v>202</v>
      </c>
      <c r="R31" s="58">
        <v>4</v>
      </c>
      <c r="S31" s="58">
        <v>3</v>
      </c>
      <c r="T31" s="58">
        <v>11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</row>
    <row r="32" spans="1:25" ht="12.75" customHeight="1">
      <c r="A32" s="62" t="s">
        <v>25</v>
      </c>
      <c r="B32" s="182">
        <f t="shared" si="0"/>
        <v>45103</v>
      </c>
      <c r="C32" s="61"/>
      <c r="D32" s="58">
        <v>22</v>
      </c>
      <c r="E32" s="58">
        <v>520</v>
      </c>
      <c r="F32" s="57">
        <v>125</v>
      </c>
      <c r="G32" s="58">
        <v>19</v>
      </c>
      <c r="H32" s="58">
        <v>57</v>
      </c>
      <c r="I32" s="58">
        <v>322</v>
      </c>
      <c r="J32" s="58">
        <v>11</v>
      </c>
      <c r="K32" s="58">
        <v>34</v>
      </c>
      <c r="L32" s="58">
        <v>3</v>
      </c>
      <c r="M32" s="58">
        <v>21</v>
      </c>
      <c r="N32" s="62" t="s">
        <v>25</v>
      </c>
      <c r="O32" s="182">
        <f t="shared" si="1"/>
        <v>45103</v>
      </c>
      <c r="P32" s="61"/>
      <c r="Q32" s="58">
        <v>424</v>
      </c>
      <c r="R32" s="58">
        <v>2</v>
      </c>
      <c r="S32" s="58">
        <v>1</v>
      </c>
      <c r="T32" s="58">
        <v>22</v>
      </c>
      <c r="U32" s="58">
        <v>0</v>
      </c>
      <c r="V32" s="58">
        <v>1</v>
      </c>
      <c r="W32" s="58">
        <v>0</v>
      </c>
      <c r="X32" s="58">
        <v>0</v>
      </c>
      <c r="Y32" s="58">
        <v>0</v>
      </c>
    </row>
    <row r="33" spans="1:25" ht="12.75" customHeight="1">
      <c r="A33" s="62" t="s">
        <v>26</v>
      </c>
      <c r="B33" s="182">
        <f t="shared" si="0"/>
        <v>45110</v>
      </c>
      <c r="C33" s="61"/>
      <c r="D33" s="58">
        <v>13</v>
      </c>
      <c r="E33" s="58">
        <v>651</v>
      </c>
      <c r="F33" s="57">
        <v>129</v>
      </c>
      <c r="G33" s="58">
        <v>25</v>
      </c>
      <c r="H33" s="58">
        <v>43</v>
      </c>
      <c r="I33" s="58">
        <v>268</v>
      </c>
      <c r="J33" s="58">
        <v>8</v>
      </c>
      <c r="K33" s="58">
        <v>20</v>
      </c>
      <c r="L33" s="58">
        <v>1</v>
      </c>
      <c r="M33" s="58">
        <v>13</v>
      </c>
      <c r="N33" s="62" t="s">
        <v>26</v>
      </c>
      <c r="O33" s="182">
        <f t="shared" si="1"/>
        <v>45110</v>
      </c>
      <c r="P33" s="61"/>
      <c r="Q33" s="58">
        <v>515</v>
      </c>
      <c r="R33" s="58">
        <v>1</v>
      </c>
      <c r="S33" s="58">
        <v>0</v>
      </c>
      <c r="T33" s="58">
        <v>26</v>
      </c>
      <c r="U33" s="58">
        <v>0</v>
      </c>
      <c r="V33" s="58">
        <v>2</v>
      </c>
      <c r="W33" s="58">
        <v>1</v>
      </c>
      <c r="X33" s="58">
        <v>0</v>
      </c>
      <c r="Y33" s="58">
        <v>0</v>
      </c>
    </row>
    <row r="34" spans="1:25" ht="12.75" customHeight="1">
      <c r="A34" s="62" t="s">
        <v>27</v>
      </c>
      <c r="B34" s="182">
        <f t="shared" si="0"/>
        <v>45117</v>
      </c>
      <c r="C34" s="61"/>
      <c r="D34" s="58">
        <v>14</v>
      </c>
      <c r="E34" s="58">
        <v>704</v>
      </c>
      <c r="F34" s="57">
        <v>127</v>
      </c>
      <c r="G34" s="58">
        <v>28</v>
      </c>
      <c r="H34" s="58">
        <v>45</v>
      </c>
      <c r="I34" s="58">
        <v>244</v>
      </c>
      <c r="J34" s="58">
        <v>12</v>
      </c>
      <c r="K34" s="58">
        <v>42</v>
      </c>
      <c r="L34" s="58">
        <v>3</v>
      </c>
      <c r="M34" s="58">
        <v>6</v>
      </c>
      <c r="N34" s="62" t="s">
        <v>27</v>
      </c>
      <c r="O34" s="182">
        <f t="shared" si="1"/>
        <v>45117</v>
      </c>
      <c r="P34" s="61"/>
      <c r="Q34" s="58">
        <v>639</v>
      </c>
      <c r="R34" s="58">
        <v>2</v>
      </c>
      <c r="S34" s="58">
        <v>1</v>
      </c>
      <c r="T34" s="58">
        <v>15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</row>
    <row r="35" spans="1:25" ht="12.75" customHeight="1">
      <c r="A35" s="62" t="s">
        <v>28</v>
      </c>
      <c r="B35" s="182">
        <f t="shared" si="0"/>
        <v>45124</v>
      </c>
      <c r="C35" s="61"/>
      <c r="D35" s="58">
        <v>6</v>
      </c>
      <c r="E35" s="58">
        <v>850</v>
      </c>
      <c r="F35" s="57">
        <v>144</v>
      </c>
      <c r="G35" s="58">
        <v>11</v>
      </c>
      <c r="H35" s="58">
        <v>26</v>
      </c>
      <c r="I35" s="58">
        <v>174</v>
      </c>
      <c r="J35" s="58">
        <v>7</v>
      </c>
      <c r="K35" s="58">
        <v>28</v>
      </c>
      <c r="L35" s="58">
        <v>2</v>
      </c>
      <c r="M35" s="58">
        <v>9</v>
      </c>
      <c r="N35" s="62" t="s">
        <v>28</v>
      </c>
      <c r="O35" s="182">
        <f t="shared" si="1"/>
        <v>45124</v>
      </c>
      <c r="P35" s="61"/>
      <c r="Q35" s="58">
        <v>573</v>
      </c>
      <c r="R35" s="58">
        <v>2</v>
      </c>
      <c r="S35" s="58">
        <v>1</v>
      </c>
      <c r="T35" s="58">
        <v>12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</row>
    <row r="36" spans="1:25" ht="12.75" customHeight="1">
      <c r="A36" s="62" t="s">
        <v>29</v>
      </c>
      <c r="B36" s="182">
        <f t="shared" si="0"/>
        <v>45131</v>
      </c>
      <c r="C36" s="61"/>
      <c r="D36" s="58">
        <v>12</v>
      </c>
      <c r="E36" s="58">
        <v>1074</v>
      </c>
      <c r="F36" s="57">
        <v>180</v>
      </c>
      <c r="G36" s="58">
        <v>16</v>
      </c>
      <c r="H36" s="58">
        <v>18</v>
      </c>
      <c r="I36" s="58">
        <v>182</v>
      </c>
      <c r="J36" s="58">
        <v>0</v>
      </c>
      <c r="K36" s="58">
        <v>20</v>
      </c>
      <c r="L36" s="58">
        <v>2</v>
      </c>
      <c r="M36" s="58">
        <v>9</v>
      </c>
      <c r="N36" s="62" t="s">
        <v>29</v>
      </c>
      <c r="O36" s="182">
        <f t="shared" si="1"/>
        <v>45131</v>
      </c>
      <c r="P36" s="61"/>
      <c r="Q36" s="58">
        <v>530</v>
      </c>
      <c r="R36" s="58">
        <v>1</v>
      </c>
      <c r="S36" s="58">
        <v>0</v>
      </c>
      <c r="T36" s="58">
        <v>8</v>
      </c>
      <c r="U36" s="58">
        <v>0</v>
      </c>
      <c r="V36" s="58">
        <v>1</v>
      </c>
      <c r="W36" s="58">
        <v>1</v>
      </c>
      <c r="X36" s="58">
        <v>0</v>
      </c>
      <c r="Y36" s="58">
        <v>0</v>
      </c>
    </row>
    <row r="37" spans="1:25" ht="12.75" customHeight="1">
      <c r="A37" s="62" t="s">
        <v>30</v>
      </c>
      <c r="B37" s="182">
        <f t="shared" si="0"/>
        <v>45138</v>
      </c>
      <c r="C37" s="61"/>
      <c r="D37" s="58">
        <v>19</v>
      </c>
      <c r="E37" s="58">
        <v>1142</v>
      </c>
      <c r="F37" s="57">
        <v>157</v>
      </c>
      <c r="G37" s="58">
        <v>6</v>
      </c>
      <c r="H37" s="58">
        <v>37</v>
      </c>
      <c r="I37" s="58">
        <v>154</v>
      </c>
      <c r="J37" s="58">
        <v>4</v>
      </c>
      <c r="K37" s="58">
        <v>24</v>
      </c>
      <c r="L37" s="58">
        <v>2</v>
      </c>
      <c r="M37" s="58">
        <v>10</v>
      </c>
      <c r="N37" s="62" t="s">
        <v>30</v>
      </c>
      <c r="O37" s="182">
        <f t="shared" si="1"/>
        <v>45138</v>
      </c>
      <c r="P37" s="61"/>
      <c r="Q37" s="58">
        <v>409</v>
      </c>
      <c r="R37" s="58">
        <v>9</v>
      </c>
      <c r="S37" s="58">
        <v>0</v>
      </c>
      <c r="T37" s="58">
        <v>10</v>
      </c>
      <c r="U37" s="58">
        <v>0</v>
      </c>
      <c r="V37" s="58">
        <v>0</v>
      </c>
      <c r="W37" s="58">
        <v>3</v>
      </c>
      <c r="X37" s="58">
        <v>0</v>
      </c>
      <c r="Y37" s="58">
        <v>0</v>
      </c>
    </row>
    <row r="38" spans="1:25" ht="12.75" customHeight="1">
      <c r="A38" s="62" t="s">
        <v>31</v>
      </c>
      <c r="B38" s="182">
        <f t="shared" si="0"/>
        <v>45145</v>
      </c>
      <c r="C38" s="61"/>
      <c r="D38" s="58">
        <v>31</v>
      </c>
      <c r="E38" s="58">
        <v>1143</v>
      </c>
      <c r="F38" s="57">
        <v>134</v>
      </c>
      <c r="G38" s="58">
        <v>9</v>
      </c>
      <c r="H38" s="58">
        <v>30</v>
      </c>
      <c r="I38" s="58">
        <v>140</v>
      </c>
      <c r="J38" s="58">
        <v>4</v>
      </c>
      <c r="K38" s="58">
        <v>11</v>
      </c>
      <c r="L38" s="58">
        <v>3</v>
      </c>
      <c r="M38" s="58">
        <v>10</v>
      </c>
      <c r="N38" s="62" t="s">
        <v>31</v>
      </c>
      <c r="O38" s="182">
        <f t="shared" si="1"/>
        <v>45145</v>
      </c>
      <c r="P38" s="61"/>
      <c r="Q38" s="58">
        <v>248</v>
      </c>
      <c r="R38" s="58">
        <v>1</v>
      </c>
      <c r="S38" s="58">
        <v>0</v>
      </c>
      <c r="T38" s="58">
        <v>14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</row>
    <row r="39" spans="1:25" ht="12.75" customHeight="1">
      <c r="A39" s="62" t="s">
        <v>32</v>
      </c>
      <c r="B39" s="182">
        <f t="shared" si="0"/>
        <v>45152</v>
      </c>
      <c r="C39" s="61"/>
      <c r="D39" s="58">
        <v>49</v>
      </c>
      <c r="E39" s="58">
        <v>1731</v>
      </c>
      <c r="F39" s="57">
        <v>76</v>
      </c>
      <c r="G39" s="58">
        <v>9</v>
      </c>
      <c r="H39" s="58">
        <v>21</v>
      </c>
      <c r="I39" s="58">
        <v>113</v>
      </c>
      <c r="J39" s="58">
        <v>4</v>
      </c>
      <c r="K39" s="58">
        <v>13</v>
      </c>
      <c r="L39" s="58">
        <v>0</v>
      </c>
      <c r="M39" s="58">
        <v>5</v>
      </c>
      <c r="N39" s="62" t="s">
        <v>32</v>
      </c>
      <c r="O39" s="182">
        <f t="shared" si="1"/>
        <v>45152</v>
      </c>
      <c r="P39" s="61"/>
      <c r="Q39" s="58">
        <v>101</v>
      </c>
      <c r="R39" s="58">
        <v>1</v>
      </c>
      <c r="S39" s="58">
        <v>0</v>
      </c>
      <c r="T39" s="58">
        <v>9</v>
      </c>
      <c r="U39" s="58">
        <v>2</v>
      </c>
      <c r="V39" s="58">
        <v>0</v>
      </c>
      <c r="W39" s="58">
        <v>0</v>
      </c>
      <c r="X39" s="58">
        <v>0</v>
      </c>
      <c r="Y39" s="58">
        <v>0</v>
      </c>
    </row>
    <row r="40" spans="1:25" ht="12.75" customHeight="1">
      <c r="A40" s="62" t="s">
        <v>33</v>
      </c>
      <c r="B40" s="182">
        <f t="shared" si="0"/>
        <v>45159</v>
      </c>
      <c r="C40" s="61"/>
      <c r="D40" s="58">
        <v>59</v>
      </c>
      <c r="E40" s="58">
        <v>1867</v>
      </c>
      <c r="F40" s="57">
        <v>58</v>
      </c>
      <c r="G40" s="58">
        <v>6</v>
      </c>
      <c r="H40" s="58">
        <v>34</v>
      </c>
      <c r="I40" s="58">
        <v>136</v>
      </c>
      <c r="J40" s="58">
        <v>2</v>
      </c>
      <c r="K40" s="58">
        <v>22</v>
      </c>
      <c r="L40" s="58">
        <v>1</v>
      </c>
      <c r="M40" s="58">
        <v>11</v>
      </c>
      <c r="N40" s="62" t="s">
        <v>33</v>
      </c>
      <c r="O40" s="182">
        <f t="shared" si="1"/>
        <v>45159</v>
      </c>
      <c r="P40" s="61"/>
      <c r="Q40" s="58">
        <v>88</v>
      </c>
      <c r="R40" s="58">
        <v>1</v>
      </c>
      <c r="S40" s="58">
        <v>0</v>
      </c>
      <c r="T40" s="58">
        <v>16</v>
      </c>
      <c r="U40" s="58">
        <v>1</v>
      </c>
      <c r="V40" s="58">
        <v>0</v>
      </c>
      <c r="W40" s="58">
        <v>0</v>
      </c>
      <c r="X40" s="58">
        <v>0</v>
      </c>
      <c r="Y40" s="58">
        <v>0</v>
      </c>
    </row>
    <row r="41" spans="1:25" ht="12.75" customHeight="1">
      <c r="A41" s="62" t="s">
        <v>34</v>
      </c>
      <c r="B41" s="182">
        <f t="shared" si="0"/>
        <v>45166</v>
      </c>
      <c r="C41" s="61"/>
      <c r="D41" s="58">
        <v>104</v>
      </c>
      <c r="E41" s="58">
        <v>2121</v>
      </c>
      <c r="F41" s="57">
        <v>74</v>
      </c>
      <c r="G41" s="58">
        <v>1</v>
      </c>
      <c r="H41" s="58">
        <v>38</v>
      </c>
      <c r="I41" s="58">
        <v>177</v>
      </c>
      <c r="J41" s="58">
        <v>2</v>
      </c>
      <c r="K41" s="58">
        <v>38</v>
      </c>
      <c r="L41" s="58">
        <v>1</v>
      </c>
      <c r="M41" s="58">
        <v>10</v>
      </c>
      <c r="N41" s="62" t="s">
        <v>34</v>
      </c>
      <c r="O41" s="182">
        <f t="shared" si="1"/>
        <v>45166</v>
      </c>
      <c r="P41" s="61"/>
      <c r="Q41" s="58">
        <v>108</v>
      </c>
      <c r="R41" s="58">
        <v>0</v>
      </c>
      <c r="S41" s="58">
        <v>0</v>
      </c>
      <c r="T41" s="58">
        <v>10</v>
      </c>
      <c r="U41" s="58">
        <v>0</v>
      </c>
      <c r="V41" s="58">
        <v>0</v>
      </c>
      <c r="W41" s="58">
        <v>0</v>
      </c>
      <c r="X41" s="58">
        <v>0</v>
      </c>
      <c r="Y41" s="58">
        <v>0</v>
      </c>
    </row>
    <row r="42" spans="1:25" ht="12.75" customHeight="1">
      <c r="A42" s="62" t="s">
        <v>35</v>
      </c>
      <c r="B42" s="182">
        <f t="shared" si="0"/>
        <v>45173</v>
      </c>
      <c r="C42" s="61"/>
      <c r="D42" s="58">
        <v>200</v>
      </c>
      <c r="E42" s="58">
        <v>1913</v>
      </c>
      <c r="F42" s="57">
        <v>35</v>
      </c>
      <c r="G42" s="58">
        <v>11</v>
      </c>
      <c r="H42" s="58">
        <v>52</v>
      </c>
      <c r="I42" s="58">
        <v>197</v>
      </c>
      <c r="J42" s="58">
        <v>0</v>
      </c>
      <c r="K42" s="58">
        <v>19</v>
      </c>
      <c r="L42" s="58">
        <v>2</v>
      </c>
      <c r="M42" s="58">
        <v>15</v>
      </c>
      <c r="N42" s="62" t="s">
        <v>35</v>
      </c>
      <c r="O42" s="182">
        <f t="shared" si="1"/>
        <v>45173</v>
      </c>
      <c r="P42" s="61"/>
      <c r="Q42" s="58">
        <v>87</v>
      </c>
      <c r="R42" s="58">
        <v>2</v>
      </c>
      <c r="S42" s="58">
        <v>0</v>
      </c>
      <c r="T42" s="58">
        <v>14</v>
      </c>
      <c r="U42" s="58">
        <v>0</v>
      </c>
      <c r="V42" s="58">
        <v>0</v>
      </c>
      <c r="W42" s="58">
        <v>0</v>
      </c>
      <c r="X42" s="58">
        <v>0</v>
      </c>
      <c r="Y42" s="58">
        <v>0</v>
      </c>
    </row>
    <row r="43" spans="1:25" ht="12.75" customHeight="1">
      <c r="A43" s="62" t="s">
        <v>36</v>
      </c>
      <c r="B43" s="182">
        <f t="shared" si="0"/>
        <v>45180</v>
      </c>
      <c r="C43" s="61"/>
      <c r="D43" s="58">
        <v>193</v>
      </c>
      <c r="E43" s="58">
        <v>1671</v>
      </c>
      <c r="F43" s="57">
        <v>26</v>
      </c>
      <c r="G43" s="58">
        <v>17</v>
      </c>
      <c r="H43" s="58">
        <v>61</v>
      </c>
      <c r="I43" s="58">
        <v>152</v>
      </c>
      <c r="J43" s="58">
        <v>5</v>
      </c>
      <c r="K43" s="58">
        <v>23</v>
      </c>
      <c r="L43" s="58">
        <v>0</v>
      </c>
      <c r="M43" s="58">
        <v>8</v>
      </c>
      <c r="N43" s="62" t="s">
        <v>36</v>
      </c>
      <c r="O43" s="182">
        <f t="shared" si="1"/>
        <v>45180</v>
      </c>
      <c r="P43" s="61"/>
      <c r="Q43" s="58">
        <v>52</v>
      </c>
      <c r="R43" s="58">
        <v>0</v>
      </c>
      <c r="S43" s="58">
        <v>1</v>
      </c>
      <c r="T43" s="58">
        <v>17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</row>
    <row r="44" spans="1:25" ht="12.75" customHeight="1">
      <c r="A44" s="62" t="s">
        <v>37</v>
      </c>
      <c r="B44" s="182">
        <f t="shared" si="0"/>
        <v>45187</v>
      </c>
      <c r="C44" s="61"/>
      <c r="D44" s="58">
        <v>250</v>
      </c>
      <c r="E44" s="58">
        <v>904</v>
      </c>
      <c r="F44" s="57">
        <v>15</v>
      </c>
      <c r="G44" s="58">
        <v>10</v>
      </c>
      <c r="H44" s="58">
        <v>43</v>
      </c>
      <c r="I44" s="58">
        <v>114</v>
      </c>
      <c r="J44" s="58">
        <v>2</v>
      </c>
      <c r="K44" s="58">
        <v>24</v>
      </c>
      <c r="L44" s="58">
        <v>0</v>
      </c>
      <c r="M44" s="58">
        <v>5</v>
      </c>
      <c r="N44" s="62" t="s">
        <v>37</v>
      </c>
      <c r="O44" s="182">
        <f t="shared" si="1"/>
        <v>45187</v>
      </c>
      <c r="P44" s="61"/>
      <c r="Q44" s="58">
        <v>47</v>
      </c>
      <c r="R44" s="58">
        <v>5</v>
      </c>
      <c r="S44" s="58">
        <v>0</v>
      </c>
      <c r="T44" s="58">
        <v>15</v>
      </c>
      <c r="U44" s="58">
        <v>0</v>
      </c>
      <c r="V44" s="58">
        <v>0</v>
      </c>
      <c r="W44" s="58">
        <v>0</v>
      </c>
      <c r="X44" s="58">
        <v>0</v>
      </c>
      <c r="Y44" s="58">
        <v>0</v>
      </c>
    </row>
    <row r="45" spans="1:25" ht="12.75" customHeight="1">
      <c r="A45" s="62" t="s">
        <v>38</v>
      </c>
      <c r="B45" s="182">
        <f t="shared" si="0"/>
        <v>45194</v>
      </c>
      <c r="C45" s="61"/>
      <c r="D45" s="58">
        <v>327</v>
      </c>
      <c r="E45" s="58">
        <v>813</v>
      </c>
      <c r="F45" s="57">
        <v>18</v>
      </c>
      <c r="G45" s="58">
        <v>32</v>
      </c>
      <c r="H45" s="58">
        <v>70</v>
      </c>
      <c r="I45" s="58">
        <v>136</v>
      </c>
      <c r="J45" s="58">
        <v>0</v>
      </c>
      <c r="K45" s="58">
        <v>14</v>
      </c>
      <c r="L45" s="58">
        <v>0</v>
      </c>
      <c r="M45" s="58">
        <v>13</v>
      </c>
      <c r="N45" s="62" t="s">
        <v>38</v>
      </c>
      <c r="O45" s="182">
        <f t="shared" si="1"/>
        <v>45194</v>
      </c>
      <c r="P45" s="61"/>
      <c r="Q45" s="58">
        <v>33</v>
      </c>
      <c r="R45" s="58">
        <v>2</v>
      </c>
      <c r="S45" s="58">
        <v>0</v>
      </c>
      <c r="T45" s="58">
        <v>18</v>
      </c>
      <c r="U45" s="58">
        <v>0</v>
      </c>
      <c r="V45" s="58">
        <v>1</v>
      </c>
      <c r="W45" s="58">
        <v>0</v>
      </c>
      <c r="X45" s="58">
        <v>0</v>
      </c>
      <c r="Y45" s="58">
        <v>0</v>
      </c>
    </row>
    <row r="46" spans="1:25" ht="12.75" customHeight="1">
      <c r="A46" s="62" t="s">
        <v>39</v>
      </c>
      <c r="B46" s="182">
        <f t="shared" si="0"/>
        <v>45201</v>
      </c>
      <c r="C46" s="61"/>
      <c r="D46" s="58">
        <v>440</v>
      </c>
      <c r="E46" s="58">
        <v>543</v>
      </c>
      <c r="F46" s="57">
        <v>17</v>
      </c>
      <c r="G46" s="58">
        <v>21</v>
      </c>
      <c r="H46" s="58">
        <v>87</v>
      </c>
      <c r="I46" s="58">
        <v>114</v>
      </c>
      <c r="J46" s="58">
        <v>7</v>
      </c>
      <c r="K46" s="58">
        <v>14</v>
      </c>
      <c r="L46" s="58">
        <v>0</v>
      </c>
      <c r="M46" s="58">
        <v>15</v>
      </c>
      <c r="N46" s="62" t="s">
        <v>39</v>
      </c>
      <c r="O46" s="182">
        <f t="shared" si="1"/>
        <v>45201</v>
      </c>
      <c r="P46" s="61"/>
      <c r="Q46" s="58">
        <v>18</v>
      </c>
      <c r="R46" s="58">
        <v>1</v>
      </c>
      <c r="S46" s="58">
        <v>0</v>
      </c>
      <c r="T46" s="58">
        <v>15</v>
      </c>
      <c r="U46" s="58">
        <v>1</v>
      </c>
      <c r="V46" s="58">
        <v>0</v>
      </c>
      <c r="W46" s="58">
        <v>0</v>
      </c>
      <c r="X46" s="58">
        <v>0</v>
      </c>
      <c r="Y46" s="58">
        <v>0</v>
      </c>
    </row>
    <row r="47" spans="1:25" ht="12.75" customHeight="1">
      <c r="A47" s="62" t="s">
        <v>40</v>
      </c>
      <c r="B47" s="182">
        <f t="shared" si="0"/>
        <v>45208</v>
      </c>
      <c r="C47" s="61"/>
      <c r="D47" s="58">
        <v>663</v>
      </c>
      <c r="E47" s="58">
        <v>473</v>
      </c>
      <c r="F47" s="57">
        <v>4</v>
      </c>
      <c r="G47" s="58">
        <v>22</v>
      </c>
      <c r="H47" s="58">
        <v>79</v>
      </c>
      <c r="I47" s="58">
        <v>111</v>
      </c>
      <c r="J47" s="58">
        <v>5</v>
      </c>
      <c r="K47" s="58">
        <v>32</v>
      </c>
      <c r="L47" s="58">
        <v>0</v>
      </c>
      <c r="M47" s="58">
        <v>6</v>
      </c>
      <c r="N47" s="62" t="s">
        <v>40</v>
      </c>
      <c r="O47" s="182">
        <f t="shared" si="1"/>
        <v>45208</v>
      </c>
      <c r="P47" s="61"/>
      <c r="Q47" s="58">
        <v>12</v>
      </c>
      <c r="R47" s="58">
        <v>1</v>
      </c>
      <c r="S47" s="58">
        <v>0</v>
      </c>
      <c r="T47" s="58">
        <v>30</v>
      </c>
      <c r="U47" s="58">
        <v>0</v>
      </c>
      <c r="V47" s="58">
        <v>1</v>
      </c>
      <c r="W47" s="58">
        <v>0</v>
      </c>
      <c r="X47" s="58">
        <v>0</v>
      </c>
      <c r="Y47" s="58">
        <v>0</v>
      </c>
    </row>
    <row r="48" spans="1:25" ht="12.75" customHeight="1">
      <c r="A48" s="62" t="s">
        <v>41</v>
      </c>
      <c r="B48" s="182">
        <f t="shared" si="0"/>
        <v>45215</v>
      </c>
      <c r="C48" s="61"/>
      <c r="D48" s="58">
        <v>1296</v>
      </c>
      <c r="E48" s="58">
        <v>455</v>
      </c>
      <c r="F48" s="57">
        <v>4</v>
      </c>
      <c r="G48" s="58">
        <v>37</v>
      </c>
      <c r="H48" s="58">
        <v>128</v>
      </c>
      <c r="I48" s="58">
        <v>130</v>
      </c>
      <c r="J48" s="58">
        <v>7</v>
      </c>
      <c r="K48" s="58">
        <v>28</v>
      </c>
      <c r="L48" s="58">
        <v>0</v>
      </c>
      <c r="M48" s="58">
        <v>6</v>
      </c>
      <c r="N48" s="62" t="s">
        <v>41</v>
      </c>
      <c r="O48" s="182">
        <f t="shared" si="1"/>
        <v>45215</v>
      </c>
      <c r="P48" s="61"/>
      <c r="Q48" s="58">
        <v>7</v>
      </c>
      <c r="R48" s="58">
        <v>1</v>
      </c>
      <c r="S48" s="58">
        <v>0</v>
      </c>
      <c r="T48" s="58">
        <v>26</v>
      </c>
      <c r="U48" s="58">
        <v>0</v>
      </c>
      <c r="V48" s="58">
        <v>1</v>
      </c>
      <c r="W48" s="58">
        <v>0</v>
      </c>
      <c r="X48" s="58">
        <v>0</v>
      </c>
      <c r="Y48" s="58">
        <v>0</v>
      </c>
    </row>
    <row r="49" spans="1:25" ht="12.75" customHeight="1">
      <c r="A49" s="62" t="s">
        <v>42</v>
      </c>
      <c r="B49" s="182">
        <f t="shared" si="0"/>
        <v>45222</v>
      </c>
      <c r="C49" s="61"/>
      <c r="D49" s="58">
        <v>2027</v>
      </c>
      <c r="E49" s="58">
        <v>562</v>
      </c>
      <c r="F49" s="57">
        <v>4</v>
      </c>
      <c r="G49" s="58">
        <v>45</v>
      </c>
      <c r="H49" s="58">
        <v>168</v>
      </c>
      <c r="I49" s="58">
        <v>144</v>
      </c>
      <c r="J49" s="58">
        <v>7</v>
      </c>
      <c r="K49" s="58">
        <v>24</v>
      </c>
      <c r="L49" s="58">
        <v>0</v>
      </c>
      <c r="M49" s="58">
        <v>8</v>
      </c>
      <c r="N49" s="62" t="s">
        <v>42</v>
      </c>
      <c r="O49" s="182">
        <f t="shared" si="1"/>
        <v>45222</v>
      </c>
      <c r="P49" s="61"/>
      <c r="Q49" s="58">
        <v>3</v>
      </c>
      <c r="R49" s="58">
        <v>0</v>
      </c>
      <c r="S49" s="58">
        <v>0</v>
      </c>
      <c r="T49" s="58">
        <v>23</v>
      </c>
      <c r="U49" s="58">
        <v>0</v>
      </c>
      <c r="V49" s="58">
        <v>2</v>
      </c>
      <c r="W49" s="58">
        <v>0</v>
      </c>
      <c r="X49" s="58">
        <v>0</v>
      </c>
      <c r="Y49" s="58">
        <v>0</v>
      </c>
    </row>
    <row r="50" spans="1:25" ht="12.75" customHeight="1">
      <c r="A50" s="62" t="s">
        <v>43</v>
      </c>
      <c r="B50" s="182">
        <f t="shared" si="0"/>
        <v>45229</v>
      </c>
      <c r="C50" s="61"/>
      <c r="D50" s="58">
        <v>2894</v>
      </c>
      <c r="E50" s="58">
        <v>514</v>
      </c>
      <c r="F50" s="57">
        <v>3</v>
      </c>
      <c r="G50" s="58">
        <v>31</v>
      </c>
      <c r="H50" s="58">
        <v>130</v>
      </c>
      <c r="I50" s="58">
        <v>107</v>
      </c>
      <c r="J50" s="58">
        <v>3</v>
      </c>
      <c r="K50" s="58">
        <v>25</v>
      </c>
      <c r="L50" s="58">
        <v>0</v>
      </c>
      <c r="M50" s="58">
        <v>8</v>
      </c>
      <c r="N50" s="62" t="s">
        <v>43</v>
      </c>
      <c r="O50" s="182">
        <f t="shared" si="1"/>
        <v>45229</v>
      </c>
      <c r="P50" s="61"/>
      <c r="Q50" s="58">
        <v>3</v>
      </c>
      <c r="R50" s="58">
        <v>2</v>
      </c>
      <c r="S50" s="58">
        <v>0</v>
      </c>
      <c r="T50" s="58">
        <v>22</v>
      </c>
      <c r="U50" s="58">
        <v>0</v>
      </c>
      <c r="V50" s="58">
        <v>0</v>
      </c>
      <c r="W50" s="58">
        <v>1</v>
      </c>
      <c r="X50" s="58">
        <v>0</v>
      </c>
      <c r="Y50" s="58">
        <v>0</v>
      </c>
    </row>
    <row r="51" spans="1:25" ht="12.75" customHeight="1">
      <c r="A51" s="62" t="s">
        <v>44</v>
      </c>
      <c r="B51" s="182">
        <f t="shared" si="0"/>
        <v>45236</v>
      </c>
      <c r="C51" s="61"/>
      <c r="D51" s="58">
        <v>2445</v>
      </c>
      <c r="E51" s="58">
        <v>440</v>
      </c>
      <c r="F51" s="57">
        <v>4</v>
      </c>
      <c r="G51" s="58">
        <v>53</v>
      </c>
      <c r="H51" s="58">
        <v>169</v>
      </c>
      <c r="I51" s="58">
        <v>124</v>
      </c>
      <c r="J51" s="58">
        <v>5</v>
      </c>
      <c r="K51" s="58">
        <v>30</v>
      </c>
      <c r="L51" s="58">
        <v>1</v>
      </c>
      <c r="M51" s="58">
        <v>7</v>
      </c>
      <c r="N51" s="62" t="s">
        <v>44</v>
      </c>
      <c r="O51" s="182">
        <f t="shared" si="1"/>
        <v>45236</v>
      </c>
      <c r="P51" s="61"/>
      <c r="Q51" s="204">
        <v>6</v>
      </c>
      <c r="R51" s="205">
        <v>1</v>
      </c>
      <c r="S51" s="206">
        <v>0</v>
      </c>
      <c r="T51" s="205">
        <v>22</v>
      </c>
      <c r="U51" s="206">
        <v>0</v>
      </c>
      <c r="V51" s="205">
        <v>0</v>
      </c>
      <c r="W51" s="206">
        <v>0</v>
      </c>
      <c r="X51" s="205">
        <v>0</v>
      </c>
      <c r="Y51" s="207">
        <v>0</v>
      </c>
    </row>
    <row r="52" spans="1:25" ht="12.75" customHeight="1">
      <c r="A52" s="62" t="s">
        <v>45</v>
      </c>
      <c r="B52" s="182">
        <f t="shared" si="0"/>
        <v>45243</v>
      </c>
      <c r="C52" s="61"/>
      <c r="D52" s="58">
        <v>3132</v>
      </c>
      <c r="E52" s="58">
        <v>437</v>
      </c>
      <c r="F52" s="58">
        <v>2</v>
      </c>
      <c r="G52" s="58">
        <v>26</v>
      </c>
      <c r="H52" s="58">
        <v>183</v>
      </c>
      <c r="I52" s="58">
        <v>155</v>
      </c>
      <c r="J52" s="58">
        <v>1</v>
      </c>
      <c r="K52" s="58">
        <v>17</v>
      </c>
      <c r="L52" s="58">
        <v>1</v>
      </c>
      <c r="M52" s="58">
        <v>6</v>
      </c>
      <c r="N52" s="62" t="s">
        <v>45</v>
      </c>
      <c r="O52" s="182">
        <f t="shared" si="1"/>
        <v>45243</v>
      </c>
      <c r="P52" s="61"/>
      <c r="Q52" s="58">
        <v>2</v>
      </c>
      <c r="R52" s="58">
        <v>0</v>
      </c>
      <c r="S52" s="58">
        <v>0</v>
      </c>
      <c r="T52" s="58">
        <v>52</v>
      </c>
      <c r="U52" s="58">
        <v>1</v>
      </c>
      <c r="V52" s="58">
        <v>1</v>
      </c>
      <c r="W52" s="58">
        <v>0</v>
      </c>
      <c r="X52" s="58">
        <v>0</v>
      </c>
      <c r="Y52" s="58">
        <v>0</v>
      </c>
    </row>
    <row r="53" spans="1:25" ht="12.75" customHeight="1">
      <c r="A53" s="62" t="s">
        <v>46</v>
      </c>
      <c r="B53" s="182">
        <f t="shared" si="0"/>
        <v>45250</v>
      </c>
      <c r="C53" s="61"/>
      <c r="D53" s="58">
        <v>4561</v>
      </c>
      <c r="E53" s="58">
        <v>512</v>
      </c>
      <c r="F53" s="58">
        <v>4</v>
      </c>
      <c r="G53" s="58">
        <v>48</v>
      </c>
      <c r="H53" s="58">
        <v>182</v>
      </c>
      <c r="I53" s="58">
        <v>128</v>
      </c>
      <c r="J53" s="58">
        <v>2</v>
      </c>
      <c r="K53" s="58">
        <v>31</v>
      </c>
      <c r="L53" s="58">
        <v>0</v>
      </c>
      <c r="M53" s="58">
        <v>7</v>
      </c>
      <c r="N53" s="62" t="s">
        <v>46</v>
      </c>
      <c r="O53" s="182">
        <f t="shared" si="1"/>
        <v>45250</v>
      </c>
      <c r="P53" s="61"/>
      <c r="Q53" s="58">
        <v>2</v>
      </c>
      <c r="R53" s="58">
        <v>3</v>
      </c>
      <c r="S53" s="58">
        <v>0</v>
      </c>
      <c r="T53" s="58">
        <v>38</v>
      </c>
      <c r="U53" s="58">
        <v>0</v>
      </c>
      <c r="V53" s="58">
        <v>0</v>
      </c>
      <c r="W53" s="58">
        <v>0</v>
      </c>
      <c r="X53" s="58">
        <v>0</v>
      </c>
      <c r="Y53" s="58">
        <v>0</v>
      </c>
    </row>
    <row r="54" spans="1:25" ht="12.75" customHeight="1">
      <c r="A54" s="62" t="s">
        <v>47</v>
      </c>
      <c r="B54" s="182">
        <f t="shared" si="0"/>
        <v>45257</v>
      </c>
      <c r="C54" s="61"/>
      <c r="D54" s="58">
        <v>3528</v>
      </c>
      <c r="E54" s="58">
        <v>509</v>
      </c>
      <c r="F54" s="58">
        <v>4</v>
      </c>
      <c r="G54" s="58">
        <v>49</v>
      </c>
      <c r="H54" s="58">
        <v>197</v>
      </c>
      <c r="I54" s="58">
        <v>170</v>
      </c>
      <c r="J54" s="58">
        <v>1</v>
      </c>
      <c r="K54" s="58">
        <v>19</v>
      </c>
      <c r="L54" s="58">
        <v>0</v>
      </c>
      <c r="M54" s="58">
        <v>4</v>
      </c>
      <c r="N54" s="62" t="s">
        <v>47</v>
      </c>
      <c r="O54" s="182">
        <f t="shared" si="1"/>
        <v>45257</v>
      </c>
      <c r="P54" s="61"/>
      <c r="Q54" s="58">
        <v>6</v>
      </c>
      <c r="R54" s="58">
        <v>1</v>
      </c>
      <c r="S54" s="58">
        <v>0</v>
      </c>
      <c r="T54" s="58">
        <v>43</v>
      </c>
      <c r="U54" s="58">
        <v>0</v>
      </c>
      <c r="V54" s="58">
        <v>0</v>
      </c>
      <c r="W54" s="58">
        <v>0</v>
      </c>
      <c r="X54" s="58">
        <v>0</v>
      </c>
      <c r="Y54" s="58">
        <v>0</v>
      </c>
    </row>
    <row r="55" spans="1:25" ht="12.75" customHeight="1">
      <c r="A55" s="62" t="s">
        <v>48</v>
      </c>
      <c r="B55" s="182">
        <f t="shared" si="0"/>
        <v>45264</v>
      </c>
      <c r="C55" s="61"/>
      <c r="D55" s="58">
        <v>4068</v>
      </c>
      <c r="E55" s="58">
        <v>584</v>
      </c>
      <c r="F55" s="58">
        <v>1</v>
      </c>
      <c r="G55" s="58">
        <v>61</v>
      </c>
      <c r="H55" s="58">
        <v>265</v>
      </c>
      <c r="I55" s="58">
        <v>184</v>
      </c>
      <c r="J55" s="58">
        <v>1</v>
      </c>
      <c r="K55" s="58">
        <v>19</v>
      </c>
      <c r="L55" s="58">
        <v>0</v>
      </c>
      <c r="M55" s="58">
        <v>3</v>
      </c>
      <c r="N55" s="62" t="s">
        <v>48</v>
      </c>
      <c r="O55" s="182">
        <f t="shared" si="1"/>
        <v>45264</v>
      </c>
      <c r="P55" s="61"/>
      <c r="Q55" s="58">
        <v>3</v>
      </c>
      <c r="R55" s="58">
        <v>1</v>
      </c>
      <c r="S55" s="58">
        <v>0</v>
      </c>
      <c r="T55" s="58">
        <v>30</v>
      </c>
      <c r="U55" s="58">
        <v>0</v>
      </c>
      <c r="V55" s="58">
        <v>0</v>
      </c>
      <c r="W55" s="58">
        <v>0</v>
      </c>
      <c r="X55" s="58">
        <v>0</v>
      </c>
      <c r="Y55" s="58">
        <v>0</v>
      </c>
    </row>
    <row r="56" spans="1:25" ht="12.75" customHeight="1">
      <c r="A56" s="62" t="s">
        <v>49</v>
      </c>
      <c r="B56" s="182">
        <f t="shared" si="0"/>
        <v>45271</v>
      </c>
      <c r="C56" s="61"/>
      <c r="D56" s="58">
        <v>3125</v>
      </c>
      <c r="E56" s="58">
        <v>747</v>
      </c>
      <c r="F56" s="58">
        <v>11</v>
      </c>
      <c r="G56" s="58">
        <v>68</v>
      </c>
      <c r="H56" s="58">
        <v>234</v>
      </c>
      <c r="I56" s="58">
        <v>183</v>
      </c>
      <c r="J56" s="58">
        <v>2</v>
      </c>
      <c r="K56" s="58">
        <v>11</v>
      </c>
      <c r="L56" s="58">
        <v>0</v>
      </c>
      <c r="M56" s="58">
        <v>4</v>
      </c>
      <c r="N56" s="62" t="s">
        <v>49</v>
      </c>
      <c r="O56" s="182">
        <f t="shared" si="1"/>
        <v>45271</v>
      </c>
      <c r="P56" s="61"/>
      <c r="Q56" s="58">
        <v>1</v>
      </c>
      <c r="R56" s="58">
        <v>1</v>
      </c>
      <c r="S56" s="58">
        <v>0</v>
      </c>
      <c r="T56" s="58">
        <v>21</v>
      </c>
      <c r="U56" s="58">
        <v>0</v>
      </c>
      <c r="V56" s="58">
        <v>0</v>
      </c>
      <c r="W56" s="58">
        <v>0</v>
      </c>
      <c r="X56" s="58">
        <v>0</v>
      </c>
      <c r="Y56" s="58">
        <v>0</v>
      </c>
    </row>
    <row r="57" spans="1:25" ht="12.75" customHeight="1">
      <c r="A57" s="62" t="s">
        <v>50</v>
      </c>
      <c r="B57" s="182">
        <f t="shared" si="0"/>
        <v>45278</v>
      </c>
      <c r="C57" s="61"/>
      <c r="D57" s="58">
        <v>1747</v>
      </c>
      <c r="E57" s="58">
        <v>752</v>
      </c>
      <c r="F57" s="58">
        <v>0</v>
      </c>
      <c r="G57" s="58">
        <v>48</v>
      </c>
      <c r="H57" s="58">
        <v>231</v>
      </c>
      <c r="I57" s="58">
        <v>228</v>
      </c>
      <c r="J57" s="58">
        <v>1</v>
      </c>
      <c r="K57" s="58">
        <v>5</v>
      </c>
      <c r="L57" s="58">
        <v>1</v>
      </c>
      <c r="M57" s="58">
        <v>5</v>
      </c>
      <c r="N57" s="62" t="s">
        <v>50</v>
      </c>
      <c r="O57" s="182">
        <f t="shared" si="1"/>
        <v>45278</v>
      </c>
      <c r="P57" s="61"/>
      <c r="Q57" s="58">
        <v>5</v>
      </c>
      <c r="R57" s="58">
        <v>1</v>
      </c>
      <c r="S57" s="58">
        <v>0</v>
      </c>
      <c r="T57" s="58">
        <v>42</v>
      </c>
      <c r="U57" s="58">
        <v>0</v>
      </c>
      <c r="V57" s="58">
        <v>2</v>
      </c>
      <c r="W57" s="58">
        <v>0</v>
      </c>
      <c r="X57" s="58">
        <v>0</v>
      </c>
      <c r="Y57" s="58">
        <v>2</v>
      </c>
    </row>
    <row r="58" spans="1:25" ht="12.75" customHeight="1">
      <c r="A58" s="62" t="s">
        <v>51</v>
      </c>
      <c r="B58" s="182">
        <f t="shared" si="0"/>
        <v>45285</v>
      </c>
      <c r="C58" s="61"/>
      <c r="D58" s="58">
        <v>1523</v>
      </c>
      <c r="E58" s="58">
        <v>937</v>
      </c>
      <c r="F58" s="58">
        <v>2</v>
      </c>
      <c r="G58" s="58">
        <v>59</v>
      </c>
      <c r="H58" s="58">
        <v>206</v>
      </c>
      <c r="I58" s="58">
        <v>224</v>
      </c>
      <c r="J58" s="58">
        <v>7</v>
      </c>
      <c r="K58" s="58">
        <v>7</v>
      </c>
      <c r="L58" s="58">
        <v>1</v>
      </c>
      <c r="M58" s="58">
        <v>5</v>
      </c>
      <c r="N58" s="62" t="s">
        <v>51</v>
      </c>
      <c r="O58" s="182">
        <f t="shared" si="1"/>
        <v>45285</v>
      </c>
      <c r="P58" s="61"/>
      <c r="Q58" s="58">
        <v>3</v>
      </c>
      <c r="R58" s="58">
        <v>0</v>
      </c>
      <c r="S58" s="58">
        <v>1</v>
      </c>
      <c r="T58" s="58">
        <v>45</v>
      </c>
      <c r="U58" s="58">
        <v>0</v>
      </c>
      <c r="V58" s="58">
        <v>0</v>
      </c>
      <c r="W58" s="58">
        <v>0</v>
      </c>
      <c r="X58" s="58">
        <v>0</v>
      </c>
      <c r="Y58" s="58">
        <v>0</v>
      </c>
    </row>
    <row r="59" spans="1:25" ht="12.75" customHeight="1">
      <c r="A59" s="63"/>
      <c r="B59" s="64" t="s">
        <v>12</v>
      </c>
      <c r="C59" s="65"/>
      <c r="D59" s="66">
        <f>SUM(D7:D58)</f>
        <v>41893</v>
      </c>
      <c r="E59" s="66">
        <f>SUM(E7:E58)</f>
        <v>27273</v>
      </c>
      <c r="F59" s="66">
        <f aca="true" t="shared" si="2" ref="F59:M59">SUM(F7:F58)</f>
        <v>1921</v>
      </c>
      <c r="G59" s="66">
        <f t="shared" si="2"/>
        <v>1036</v>
      </c>
      <c r="H59" s="66">
        <f t="shared" si="2"/>
        <v>3250</v>
      </c>
      <c r="I59" s="66">
        <f t="shared" si="2"/>
        <v>14009</v>
      </c>
      <c r="J59" s="66">
        <f t="shared" si="2"/>
        <v>228</v>
      </c>
      <c r="K59" s="66">
        <f t="shared" si="2"/>
        <v>668</v>
      </c>
      <c r="L59" s="66">
        <f t="shared" si="2"/>
        <v>40</v>
      </c>
      <c r="M59" s="66">
        <f t="shared" si="2"/>
        <v>483</v>
      </c>
      <c r="N59" s="63"/>
      <c r="O59" s="64" t="s">
        <v>12</v>
      </c>
      <c r="P59" s="65"/>
      <c r="Q59" s="66">
        <f aca="true" t="shared" si="3" ref="Q59:Y59">SUM(Q7:Q58)</f>
        <v>4374</v>
      </c>
      <c r="R59" s="66">
        <f t="shared" si="3"/>
        <v>85</v>
      </c>
      <c r="S59" s="66">
        <f t="shared" si="3"/>
        <v>22</v>
      </c>
      <c r="T59" s="66">
        <f t="shared" si="3"/>
        <v>786</v>
      </c>
      <c r="U59" s="66">
        <f t="shared" si="3"/>
        <v>5</v>
      </c>
      <c r="V59" s="66">
        <f t="shared" si="3"/>
        <v>18</v>
      </c>
      <c r="W59" s="66">
        <f t="shared" si="3"/>
        <v>14</v>
      </c>
      <c r="X59" s="66">
        <f t="shared" si="3"/>
        <v>0</v>
      </c>
      <c r="Y59" s="66">
        <f t="shared" si="3"/>
        <v>4</v>
      </c>
    </row>
    <row r="60" spans="3:16" s="67" customFormat="1" ht="12.75" customHeight="1">
      <c r="C60" s="28"/>
      <c r="P60" s="28"/>
    </row>
    <row r="61" ht="14.25" customHeight="1">
      <c r="F61" s="67"/>
    </row>
    <row r="62" ht="14.25" customHeight="1">
      <c r="F62" s="67"/>
    </row>
    <row r="63" ht="14.25" customHeight="1">
      <c r="F63" s="67"/>
    </row>
    <row r="64" ht="14.25" customHeight="1">
      <c r="F64" s="67"/>
    </row>
    <row r="65" ht="14.25" customHeight="1">
      <c r="F65" s="67"/>
    </row>
    <row r="66" ht="14.25" customHeight="1">
      <c r="F66" s="67"/>
    </row>
    <row r="67" ht="14.25" customHeight="1">
      <c r="F67" s="67"/>
    </row>
    <row r="68" ht="14.25" customHeight="1">
      <c r="F68" s="67"/>
    </row>
    <row r="69" ht="14.25" customHeight="1">
      <c r="F69" s="67"/>
    </row>
    <row r="70" ht="14.25" customHeight="1">
      <c r="F70" s="67"/>
    </row>
    <row r="71" ht="14.25" customHeight="1">
      <c r="F71" s="67"/>
    </row>
    <row r="72" ht="14.25" customHeight="1">
      <c r="F72" s="67"/>
    </row>
    <row r="73" ht="14.25" customHeight="1">
      <c r="F73" s="67"/>
    </row>
    <row r="74" ht="14.25" customHeight="1">
      <c r="F74" s="67"/>
    </row>
    <row r="75" ht="14.25" customHeight="1">
      <c r="F75" s="67"/>
    </row>
    <row r="76" ht="14.25" customHeight="1">
      <c r="F76" s="67"/>
    </row>
    <row r="77" ht="14.25" customHeight="1">
      <c r="F77" s="67"/>
    </row>
    <row r="78" ht="14.25" customHeight="1">
      <c r="F78" s="67"/>
    </row>
    <row r="79" ht="14.25" customHeight="1">
      <c r="F79" s="67"/>
    </row>
    <row r="80" ht="14.25" customHeight="1">
      <c r="F80" s="67"/>
    </row>
    <row r="81" ht="14.25" customHeight="1">
      <c r="F81" s="67"/>
    </row>
    <row r="82" ht="14.25" customHeight="1">
      <c r="F82" s="67"/>
    </row>
    <row r="83" ht="14.25" customHeight="1">
      <c r="F83" s="67"/>
    </row>
    <row r="84" ht="14.25" customHeight="1">
      <c r="F84" s="67"/>
    </row>
    <row r="85" ht="14.25" customHeight="1">
      <c r="F85" s="67"/>
    </row>
    <row r="86" ht="14.25" customHeight="1">
      <c r="F86" s="67"/>
    </row>
    <row r="87" ht="14.25" customHeight="1">
      <c r="F87" s="67"/>
    </row>
    <row r="88" ht="14.25" customHeight="1">
      <c r="F88" s="67"/>
    </row>
    <row r="89" ht="14.25" customHeight="1">
      <c r="F89" s="67"/>
    </row>
    <row r="90" ht="14.25" customHeight="1">
      <c r="F90" s="67"/>
    </row>
    <row r="91" ht="14.25" customHeight="1">
      <c r="F91" s="67"/>
    </row>
    <row r="92" ht="14.25" customHeight="1">
      <c r="F92" s="67"/>
    </row>
    <row r="93" ht="14.25" customHeight="1">
      <c r="F93" s="67"/>
    </row>
    <row r="94" ht="14.25" customHeight="1">
      <c r="F94" s="67"/>
    </row>
    <row r="95" ht="14.25" customHeight="1">
      <c r="F95" s="67"/>
    </row>
    <row r="96" ht="14.25" customHeight="1">
      <c r="F96" s="67"/>
    </row>
    <row r="97" ht="14.25" customHeight="1">
      <c r="F97" s="67"/>
    </row>
    <row r="98" ht="14.25" customHeight="1">
      <c r="F98" s="67"/>
    </row>
    <row r="99" ht="14.25" customHeight="1">
      <c r="F99" s="67"/>
    </row>
    <row r="100" ht="14.25" customHeight="1">
      <c r="F100" s="67"/>
    </row>
    <row r="101" ht="14.25" customHeight="1">
      <c r="F101" s="67"/>
    </row>
    <row r="102" ht="14.25" customHeight="1">
      <c r="F102" s="67"/>
    </row>
    <row r="103" ht="14.25" customHeight="1">
      <c r="F103" s="67"/>
    </row>
    <row r="104" ht="14.25" customHeight="1">
      <c r="F104" s="67"/>
    </row>
    <row r="105" ht="14.25" customHeight="1">
      <c r="F105" s="67"/>
    </row>
    <row r="106" ht="14.25" customHeight="1">
      <c r="F106" s="67"/>
    </row>
    <row r="107" ht="14.25" customHeight="1">
      <c r="F107" s="67"/>
    </row>
    <row r="108" ht="14.25" customHeight="1">
      <c r="F108" s="67"/>
    </row>
    <row r="109" ht="14.25" customHeight="1">
      <c r="F109" s="67"/>
    </row>
    <row r="110" ht="14.25" customHeight="1">
      <c r="F110" s="67"/>
    </row>
    <row r="111" ht="14.25" customHeight="1">
      <c r="F111" s="67"/>
    </row>
    <row r="112" ht="14.25" customHeight="1">
      <c r="F112" s="67"/>
    </row>
    <row r="113" ht="14.25" customHeight="1">
      <c r="F113" s="67"/>
    </row>
    <row r="114" ht="14.25" customHeight="1">
      <c r="F114" s="67"/>
    </row>
    <row r="115" ht="14.25" customHeight="1">
      <c r="F115" s="67"/>
    </row>
    <row r="116" ht="14.25" customHeight="1">
      <c r="F116" s="67"/>
    </row>
    <row r="117" ht="14.25" customHeight="1">
      <c r="F117" s="67"/>
    </row>
    <row r="118" ht="14.25" customHeight="1">
      <c r="F118" s="67"/>
    </row>
    <row r="119" ht="14.25" customHeight="1">
      <c r="F119" s="67"/>
    </row>
    <row r="120" ht="14.25" customHeight="1">
      <c r="F120" s="67"/>
    </row>
    <row r="121" ht="14.25" customHeight="1">
      <c r="F121" s="67"/>
    </row>
    <row r="122" ht="14.25" customHeight="1">
      <c r="F122" s="67"/>
    </row>
    <row r="123" ht="14.25" customHeight="1">
      <c r="F123" s="67"/>
    </row>
    <row r="124" ht="14.25" customHeight="1">
      <c r="F124" s="67"/>
    </row>
    <row r="125" ht="14.25" customHeight="1">
      <c r="F125" s="67"/>
    </row>
    <row r="126" ht="14.25" customHeight="1">
      <c r="F126" s="67"/>
    </row>
    <row r="127" ht="14.25" customHeight="1">
      <c r="F127" s="67"/>
    </row>
    <row r="128" ht="14.25" customHeight="1">
      <c r="F128" s="67"/>
    </row>
    <row r="129" ht="14.25" customHeight="1">
      <c r="F129" s="67"/>
    </row>
    <row r="130" ht="14.25" customHeight="1">
      <c r="F130" s="67"/>
    </row>
    <row r="131" ht="14.25" customHeight="1">
      <c r="F131" s="67"/>
    </row>
    <row r="132" ht="14.25" customHeight="1">
      <c r="F132" s="67"/>
    </row>
    <row r="133" ht="14.25" customHeight="1">
      <c r="F133" s="67"/>
    </row>
    <row r="134" ht="14.25" customHeight="1">
      <c r="F134" s="67"/>
    </row>
    <row r="135" ht="14.25" customHeight="1">
      <c r="F135" s="67"/>
    </row>
    <row r="136" ht="14.25" customHeight="1">
      <c r="F136" s="67"/>
    </row>
    <row r="137" ht="14.25" customHeight="1">
      <c r="F137" s="67"/>
    </row>
    <row r="138" ht="14.25" customHeight="1">
      <c r="F138" s="67"/>
    </row>
    <row r="139" ht="14.25" customHeight="1">
      <c r="F139" s="67"/>
    </row>
    <row r="140" ht="14.25" customHeight="1">
      <c r="F140" s="67"/>
    </row>
    <row r="141" ht="14.25" customHeight="1">
      <c r="F141" s="67"/>
    </row>
    <row r="142" ht="14.25" customHeight="1">
      <c r="F142" s="67"/>
    </row>
    <row r="143" ht="14.25" customHeight="1">
      <c r="F143" s="67"/>
    </row>
    <row r="144" ht="14.25" customHeight="1">
      <c r="F144" s="67"/>
    </row>
    <row r="145" ht="14.25" customHeight="1">
      <c r="F145" s="67"/>
    </row>
    <row r="146" ht="14.25" customHeight="1">
      <c r="F146" s="67"/>
    </row>
    <row r="147" ht="14.25" customHeight="1">
      <c r="F147" s="67"/>
    </row>
    <row r="148" ht="14.25" customHeight="1">
      <c r="F148" s="67"/>
    </row>
    <row r="149" ht="14.25" customHeight="1">
      <c r="F149" s="67"/>
    </row>
    <row r="150" ht="14.25" customHeight="1">
      <c r="F150" s="67"/>
    </row>
    <row r="151" ht="14.25" customHeight="1">
      <c r="F151" s="67"/>
    </row>
    <row r="152" ht="14.25" customHeight="1">
      <c r="F152" s="67"/>
    </row>
    <row r="153" ht="14.25" customHeight="1">
      <c r="F153" s="67"/>
    </row>
    <row r="154" ht="14.25" customHeight="1">
      <c r="F154" s="67"/>
    </row>
    <row r="155" ht="14.25" customHeight="1">
      <c r="F155" s="67"/>
    </row>
    <row r="156" ht="14.25" customHeight="1">
      <c r="F156" s="67"/>
    </row>
    <row r="157" ht="14.25" customHeight="1">
      <c r="F157" s="67"/>
    </row>
    <row r="158" ht="14.25" customHeight="1">
      <c r="F158" s="67"/>
    </row>
    <row r="159" ht="14.25" customHeight="1">
      <c r="F159" s="67"/>
    </row>
    <row r="160" ht="14.25" customHeight="1">
      <c r="F160" s="67"/>
    </row>
    <row r="161" ht="14.25" customHeight="1">
      <c r="F161" s="67"/>
    </row>
    <row r="162" ht="14.25" customHeight="1">
      <c r="F162" s="67"/>
    </row>
  </sheetData>
  <sheetProtection/>
  <mergeCells count="5">
    <mergeCell ref="F3:M3"/>
    <mergeCell ref="Q3:R3"/>
    <mergeCell ref="S3:T3"/>
    <mergeCell ref="U3:Y3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  <colBreaks count="2" manualBreakCount="2">
    <brk id="13" max="65535" man="1"/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Z60"/>
  <sheetViews>
    <sheetView view="pageBreakPreview" zoomScale="90" zoomScaleSheetLayoutView="90" zoomScalePageLayoutView="0" workbookViewId="0" topLeftCell="A1">
      <pane ySplit="6" topLeftCell="A31" activePane="bottomLeft" state="frozen"/>
      <selection pane="topLeft" activeCell="A1" sqref="A1"/>
      <selection pane="bottomLeft" activeCell="I56" sqref="I56"/>
    </sheetView>
  </sheetViews>
  <sheetFormatPr defaultColWidth="11.00390625" defaultRowHeight="14.25" customHeight="1"/>
  <cols>
    <col min="1" max="1" width="4.625" style="26" customWidth="1"/>
    <col min="2" max="2" width="11.375" style="26" bestFit="1" customWidth="1"/>
    <col min="3" max="3" width="0.875" style="26" customWidth="1"/>
    <col min="4" max="13" width="7.375" style="26" customWidth="1"/>
    <col min="14" max="14" width="4.625" style="26" customWidth="1"/>
    <col min="15" max="15" width="11.375" style="26" bestFit="1" customWidth="1"/>
    <col min="16" max="16" width="0.875" style="27" customWidth="1"/>
    <col min="17" max="25" width="7.375" style="26" customWidth="1"/>
    <col min="26" max="16384" width="11.00390625" style="26" customWidth="1"/>
  </cols>
  <sheetData>
    <row r="1" spans="1:23" ht="13.5">
      <c r="A1" s="25" t="s">
        <v>98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5"/>
      <c r="O1" s="27"/>
      <c r="Q1" s="27"/>
      <c r="R1" s="27"/>
      <c r="S1" s="27"/>
      <c r="T1" s="27"/>
      <c r="U1" s="27"/>
      <c r="V1" s="27"/>
      <c r="W1" s="27"/>
    </row>
    <row r="2" spans="1:25" ht="12.75" customHeight="1">
      <c r="A2" s="25"/>
      <c r="D2" s="27"/>
      <c r="E2" s="27"/>
      <c r="F2" s="152" t="s">
        <v>176</v>
      </c>
      <c r="G2" s="27"/>
      <c r="I2" s="152"/>
      <c r="J2" s="27"/>
      <c r="K2" s="27"/>
      <c r="L2" s="27"/>
      <c r="M2" s="61" t="s">
        <v>245</v>
      </c>
      <c r="N2" s="25"/>
      <c r="O2" s="27"/>
      <c r="Q2" s="27"/>
      <c r="R2" s="152" t="s">
        <v>176</v>
      </c>
      <c r="S2" s="27"/>
      <c r="U2" s="152"/>
      <c r="V2" s="27"/>
      <c r="W2" s="27"/>
      <c r="X2" s="27"/>
      <c r="Y2" s="61" t="s">
        <v>246</v>
      </c>
    </row>
    <row r="3" spans="1:25" ht="12.75" customHeight="1">
      <c r="A3" s="25"/>
      <c r="D3" s="277" t="s">
        <v>247</v>
      </c>
      <c r="E3" s="278"/>
      <c r="F3" s="272" t="s">
        <v>152</v>
      </c>
      <c r="G3" s="272"/>
      <c r="H3" s="272"/>
      <c r="I3" s="272"/>
      <c r="J3" s="272"/>
      <c r="K3" s="272"/>
      <c r="L3" s="272"/>
      <c r="M3" s="272"/>
      <c r="N3" s="25"/>
      <c r="O3" s="27"/>
      <c r="Q3" s="273" t="s">
        <v>152</v>
      </c>
      <c r="R3" s="273"/>
      <c r="S3" s="273" t="s">
        <v>153</v>
      </c>
      <c r="T3" s="273"/>
      <c r="U3" s="274" t="s">
        <v>154</v>
      </c>
      <c r="V3" s="275"/>
      <c r="W3" s="275"/>
      <c r="X3" s="275"/>
      <c r="Y3" s="276"/>
    </row>
    <row r="4" spans="1:25" ht="12.75" customHeight="1">
      <c r="A4" s="54"/>
      <c r="B4" s="68"/>
      <c r="C4" s="69"/>
      <c r="D4" s="32" t="s">
        <v>123</v>
      </c>
      <c r="E4" s="253" t="s">
        <v>249</v>
      </c>
      <c r="F4" s="33" t="s">
        <v>124</v>
      </c>
      <c r="G4" s="33" t="s">
        <v>125</v>
      </c>
      <c r="H4" s="33" t="s">
        <v>126</v>
      </c>
      <c r="I4" s="33" t="s">
        <v>127</v>
      </c>
      <c r="J4" s="33"/>
      <c r="K4" s="33" t="s">
        <v>128</v>
      </c>
      <c r="L4" s="33" t="s">
        <v>129</v>
      </c>
      <c r="M4" s="33" t="s">
        <v>130</v>
      </c>
      <c r="N4" s="54"/>
      <c r="O4" s="68"/>
      <c r="P4" s="69"/>
      <c r="Q4" s="33" t="s">
        <v>131</v>
      </c>
      <c r="R4" s="33" t="s">
        <v>132</v>
      </c>
      <c r="S4" s="33" t="s">
        <v>133</v>
      </c>
      <c r="T4" s="33" t="s">
        <v>132</v>
      </c>
      <c r="U4" s="33" t="s">
        <v>134</v>
      </c>
      <c r="V4" s="33" t="s">
        <v>135</v>
      </c>
      <c r="W4" s="33" t="s">
        <v>136</v>
      </c>
      <c r="X4" s="33" t="s">
        <v>137</v>
      </c>
      <c r="Y4" s="33" t="s">
        <v>187</v>
      </c>
    </row>
    <row r="5" spans="1:25" ht="12.75" customHeight="1">
      <c r="A5" s="60"/>
      <c r="B5" s="70"/>
      <c r="C5" s="71"/>
      <c r="D5" s="40" t="s">
        <v>150</v>
      </c>
      <c r="E5" s="245" t="s">
        <v>164</v>
      </c>
      <c r="F5" s="72" t="s">
        <v>138</v>
      </c>
      <c r="G5" s="72"/>
      <c r="H5" s="72" t="s">
        <v>0</v>
      </c>
      <c r="I5" s="72"/>
      <c r="J5" s="72" t="s">
        <v>139</v>
      </c>
      <c r="K5" s="72"/>
      <c r="L5" s="72"/>
      <c r="M5" s="72"/>
      <c r="N5" s="60"/>
      <c r="O5" s="70"/>
      <c r="P5" s="71"/>
      <c r="Q5" s="72" t="s">
        <v>140</v>
      </c>
      <c r="R5" s="72" t="s">
        <v>141</v>
      </c>
      <c r="S5" s="72" t="s">
        <v>142</v>
      </c>
      <c r="T5" s="72" t="s">
        <v>143</v>
      </c>
      <c r="U5" s="72" t="s">
        <v>144</v>
      </c>
      <c r="V5" s="72"/>
      <c r="W5" s="72" t="s">
        <v>145</v>
      </c>
      <c r="X5" s="72" t="s">
        <v>146</v>
      </c>
      <c r="Y5" s="72" t="s">
        <v>188</v>
      </c>
    </row>
    <row r="6" spans="1:25" ht="12.75" customHeight="1">
      <c r="A6" s="73"/>
      <c r="B6" s="74"/>
      <c r="C6" s="75"/>
      <c r="D6" s="48" t="s">
        <v>151</v>
      </c>
      <c r="E6" s="254" t="s">
        <v>250</v>
      </c>
      <c r="F6" s="76" t="s">
        <v>57</v>
      </c>
      <c r="G6" s="76" t="s">
        <v>1</v>
      </c>
      <c r="H6" s="76" t="s">
        <v>2</v>
      </c>
      <c r="I6" s="76" t="s">
        <v>3</v>
      </c>
      <c r="J6" s="76"/>
      <c r="K6" s="76" t="s">
        <v>115</v>
      </c>
      <c r="L6" s="76" t="s">
        <v>99</v>
      </c>
      <c r="M6" s="76" t="s">
        <v>147</v>
      </c>
      <c r="N6" s="73"/>
      <c r="O6" s="74"/>
      <c r="P6" s="75"/>
      <c r="Q6" s="76" t="s">
        <v>100</v>
      </c>
      <c r="R6" s="76" t="s">
        <v>101</v>
      </c>
      <c r="S6" s="76" t="s">
        <v>4</v>
      </c>
      <c r="T6" s="76" t="s">
        <v>5</v>
      </c>
      <c r="U6" s="77" t="s">
        <v>148</v>
      </c>
      <c r="V6" s="76" t="s">
        <v>6</v>
      </c>
      <c r="W6" s="76" t="s">
        <v>7</v>
      </c>
      <c r="X6" s="77" t="s">
        <v>149</v>
      </c>
      <c r="Y6" s="77" t="s">
        <v>190</v>
      </c>
    </row>
    <row r="7" spans="1:26" ht="12.75" customHeight="1">
      <c r="A7" s="54" t="s">
        <v>52</v>
      </c>
      <c r="B7" s="181">
        <v>44928</v>
      </c>
      <c r="C7" s="78"/>
      <c r="D7" s="79">
        <v>3.25</v>
      </c>
      <c r="E7" s="249"/>
      <c r="F7" s="80">
        <v>0.46</v>
      </c>
      <c r="G7" s="79">
        <v>0.02</v>
      </c>
      <c r="H7" s="79">
        <v>0.24</v>
      </c>
      <c r="I7" s="79">
        <v>3.06</v>
      </c>
      <c r="J7" s="79">
        <v>0.04</v>
      </c>
      <c r="K7" s="79">
        <v>0.02</v>
      </c>
      <c r="L7" s="79">
        <v>0.02</v>
      </c>
      <c r="M7" s="79">
        <v>0.26</v>
      </c>
      <c r="N7" s="54" t="s">
        <v>52</v>
      </c>
      <c r="O7" s="181">
        <v>44928</v>
      </c>
      <c r="P7" s="69"/>
      <c r="Q7" s="79">
        <v>0.06</v>
      </c>
      <c r="R7" s="79">
        <v>0</v>
      </c>
      <c r="S7" s="79">
        <v>0</v>
      </c>
      <c r="T7" s="79">
        <v>1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155"/>
    </row>
    <row r="8" spans="1:26" ht="12.75" customHeight="1">
      <c r="A8" s="62" t="s">
        <v>53</v>
      </c>
      <c r="B8" s="182">
        <f>B7+7</f>
        <v>44935</v>
      </c>
      <c r="C8" s="81"/>
      <c r="D8" s="82">
        <v>4.02</v>
      </c>
      <c r="E8" s="250"/>
      <c r="F8" s="83">
        <v>0.37</v>
      </c>
      <c r="G8" s="82">
        <v>0.04</v>
      </c>
      <c r="H8" s="82">
        <v>0.31</v>
      </c>
      <c r="I8" s="82">
        <v>6.54</v>
      </c>
      <c r="J8" s="82">
        <v>0.17</v>
      </c>
      <c r="K8" s="82">
        <v>0.06</v>
      </c>
      <c r="L8" s="82">
        <v>0</v>
      </c>
      <c r="M8" s="82">
        <v>0.2</v>
      </c>
      <c r="N8" s="62" t="s">
        <v>53</v>
      </c>
      <c r="O8" s="182">
        <f>O7+7</f>
        <v>44935</v>
      </c>
      <c r="P8" s="84"/>
      <c r="Q8" s="82">
        <v>0.04</v>
      </c>
      <c r="R8" s="82">
        <v>0</v>
      </c>
      <c r="S8" s="82">
        <v>0.3</v>
      </c>
      <c r="T8" s="82">
        <v>0.2</v>
      </c>
      <c r="U8" s="82">
        <v>0</v>
      </c>
      <c r="V8" s="82">
        <v>0</v>
      </c>
      <c r="W8" s="82">
        <v>0.08</v>
      </c>
      <c r="X8" s="82">
        <v>0</v>
      </c>
      <c r="Y8" s="82">
        <v>0</v>
      </c>
      <c r="Z8" s="155"/>
    </row>
    <row r="9" spans="1:26" ht="12.75" customHeight="1">
      <c r="A9" s="62" t="s">
        <v>102</v>
      </c>
      <c r="B9" s="182">
        <f aca="true" t="shared" si="0" ref="B9:B58">B8+7</f>
        <v>44942</v>
      </c>
      <c r="C9" s="81"/>
      <c r="D9" s="82">
        <v>5.57</v>
      </c>
      <c r="E9" s="250"/>
      <c r="F9" s="83">
        <v>0.41</v>
      </c>
      <c r="G9" s="82">
        <v>0.02</v>
      </c>
      <c r="H9" s="82">
        <v>0.22</v>
      </c>
      <c r="I9" s="82">
        <v>9.83</v>
      </c>
      <c r="J9" s="82">
        <v>0.04</v>
      </c>
      <c r="K9" s="82">
        <v>0.07</v>
      </c>
      <c r="L9" s="82">
        <v>0</v>
      </c>
      <c r="M9" s="82">
        <v>0.19</v>
      </c>
      <c r="N9" s="62" t="s">
        <v>102</v>
      </c>
      <c r="O9" s="182">
        <f aca="true" t="shared" si="1" ref="O9:O58">O8+7</f>
        <v>44942</v>
      </c>
      <c r="P9" s="84"/>
      <c r="Q9" s="82">
        <v>0.07</v>
      </c>
      <c r="R9" s="82">
        <v>0.02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155"/>
    </row>
    <row r="10" spans="1:26" ht="12.75" customHeight="1">
      <c r="A10" s="62" t="s">
        <v>103</v>
      </c>
      <c r="B10" s="182">
        <f t="shared" si="0"/>
        <v>44949</v>
      </c>
      <c r="C10" s="81"/>
      <c r="D10" s="82">
        <v>3.89</v>
      </c>
      <c r="E10" s="250"/>
      <c r="F10" s="83">
        <v>0.61</v>
      </c>
      <c r="G10" s="82">
        <v>0</v>
      </c>
      <c r="H10" s="82">
        <v>0.17</v>
      </c>
      <c r="I10" s="82">
        <v>10.78</v>
      </c>
      <c r="J10" s="82">
        <v>0.09</v>
      </c>
      <c r="K10" s="82">
        <v>0.04</v>
      </c>
      <c r="L10" s="82">
        <v>0</v>
      </c>
      <c r="M10" s="82">
        <v>0.15</v>
      </c>
      <c r="N10" s="62" t="s">
        <v>103</v>
      </c>
      <c r="O10" s="182">
        <f t="shared" si="1"/>
        <v>44949</v>
      </c>
      <c r="P10" s="84"/>
      <c r="Q10" s="82">
        <v>0.11</v>
      </c>
      <c r="R10" s="82">
        <v>0</v>
      </c>
      <c r="S10" s="82">
        <v>0</v>
      </c>
      <c r="T10" s="82">
        <v>0.1</v>
      </c>
      <c r="U10" s="82">
        <v>0</v>
      </c>
      <c r="V10" s="82">
        <v>0.08</v>
      </c>
      <c r="W10" s="82">
        <v>0.17</v>
      </c>
      <c r="X10" s="82">
        <v>0</v>
      </c>
      <c r="Y10" s="82">
        <v>0</v>
      </c>
      <c r="Z10" s="155"/>
    </row>
    <row r="11" spans="1:26" ht="12.75" customHeight="1">
      <c r="A11" s="62" t="s">
        <v>104</v>
      </c>
      <c r="B11" s="182">
        <f t="shared" si="0"/>
        <v>44956</v>
      </c>
      <c r="C11" s="81"/>
      <c r="D11" s="82">
        <v>5.56</v>
      </c>
      <c r="E11" s="250"/>
      <c r="F11" s="83">
        <v>0.26</v>
      </c>
      <c r="G11" s="82">
        <v>0.02</v>
      </c>
      <c r="H11" s="82">
        <v>0.57</v>
      </c>
      <c r="I11" s="82">
        <v>9.81</v>
      </c>
      <c r="J11" s="82">
        <v>0.07</v>
      </c>
      <c r="K11" s="82">
        <v>0</v>
      </c>
      <c r="L11" s="82">
        <v>0</v>
      </c>
      <c r="M11" s="82">
        <v>0.19</v>
      </c>
      <c r="N11" s="62" t="s">
        <v>104</v>
      </c>
      <c r="O11" s="182">
        <f t="shared" si="1"/>
        <v>44956</v>
      </c>
      <c r="P11" s="84"/>
      <c r="Q11" s="82">
        <v>0.02</v>
      </c>
      <c r="R11" s="82">
        <v>0.02</v>
      </c>
      <c r="S11" s="82">
        <v>0</v>
      </c>
      <c r="T11" s="82">
        <v>0.2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155"/>
    </row>
    <row r="12" spans="1:26" ht="12.75" customHeight="1">
      <c r="A12" s="62" t="s">
        <v>105</v>
      </c>
      <c r="B12" s="182">
        <f t="shared" si="0"/>
        <v>44963</v>
      </c>
      <c r="C12" s="81"/>
      <c r="D12" s="82">
        <v>9.43</v>
      </c>
      <c r="E12" s="250"/>
      <c r="F12" s="82">
        <v>0.09</v>
      </c>
      <c r="G12" s="82">
        <v>0.08</v>
      </c>
      <c r="H12" s="82">
        <v>0.08</v>
      </c>
      <c r="I12" s="82">
        <v>9.62</v>
      </c>
      <c r="J12" s="82">
        <v>0.02</v>
      </c>
      <c r="K12" s="82">
        <v>0.02</v>
      </c>
      <c r="L12" s="82">
        <v>0</v>
      </c>
      <c r="M12" s="82">
        <v>0.15</v>
      </c>
      <c r="N12" s="62" t="s">
        <v>105</v>
      </c>
      <c r="O12" s="182">
        <f t="shared" si="1"/>
        <v>44963</v>
      </c>
      <c r="P12" s="84"/>
      <c r="Q12" s="82">
        <v>0</v>
      </c>
      <c r="R12" s="82">
        <v>0.02</v>
      </c>
      <c r="S12" s="82">
        <v>0</v>
      </c>
      <c r="T12" s="82">
        <v>0.3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155"/>
    </row>
    <row r="13" spans="1:26" ht="12.75" customHeight="1">
      <c r="A13" s="62" t="s">
        <v>106</v>
      </c>
      <c r="B13" s="182">
        <f t="shared" si="0"/>
        <v>44970</v>
      </c>
      <c r="C13" s="81"/>
      <c r="D13" s="82">
        <v>10.94</v>
      </c>
      <c r="E13" s="250"/>
      <c r="F13" s="83">
        <v>0.17</v>
      </c>
      <c r="G13" s="82">
        <v>0.32</v>
      </c>
      <c r="H13" s="82">
        <v>0.19</v>
      </c>
      <c r="I13" s="82">
        <v>9.02</v>
      </c>
      <c r="J13" s="82">
        <v>0.04</v>
      </c>
      <c r="K13" s="82">
        <v>0</v>
      </c>
      <c r="L13" s="82">
        <v>0.02</v>
      </c>
      <c r="M13" s="82">
        <v>0.15</v>
      </c>
      <c r="N13" s="62" t="s">
        <v>106</v>
      </c>
      <c r="O13" s="182">
        <f t="shared" si="1"/>
        <v>44970</v>
      </c>
      <c r="P13" s="84"/>
      <c r="Q13" s="82">
        <v>0.02</v>
      </c>
      <c r="R13" s="82">
        <v>0.04</v>
      </c>
      <c r="S13" s="82">
        <v>0</v>
      </c>
      <c r="T13" s="82">
        <v>0.8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  <c r="Z13" s="155"/>
    </row>
    <row r="14" spans="1:26" ht="12.75" customHeight="1">
      <c r="A14" s="62" t="s">
        <v>107</v>
      </c>
      <c r="B14" s="182">
        <f t="shared" si="0"/>
        <v>44977</v>
      </c>
      <c r="C14" s="81"/>
      <c r="D14" s="82">
        <v>11.07</v>
      </c>
      <c r="E14" s="250"/>
      <c r="F14" s="83">
        <v>0.17</v>
      </c>
      <c r="G14" s="82">
        <v>0.02</v>
      </c>
      <c r="H14" s="82">
        <v>0.08</v>
      </c>
      <c r="I14" s="82">
        <v>8.57</v>
      </c>
      <c r="J14" s="82">
        <v>0.02</v>
      </c>
      <c r="K14" s="82">
        <v>0</v>
      </c>
      <c r="L14" s="82">
        <v>0</v>
      </c>
      <c r="M14" s="82">
        <v>0.19</v>
      </c>
      <c r="N14" s="62" t="s">
        <v>107</v>
      </c>
      <c r="O14" s="182">
        <f t="shared" si="1"/>
        <v>44977</v>
      </c>
      <c r="P14" s="84"/>
      <c r="Q14" s="82">
        <v>0</v>
      </c>
      <c r="R14" s="82">
        <v>0.02</v>
      </c>
      <c r="S14" s="82">
        <v>0</v>
      </c>
      <c r="T14" s="82">
        <v>0.4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155"/>
    </row>
    <row r="15" spans="1:26" ht="12.75" customHeight="1">
      <c r="A15" s="62" t="s">
        <v>108</v>
      </c>
      <c r="B15" s="182">
        <f t="shared" si="0"/>
        <v>44984</v>
      </c>
      <c r="C15" s="81"/>
      <c r="D15" s="82">
        <v>9.13</v>
      </c>
      <c r="E15" s="250"/>
      <c r="F15" s="83">
        <v>0.19</v>
      </c>
      <c r="G15" s="82">
        <v>0.04</v>
      </c>
      <c r="H15" s="82">
        <v>0.15</v>
      </c>
      <c r="I15" s="82">
        <v>8.21</v>
      </c>
      <c r="J15" s="82">
        <v>0.09</v>
      </c>
      <c r="K15" s="82">
        <v>0</v>
      </c>
      <c r="L15" s="82">
        <v>0</v>
      </c>
      <c r="M15" s="82">
        <v>0.13</v>
      </c>
      <c r="N15" s="62" t="s">
        <v>108</v>
      </c>
      <c r="O15" s="182">
        <f t="shared" si="1"/>
        <v>44984</v>
      </c>
      <c r="P15" s="84"/>
      <c r="Q15" s="82">
        <v>0</v>
      </c>
      <c r="R15" s="82">
        <v>0.06</v>
      </c>
      <c r="S15" s="82">
        <v>0</v>
      </c>
      <c r="T15" s="82">
        <v>0.2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155"/>
    </row>
    <row r="16" spans="1:26" ht="12.75" customHeight="1">
      <c r="A16" s="62" t="s">
        <v>8</v>
      </c>
      <c r="B16" s="182">
        <f t="shared" si="0"/>
        <v>44991</v>
      </c>
      <c r="C16" s="81"/>
      <c r="D16" s="82">
        <v>10.77</v>
      </c>
      <c r="E16" s="250"/>
      <c r="F16" s="83">
        <v>0.13</v>
      </c>
      <c r="G16" s="82">
        <v>0.15</v>
      </c>
      <c r="H16" s="82">
        <v>0.13</v>
      </c>
      <c r="I16" s="82">
        <v>7.11</v>
      </c>
      <c r="J16" s="82">
        <v>0.02</v>
      </c>
      <c r="K16" s="82">
        <v>0</v>
      </c>
      <c r="L16" s="82">
        <v>0</v>
      </c>
      <c r="M16" s="82">
        <v>0.09</v>
      </c>
      <c r="N16" s="62" t="s">
        <v>8</v>
      </c>
      <c r="O16" s="182">
        <f t="shared" si="1"/>
        <v>44991</v>
      </c>
      <c r="P16" s="84"/>
      <c r="Q16" s="82">
        <v>0</v>
      </c>
      <c r="R16" s="82">
        <v>0.04</v>
      </c>
      <c r="S16" s="82">
        <v>0</v>
      </c>
      <c r="T16" s="82">
        <v>0.4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155"/>
    </row>
    <row r="17" spans="1:26" ht="12.75" customHeight="1">
      <c r="A17" s="62" t="s">
        <v>9</v>
      </c>
      <c r="B17" s="182">
        <f t="shared" si="0"/>
        <v>44998</v>
      </c>
      <c r="C17" s="81"/>
      <c r="D17" s="82">
        <v>7.97</v>
      </c>
      <c r="E17" s="250"/>
      <c r="F17" s="83">
        <v>0.19</v>
      </c>
      <c r="G17" s="82">
        <v>0.08</v>
      </c>
      <c r="H17" s="82">
        <v>0.11</v>
      </c>
      <c r="I17" s="82">
        <v>5.75</v>
      </c>
      <c r="J17" s="82">
        <v>0.08</v>
      </c>
      <c r="K17" s="82">
        <v>0.02</v>
      </c>
      <c r="L17" s="82">
        <v>0.02</v>
      </c>
      <c r="M17" s="82">
        <v>0.13</v>
      </c>
      <c r="N17" s="62" t="s">
        <v>9</v>
      </c>
      <c r="O17" s="182">
        <f t="shared" si="1"/>
        <v>44998</v>
      </c>
      <c r="P17" s="84"/>
      <c r="Q17" s="82">
        <v>0.02</v>
      </c>
      <c r="R17" s="82">
        <v>0.02</v>
      </c>
      <c r="S17" s="82">
        <v>0</v>
      </c>
      <c r="T17" s="82">
        <v>0.1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155"/>
    </row>
    <row r="18" spans="1:26" ht="12.75" customHeight="1">
      <c r="A18" s="62" t="s">
        <v>10</v>
      </c>
      <c r="B18" s="182">
        <f>B17+7</f>
        <v>45005</v>
      </c>
      <c r="C18" s="81"/>
      <c r="D18" s="82">
        <v>4.98</v>
      </c>
      <c r="E18" s="250"/>
      <c r="F18" s="83">
        <v>0.28</v>
      </c>
      <c r="G18" s="82">
        <v>0.02</v>
      </c>
      <c r="H18" s="82">
        <v>0.15</v>
      </c>
      <c r="I18" s="82">
        <v>3.92</v>
      </c>
      <c r="J18" s="82">
        <v>0.04</v>
      </c>
      <c r="K18" s="82">
        <v>0</v>
      </c>
      <c r="L18" s="82">
        <v>0</v>
      </c>
      <c r="M18" s="82">
        <v>0.13</v>
      </c>
      <c r="N18" s="62" t="s">
        <v>10</v>
      </c>
      <c r="O18" s="182">
        <f>O17+7</f>
        <v>45005</v>
      </c>
      <c r="P18" s="84"/>
      <c r="Q18" s="82">
        <v>0</v>
      </c>
      <c r="R18" s="82">
        <v>0</v>
      </c>
      <c r="S18" s="82">
        <v>0</v>
      </c>
      <c r="T18" s="82">
        <v>0.3</v>
      </c>
      <c r="U18" s="82">
        <v>0</v>
      </c>
      <c r="V18" s="82">
        <v>0.08</v>
      </c>
      <c r="W18" s="82">
        <v>0</v>
      </c>
      <c r="X18" s="82">
        <v>0</v>
      </c>
      <c r="Y18" s="82">
        <v>0</v>
      </c>
      <c r="Z18" s="155"/>
    </row>
    <row r="19" spans="1:26" ht="12.75" customHeight="1">
      <c r="A19" s="62" t="s">
        <v>11</v>
      </c>
      <c r="B19" s="182">
        <f t="shared" si="0"/>
        <v>45012</v>
      </c>
      <c r="C19" s="81"/>
      <c r="D19" s="82">
        <v>3.34</v>
      </c>
      <c r="E19" s="250"/>
      <c r="F19" s="83">
        <v>0.28</v>
      </c>
      <c r="G19" s="82">
        <v>0.04</v>
      </c>
      <c r="H19" s="82">
        <v>0.21</v>
      </c>
      <c r="I19" s="82">
        <v>4.38</v>
      </c>
      <c r="J19" s="82">
        <v>0.02</v>
      </c>
      <c r="K19" s="82">
        <v>0</v>
      </c>
      <c r="L19" s="82">
        <v>0</v>
      </c>
      <c r="M19" s="82">
        <v>0.09</v>
      </c>
      <c r="N19" s="62" t="s">
        <v>11</v>
      </c>
      <c r="O19" s="182">
        <f t="shared" si="1"/>
        <v>45012</v>
      </c>
      <c r="P19" s="84"/>
      <c r="Q19" s="82">
        <v>0</v>
      </c>
      <c r="R19" s="82">
        <v>0.02</v>
      </c>
      <c r="S19" s="82">
        <v>0</v>
      </c>
      <c r="T19" s="82">
        <v>0.4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156"/>
    </row>
    <row r="20" spans="1:26" ht="12.75" customHeight="1">
      <c r="A20" s="62" t="s">
        <v>13</v>
      </c>
      <c r="B20" s="182">
        <f t="shared" si="0"/>
        <v>45019</v>
      </c>
      <c r="C20" s="81"/>
      <c r="D20" s="82">
        <v>1.55</v>
      </c>
      <c r="E20" s="250"/>
      <c r="F20" s="83">
        <v>0.08</v>
      </c>
      <c r="G20" s="82">
        <v>0.21</v>
      </c>
      <c r="H20" s="82">
        <v>0.13</v>
      </c>
      <c r="I20" s="82">
        <v>3.72</v>
      </c>
      <c r="J20" s="82">
        <v>0.06</v>
      </c>
      <c r="K20" s="82">
        <v>0</v>
      </c>
      <c r="L20" s="82">
        <v>0.02</v>
      </c>
      <c r="M20" s="82">
        <v>0.11</v>
      </c>
      <c r="N20" s="62" t="s">
        <v>13</v>
      </c>
      <c r="O20" s="182">
        <f t="shared" si="1"/>
        <v>45019</v>
      </c>
      <c r="P20" s="84"/>
      <c r="Q20" s="82">
        <v>0</v>
      </c>
      <c r="R20" s="82">
        <v>0.02</v>
      </c>
      <c r="S20" s="82">
        <v>0.1</v>
      </c>
      <c r="T20" s="82">
        <v>0.5</v>
      </c>
      <c r="U20" s="82">
        <v>0</v>
      </c>
      <c r="V20" s="82">
        <v>0.08</v>
      </c>
      <c r="W20" s="82">
        <v>0</v>
      </c>
      <c r="X20" s="82">
        <v>0</v>
      </c>
      <c r="Y20" s="82">
        <v>0.08</v>
      </c>
      <c r="Z20" s="155"/>
    </row>
    <row r="21" spans="1:26" ht="12.75" customHeight="1">
      <c r="A21" s="62" t="s">
        <v>14</v>
      </c>
      <c r="B21" s="182">
        <f t="shared" si="0"/>
        <v>45026</v>
      </c>
      <c r="C21" s="81"/>
      <c r="D21" s="82">
        <v>1.84</v>
      </c>
      <c r="E21" s="250"/>
      <c r="F21" s="83">
        <v>0.15</v>
      </c>
      <c r="G21" s="82">
        <v>0.04</v>
      </c>
      <c r="H21" s="82">
        <v>0.08</v>
      </c>
      <c r="I21" s="82">
        <v>5.25</v>
      </c>
      <c r="J21" s="82">
        <v>0.09</v>
      </c>
      <c r="K21" s="82">
        <v>0.06</v>
      </c>
      <c r="L21" s="82">
        <v>0</v>
      </c>
      <c r="M21" s="82">
        <v>0.13</v>
      </c>
      <c r="N21" s="62" t="s">
        <v>14</v>
      </c>
      <c r="O21" s="182">
        <f t="shared" si="1"/>
        <v>45026</v>
      </c>
      <c r="P21" s="84"/>
      <c r="Q21" s="82">
        <v>0.02</v>
      </c>
      <c r="R21" s="82">
        <v>0.02</v>
      </c>
      <c r="S21" s="82">
        <v>0.1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2">
        <v>0</v>
      </c>
      <c r="Z21" s="155"/>
    </row>
    <row r="22" spans="1:26" ht="12.75" customHeight="1">
      <c r="A22" s="62" t="s">
        <v>15</v>
      </c>
      <c r="B22" s="182">
        <f t="shared" si="0"/>
        <v>45033</v>
      </c>
      <c r="C22" s="81"/>
      <c r="D22" s="82">
        <v>2.26</v>
      </c>
      <c r="E22" s="250"/>
      <c r="F22" s="83">
        <v>0.28</v>
      </c>
      <c r="G22" s="82">
        <v>0.23</v>
      </c>
      <c r="H22" s="82">
        <v>0.19</v>
      </c>
      <c r="I22" s="82">
        <v>5.26</v>
      </c>
      <c r="J22" s="82">
        <v>0.04</v>
      </c>
      <c r="K22" s="82">
        <v>0.02</v>
      </c>
      <c r="L22" s="82">
        <v>0</v>
      </c>
      <c r="M22" s="82">
        <v>0.26</v>
      </c>
      <c r="N22" s="62" t="s">
        <v>15</v>
      </c>
      <c r="O22" s="182">
        <v>45033</v>
      </c>
      <c r="P22" s="84"/>
      <c r="Q22" s="82">
        <v>0</v>
      </c>
      <c r="R22" s="82">
        <v>0</v>
      </c>
      <c r="S22" s="82">
        <v>0</v>
      </c>
      <c r="T22" s="82">
        <v>0.2</v>
      </c>
      <c r="U22" s="82">
        <v>0</v>
      </c>
      <c r="V22" s="82">
        <v>0</v>
      </c>
      <c r="W22" s="82">
        <v>0.08</v>
      </c>
      <c r="X22" s="82">
        <v>0</v>
      </c>
      <c r="Y22" s="82">
        <v>0</v>
      </c>
      <c r="Z22" s="155"/>
    </row>
    <row r="23" spans="1:26" ht="12.75" customHeight="1">
      <c r="A23" s="62" t="s">
        <v>16</v>
      </c>
      <c r="B23" s="182">
        <f t="shared" si="0"/>
        <v>45040</v>
      </c>
      <c r="C23" s="81"/>
      <c r="D23" s="82">
        <v>1.34</v>
      </c>
      <c r="E23" s="250"/>
      <c r="F23" s="83">
        <v>0.21</v>
      </c>
      <c r="G23" s="82">
        <v>0.19</v>
      </c>
      <c r="H23" s="82">
        <v>0.34</v>
      </c>
      <c r="I23" s="82">
        <v>5.6</v>
      </c>
      <c r="J23" s="82">
        <v>0.06</v>
      </c>
      <c r="K23" s="82">
        <v>0</v>
      </c>
      <c r="L23" s="82">
        <v>0.02</v>
      </c>
      <c r="M23" s="82">
        <v>0.21</v>
      </c>
      <c r="N23" s="62" t="s">
        <v>16</v>
      </c>
      <c r="O23" s="182">
        <v>45040</v>
      </c>
      <c r="P23" s="84"/>
      <c r="Q23" s="82">
        <v>0.06</v>
      </c>
      <c r="R23" s="82">
        <v>0.04</v>
      </c>
      <c r="S23" s="82">
        <v>0</v>
      </c>
      <c r="T23" s="82">
        <v>0.8</v>
      </c>
      <c r="U23" s="82">
        <v>0</v>
      </c>
      <c r="V23" s="82">
        <v>0.17</v>
      </c>
      <c r="W23" s="82">
        <v>0</v>
      </c>
      <c r="X23" s="82">
        <v>0</v>
      </c>
      <c r="Y23" s="82">
        <v>0</v>
      </c>
      <c r="Z23" s="155"/>
    </row>
    <row r="24" spans="1:26" ht="12.75" customHeight="1">
      <c r="A24" s="62" t="s">
        <v>17</v>
      </c>
      <c r="B24" s="182">
        <f t="shared" si="0"/>
        <v>45047</v>
      </c>
      <c r="C24" s="81"/>
      <c r="D24" s="82">
        <v>1.67</v>
      </c>
      <c r="E24" s="250"/>
      <c r="F24" s="83">
        <v>0.25</v>
      </c>
      <c r="G24" s="82">
        <v>0.25</v>
      </c>
      <c r="H24" s="82">
        <v>0.13</v>
      </c>
      <c r="I24" s="82">
        <v>3.75</v>
      </c>
      <c r="J24" s="82">
        <v>0.06</v>
      </c>
      <c r="K24" s="82">
        <v>0</v>
      </c>
      <c r="L24" s="82">
        <v>0</v>
      </c>
      <c r="M24" s="82">
        <v>0.17</v>
      </c>
      <c r="N24" s="62" t="s">
        <v>17</v>
      </c>
      <c r="O24" s="182">
        <v>45047</v>
      </c>
      <c r="P24" s="84"/>
      <c r="Q24" s="82">
        <v>0.04</v>
      </c>
      <c r="R24" s="82">
        <v>0</v>
      </c>
      <c r="S24" s="82">
        <v>0</v>
      </c>
      <c r="T24" s="82">
        <v>1.44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155"/>
    </row>
    <row r="25" spans="1:26" ht="12.75" customHeight="1">
      <c r="A25" s="62" t="s">
        <v>18</v>
      </c>
      <c r="B25" s="182">
        <f t="shared" si="0"/>
        <v>45054</v>
      </c>
      <c r="C25" s="81"/>
      <c r="D25" s="82">
        <v>1.44</v>
      </c>
      <c r="E25" s="82">
        <v>3.65</v>
      </c>
      <c r="F25" s="83">
        <v>0.2</v>
      </c>
      <c r="G25" s="82">
        <v>0.2</v>
      </c>
      <c r="H25" s="82">
        <v>0.24</v>
      </c>
      <c r="I25" s="82">
        <v>6.63</v>
      </c>
      <c r="J25" s="82">
        <v>0.15</v>
      </c>
      <c r="K25" s="82">
        <v>0.02</v>
      </c>
      <c r="L25" s="82">
        <v>0</v>
      </c>
      <c r="M25" s="82">
        <v>0.19</v>
      </c>
      <c r="N25" s="62" t="s">
        <v>18</v>
      </c>
      <c r="O25" s="182">
        <f t="shared" si="1"/>
        <v>45054</v>
      </c>
      <c r="P25" s="84"/>
      <c r="Q25" s="82">
        <v>0.06</v>
      </c>
      <c r="R25" s="82">
        <v>0</v>
      </c>
      <c r="S25" s="82">
        <v>0.4</v>
      </c>
      <c r="T25" s="82">
        <v>1.3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155"/>
    </row>
    <row r="26" spans="1:26" ht="12.75" customHeight="1">
      <c r="A26" s="62" t="s">
        <v>19</v>
      </c>
      <c r="B26" s="182">
        <f t="shared" si="0"/>
        <v>45061</v>
      </c>
      <c r="C26" s="81"/>
      <c r="D26" s="82">
        <v>2.23</v>
      </c>
      <c r="E26" s="82">
        <v>4.4</v>
      </c>
      <c r="F26" s="83">
        <v>0.48</v>
      </c>
      <c r="G26" s="82">
        <v>0.28</v>
      </c>
      <c r="H26" s="82">
        <v>0.41</v>
      </c>
      <c r="I26" s="82">
        <v>7.61</v>
      </c>
      <c r="J26" s="82">
        <v>0.15</v>
      </c>
      <c r="K26" s="82">
        <v>0.06</v>
      </c>
      <c r="L26" s="82">
        <v>0.02</v>
      </c>
      <c r="M26" s="82">
        <v>0.22</v>
      </c>
      <c r="N26" s="62" t="s">
        <v>19</v>
      </c>
      <c r="O26" s="182">
        <f t="shared" si="1"/>
        <v>45061</v>
      </c>
      <c r="P26" s="84"/>
      <c r="Q26" s="82">
        <v>0.28</v>
      </c>
      <c r="R26" s="82">
        <v>0.04</v>
      </c>
      <c r="S26" s="82">
        <v>0.2</v>
      </c>
      <c r="T26" s="82">
        <v>1.2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155"/>
    </row>
    <row r="27" spans="1:26" ht="12.75" customHeight="1">
      <c r="A27" s="62" t="s">
        <v>20</v>
      </c>
      <c r="B27" s="182">
        <f t="shared" si="0"/>
        <v>45068</v>
      </c>
      <c r="C27" s="81"/>
      <c r="D27" s="82">
        <v>1.03</v>
      </c>
      <c r="E27" s="82">
        <v>4.19</v>
      </c>
      <c r="F27" s="83">
        <v>0.93</v>
      </c>
      <c r="G27" s="82">
        <v>0.24</v>
      </c>
      <c r="H27" s="82">
        <v>0.61</v>
      </c>
      <c r="I27" s="82">
        <v>8.54</v>
      </c>
      <c r="J27" s="82">
        <v>0.19</v>
      </c>
      <c r="K27" s="82">
        <v>0.15</v>
      </c>
      <c r="L27" s="82">
        <v>0.02</v>
      </c>
      <c r="M27" s="82">
        <v>0.43</v>
      </c>
      <c r="N27" s="62" t="s">
        <v>20</v>
      </c>
      <c r="O27" s="182">
        <f t="shared" si="1"/>
        <v>45068</v>
      </c>
      <c r="P27" s="84"/>
      <c r="Q27" s="82">
        <v>0.37</v>
      </c>
      <c r="R27" s="82">
        <v>0.04</v>
      </c>
      <c r="S27" s="82">
        <v>0.1</v>
      </c>
      <c r="T27" s="82">
        <v>1.1</v>
      </c>
      <c r="U27" s="82">
        <v>0</v>
      </c>
      <c r="V27" s="151">
        <v>0</v>
      </c>
      <c r="W27" s="82">
        <v>0</v>
      </c>
      <c r="X27" s="82">
        <v>0</v>
      </c>
      <c r="Y27" s="82">
        <v>0.08</v>
      </c>
      <c r="Z27" s="155"/>
    </row>
    <row r="28" spans="1:26" ht="12.75" customHeight="1">
      <c r="A28" s="62" t="s">
        <v>21</v>
      </c>
      <c r="B28" s="182">
        <f t="shared" si="0"/>
        <v>45075</v>
      </c>
      <c r="C28" s="81"/>
      <c r="D28" s="82">
        <v>0.74</v>
      </c>
      <c r="E28" s="82">
        <v>4.98</v>
      </c>
      <c r="F28" s="83">
        <v>0.61</v>
      </c>
      <c r="G28" s="82">
        <v>0.44</v>
      </c>
      <c r="H28" s="82">
        <v>0.72</v>
      </c>
      <c r="I28" s="82">
        <v>8.39</v>
      </c>
      <c r="J28" s="82">
        <v>0.13</v>
      </c>
      <c r="K28" s="82">
        <v>0.19</v>
      </c>
      <c r="L28" s="82">
        <v>0.04</v>
      </c>
      <c r="M28" s="82">
        <v>0.2</v>
      </c>
      <c r="N28" s="62" t="s">
        <v>21</v>
      </c>
      <c r="O28" s="182">
        <f t="shared" si="1"/>
        <v>45075</v>
      </c>
      <c r="P28" s="84"/>
      <c r="Q28" s="82">
        <v>0.69</v>
      </c>
      <c r="R28" s="82">
        <v>0.11</v>
      </c>
      <c r="S28" s="82">
        <v>0.2</v>
      </c>
      <c r="T28" s="82">
        <v>1.9</v>
      </c>
      <c r="U28" s="82">
        <v>0</v>
      </c>
      <c r="V28" s="82">
        <v>0.08</v>
      </c>
      <c r="W28" s="82">
        <v>0</v>
      </c>
      <c r="X28" s="82">
        <v>0</v>
      </c>
      <c r="Y28" s="82">
        <v>0</v>
      </c>
      <c r="Z28" s="155"/>
    </row>
    <row r="29" spans="1:26" ht="12.75" customHeight="1">
      <c r="A29" s="62" t="s">
        <v>22</v>
      </c>
      <c r="B29" s="182">
        <f t="shared" si="0"/>
        <v>45082</v>
      </c>
      <c r="C29" s="81"/>
      <c r="D29" s="82">
        <v>0.35</v>
      </c>
      <c r="E29" s="82">
        <v>4.64</v>
      </c>
      <c r="F29" s="83">
        <v>1.02</v>
      </c>
      <c r="G29" s="82">
        <v>0.81</v>
      </c>
      <c r="H29" s="82">
        <v>0.93</v>
      </c>
      <c r="I29" s="82">
        <v>10.17</v>
      </c>
      <c r="J29" s="82">
        <v>0.17</v>
      </c>
      <c r="K29" s="82">
        <v>0.19</v>
      </c>
      <c r="L29" s="82">
        <v>0.02</v>
      </c>
      <c r="M29" s="82">
        <v>0.33</v>
      </c>
      <c r="N29" s="62" t="s">
        <v>22</v>
      </c>
      <c r="O29" s="182">
        <f t="shared" si="1"/>
        <v>45082</v>
      </c>
      <c r="P29" s="84"/>
      <c r="Q29" s="82">
        <v>0.94</v>
      </c>
      <c r="R29" s="82">
        <v>0.11</v>
      </c>
      <c r="S29" s="82">
        <v>0</v>
      </c>
      <c r="T29" s="82">
        <v>1.2</v>
      </c>
      <c r="U29" s="82">
        <v>0</v>
      </c>
      <c r="V29" s="82">
        <v>0</v>
      </c>
      <c r="W29" s="82">
        <v>0.33</v>
      </c>
      <c r="X29" s="82">
        <v>0</v>
      </c>
      <c r="Y29" s="82">
        <v>0</v>
      </c>
      <c r="Z29" s="155"/>
    </row>
    <row r="30" spans="1:26" ht="12.75" customHeight="1">
      <c r="A30" s="62" t="s">
        <v>23</v>
      </c>
      <c r="B30" s="182">
        <f t="shared" si="0"/>
        <v>45089</v>
      </c>
      <c r="C30" s="81"/>
      <c r="D30" s="82">
        <v>0.2</v>
      </c>
      <c r="E30" s="82">
        <v>4.13</v>
      </c>
      <c r="F30" s="83">
        <v>1.39</v>
      </c>
      <c r="G30" s="82">
        <v>0.7</v>
      </c>
      <c r="H30" s="82">
        <v>0.72</v>
      </c>
      <c r="I30" s="82">
        <v>9.56</v>
      </c>
      <c r="J30" s="82">
        <v>0.19</v>
      </c>
      <c r="K30" s="82">
        <v>0.28</v>
      </c>
      <c r="L30" s="82">
        <v>0.04</v>
      </c>
      <c r="M30" s="82">
        <v>0.15</v>
      </c>
      <c r="N30" s="62" t="s">
        <v>23</v>
      </c>
      <c r="O30" s="182">
        <f t="shared" si="1"/>
        <v>45089</v>
      </c>
      <c r="P30" s="84"/>
      <c r="Q30" s="82">
        <v>1.8</v>
      </c>
      <c r="R30" s="82">
        <v>0.11</v>
      </c>
      <c r="S30" s="82">
        <v>0</v>
      </c>
      <c r="T30" s="82">
        <v>2.1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  <c r="Z30" s="155"/>
    </row>
    <row r="31" spans="1:26" ht="12.75" customHeight="1">
      <c r="A31" s="62" t="s">
        <v>24</v>
      </c>
      <c r="B31" s="182">
        <f t="shared" si="0"/>
        <v>45096</v>
      </c>
      <c r="C31" s="81"/>
      <c r="D31" s="82">
        <v>0.22</v>
      </c>
      <c r="E31" s="82">
        <v>4.75</v>
      </c>
      <c r="F31" s="83">
        <v>1.26</v>
      </c>
      <c r="G31" s="82">
        <v>0.57</v>
      </c>
      <c r="H31" s="82">
        <v>0.63</v>
      </c>
      <c r="I31" s="82">
        <v>6.3</v>
      </c>
      <c r="J31" s="82">
        <v>0.2</v>
      </c>
      <c r="K31" s="82">
        <v>0.2</v>
      </c>
      <c r="L31" s="82">
        <v>0.07</v>
      </c>
      <c r="M31" s="82">
        <v>0.28</v>
      </c>
      <c r="N31" s="62" t="s">
        <v>24</v>
      </c>
      <c r="O31" s="182">
        <f t="shared" si="1"/>
        <v>45096</v>
      </c>
      <c r="P31" s="84"/>
      <c r="Q31" s="82">
        <v>3.74</v>
      </c>
      <c r="R31" s="82">
        <v>0.07</v>
      </c>
      <c r="S31" s="82">
        <v>0.3</v>
      </c>
      <c r="T31" s="82">
        <v>1.1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155"/>
    </row>
    <row r="32" spans="1:26" ht="12.75" customHeight="1">
      <c r="A32" s="62" t="s">
        <v>25</v>
      </c>
      <c r="B32" s="182">
        <f t="shared" si="0"/>
        <v>45103</v>
      </c>
      <c r="C32" s="81"/>
      <c r="D32" s="82">
        <v>0.25</v>
      </c>
      <c r="E32" s="82">
        <v>5.91</v>
      </c>
      <c r="F32" s="83">
        <v>2.31</v>
      </c>
      <c r="G32" s="82">
        <v>0.35</v>
      </c>
      <c r="H32" s="82">
        <v>1.06</v>
      </c>
      <c r="I32" s="82">
        <v>5.96</v>
      </c>
      <c r="J32" s="82">
        <v>0.2</v>
      </c>
      <c r="K32" s="82">
        <v>0.63</v>
      </c>
      <c r="L32" s="82">
        <v>0.06</v>
      </c>
      <c r="M32" s="82">
        <v>0.39</v>
      </c>
      <c r="N32" s="62" t="s">
        <v>25</v>
      </c>
      <c r="O32" s="182">
        <f t="shared" si="1"/>
        <v>45103</v>
      </c>
      <c r="P32" s="84"/>
      <c r="Q32" s="82">
        <v>7.85</v>
      </c>
      <c r="R32" s="82">
        <v>0.04</v>
      </c>
      <c r="S32" s="82">
        <v>0.1</v>
      </c>
      <c r="T32" s="82">
        <v>2.2</v>
      </c>
      <c r="U32" s="82">
        <v>0</v>
      </c>
      <c r="V32" s="82">
        <v>0.08</v>
      </c>
      <c r="W32" s="82">
        <v>0</v>
      </c>
      <c r="X32" s="82">
        <v>0</v>
      </c>
      <c r="Y32" s="82">
        <v>0</v>
      </c>
      <c r="Z32" s="155"/>
    </row>
    <row r="33" spans="1:26" ht="12.75" customHeight="1">
      <c r="A33" s="62" t="s">
        <v>26</v>
      </c>
      <c r="B33" s="182">
        <f t="shared" si="0"/>
        <v>45110</v>
      </c>
      <c r="C33" s="81"/>
      <c r="D33" s="82">
        <v>0.15</v>
      </c>
      <c r="E33" s="82">
        <v>7.57</v>
      </c>
      <c r="F33" s="83">
        <v>2.43</v>
      </c>
      <c r="G33" s="82">
        <v>0.47</v>
      </c>
      <c r="H33" s="82">
        <v>0.81</v>
      </c>
      <c r="I33" s="82">
        <v>5.06</v>
      </c>
      <c r="J33" s="82">
        <v>0.15</v>
      </c>
      <c r="K33" s="82">
        <v>0.38</v>
      </c>
      <c r="L33" s="82">
        <v>0.02</v>
      </c>
      <c r="M33" s="82">
        <v>0.25</v>
      </c>
      <c r="N33" s="62" t="s">
        <v>26</v>
      </c>
      <c r="O33" s="182">
        <f t="shared" si="1"/>
        <v>45110</v>
      </c>
      <c r="P33" s="84"/>
      <c r="Q33" s="82">
        <v>9.72</v>
      </c>
      <c r="R33" s="82">
        <v>0.02</v>
      </c>
      <c r="S33" s="82">
        <v>0</v>
      </c>
      <c r="T33" s="82">
        <v>2.6</v>
      </c>
      <c r="U33" s="82">
        <v>0</v>
      </c>
      <c r="V33" s="82">
        <v>0.17</v>
      </c>
      <c r="W33" s="82">
        <v>0.08</v>
      </c>
      <c r="X33" s="82">
        <v>0</v>
      </c>
      <c r="Y33" s="82">
        <v>0</v>
      </c>
      <c r="Z33" s="155"/>
    </row>
    <row r="34" spans="1:26" ht="12.75" customHeight="1">
      <c r="A34" s="62" t="s">
        <v>27</v>
      </c>
      <c r="B34" s="182">
        <f t="shared" si="0"/>
        <v>45117</v>
      </c>
      <c r="C34" s="81"/>
      <c r="D34" s="82">
        <v>0.16</v>
      </c>
      <c r="E34" s="82">
        <v>8.19</v>
      </c>
      <c r="F34" s="83">
        <v>2.4</v>
      </c>
      <c r="G34" s="82">
        <v>0.53</v>
      </c>
      <c r="H34" s="82">
        <v>0.85</v>
      </c>
      <c r="I34" s="82">
        <v>4.6</v>
      </c>
      <c r="J34" s="82">
        <v>0.23</v>
      </c>
      <c r="K34" s="82">
        <v>0.79</v>
      </c>
      <c r="L34" s="82">
        <v>0.06</v>
      </c>
      <c r="M34" s="82">
        <v>0.11</v>
      </c>
      <c r="N34" s="62" t="s">
        <v>27</v>
      </c>
      <c r="O34" s="182">
        <f t="shared" si="1"/>
        <v>45117</v>
      </c>
      <c r="P34" s="84"/>
      <c r="Q34" s="82">
        <v>12.06</v>
      </c>
      <c r="R34" s="82">
        <v>0.04</v>
      </c>
      <c r="S34" s="82">
        <v>0.1</v>
      </c>
      <c r="T34" s="82">
        <v>1.5</v>
      </c>
      <c r="U34" s="82">
        <v>0</v>
      </c>
      <c r="V34" s="82">
        <v>0</v>
      </c>
      <c r="W34" s="82">
        <v>0</v>
      </c>
      <c r="X34" s="82">
        <v>0</v>
      </c>
      <c r="Y34" s="82">
        <v>0</v>
      </c>
      <c r="Z34" s="155"/>
    </row>
    <row r="35" spans="1:26" ht="12.75" customHeight="1">
      <c r="A35" s="62" t="s">
        <v>28</v>
      </c>
      <c r="B35" s="182">
        <f t="shared" si="0"/>
        <v>45124</v>
      </c>
      <c r="C35" s="81"/>
      <c r="D35" s="82">
        <v>0.07</v>
      </c>
      <c r="E35" s="82">
        <v>9.66</v>
      </c>
      <c r="F35" s="83">
        <v>2.67</v>
      </c>
      <c r="G35" s="82">
        <v>0.2</v>
      </c>
      <c r="H35" s="82">
        <v>0.48</v>
      </c>
      <c r="I35" s="82">
        <v>3.22</v>
      </c>
      <c r="J35" s="82">
        <v>0.13</v>
      </c>
      <c r="K35" s="82">
        <v>0.52</v>
      </c>
      <c r="L35" s="82">
        <v>0.04</v>
      </c>
      <c r="M35" s="82">
        <v>0.17</v>
      </c>
      <c r="N35" s="62" t="s">
        <v>28</v>
      </c>
      <c r="O35" s="182">
        <f t="shared" si="1"/>
        <v>45124</v>
      </c>
      <c r="P35" s="84"/>
      <c r="Q35" s="82">
        <v>10.61</v>
      </c>
      <c r="R35" s="82">
        <v>0.04</v>
      </c>
      <c r="S35" s="82">
        <v>0.1</v>
      </c>
      <c r="T35" s="82">
        <v>1.2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  <c r="Z35" s="155"/>
    </row>
    <row r="36" spans="1:26" ht="12.75" customHeight="1">
      <c r="A36" s="62" t="s">
        <v>29</v>
      </c>
      <c r="B36" s="182">
        <f t="shared" si="0"/>
        <v>45131</v>
      </c>
      <c r="C36" s="81"/>
      <c r="D36" s="82">
        <v>0.14</v>
      </c>
      <c r="E36" s="82">
        <v>12.2</v>
      </c>
      <c r="F36" s="83">
        <v>3.33</v>
      </c>
      <c r="G36" s="82">
        <v>0.3</v>
      </c>
      <c r="H36" s="82">
        <v>0.33</v>
      </c>
      <c r="I36" s="82">
        <v>3.37</v>
      </c>
      <c r="J36" s="82">
        <v>0</v>
      </c>
      <c r="K36" s="82">
        <v>0.37</v>
      </c>
      <c r="L36" s="82">
        <v>0.04</v>
      </c>
      <c r="M36" s="82">
        <v>0.17</v>
      </c>
      <c r="N36" s="62" t="s">
        <v>29</v>
      </c>
      <c r="O36" s="182">
        <f t="shared" si="1"/>
        <v>45131</v>
      </c>
      <c r="P36" s="84"/>
      <c r="Q36" s="82">
        <v>9.81</v>
      </c>
      <c r="R36" s="82">
        <v>0.02</v>
      </c>
      <c r="S36" s="82">
        <v>0</v>
      </c>
      <c r="T36" s="82">
        <v>0.8</v>
      </c>
      <c r="U36" s="82">
        <v>0</v>
      </c>
      <c r="V36" s="82">
        <v>0.08</v>
      </c>
      <c r="W36" s="82">
        <v>0.08</v>
      </c>
      <c r="X36" s="82">
        <v>0</v>
      </c>
      <c r="Y36" s="82">
        <v>0</v>
      </c>
      <c r="Z36" s="155"/>
    </row>
    <row r="37" spans="1:26" ht="12.75" customHeight="1">
      <c r="A37" s="62" t="s">
        <v>30</v>
      </c>
      <c r="B37" s="182">
        <f t="shared" si="0"/>
        <v>45138</v>
      </c>
      <c r="C37" s="81"/>
      <c r="D37" s="82">
        <v>0.22</v>
      </c>
      <c r="E37" s="82">
        <v>12.98</v>
      </c>
      <c r="F37" s="83">
        <v>2.91</v>
      </c>
      <c r="G37" s="82">
        <v>0.11</v>
      </c>
      <c r="H37" s="82">
        <v>0.69</v>
      </c>
      <c r="I37" s="82">
        <v>2.85</v>
      </c>
      <c r="J37" s="82">
        <v>0.07</v>
      </c>
      <c r="K37" s="82">
        <v>0.44</v>
      </c>
      <c r="L37" s="82">
        <v>0.04</v>
      </c>
      <c r="M37" s="82">
        <v>0.19</v>
      </c>
      <c r="N37" s="62" t="s">
        <v>30</v>
      </c>
      <c r="O37" s="182">
        <f t="shared" si="1"/>
        <v>45138</v>
      </c>
      <c r="P37" s="84"/>
      <c r="Q37" s="82">
        <v>7.57</v>
      </c>
      <c r="R37" s="82">
        <v>0.17</v>
      </c>
      <c r="S37" s="82">
        <v>0</v>
      </c>
      <c r="T37" s="82">
        <v>1</v>
      </c>
      <c r="U37" s="82">
        <v>0</v>
      </c>
      <c r="V37" s="82">
        <v>0</v>
      </c>
      <c r="W37" s="82">
        <v>0.25</v>
      </c>
      <c r="X37" s="82">
        <v>0</v>
      </c>
      <c r="Y37" s="82">
        <v>0</v>
      </c>
      <c r="Z37" s="155"/>
    </row>
    <row r="38" spans="1:25" ht="12.75" customHeight="1">
      <c r="A38" s="62" t="s">
        <v>31</v>
      </c>
      <c r="B38" s="182">
        <f t="shared" si="0"/>
        <v>45145</v>
      </c>
      <c r="C38" s="81"/>
      <c r="D38" s="82">
        <v>0.36</v>
      </c>
      <c r="E38" s="82">
        <v>13.29</v>
      </c>
      <c r="F38" s="83">
        <v>2.53</v>
      </c>
      <c r="G38" s="82">
        <v>0.17</v>
      </c>
      <c r="H38" s="82">
        <v>0.57</v>
      </c>
      <c r="I38" s="82">
        <v>2.64</v>
      </c>
      <c r="J38" s="82">
        <v>0.08</v>
      </c>
      <c r="K38" s="82">
        <v>0.21</v>
      </c>
      <c r="L38" s="82">
        <v>0.06</v>
      </c>
      <c r="M38" s="82">
        <v>0.19</v>
      </c>
      <c r="N38" s="62" t="s">
        <v>31</v>
      </c>
      <c r="O38" s="182">
        <f t="shared" si="1"/>
        <v>45145</v>
      </c>
      <c r="P38" s="84"/>
      <c r="Q38" s="82">
        <v>4.68</v>
      </c>
      <c r="R38" s="82">
        <v>0.02</v>
      </c>
      <c r="S38" s="82">
        <v>0</v>
      </c>
      <c r="T38" s="82">
        <v>1.4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</row>
    <row r="39" spans="1:25" ht="12.75" customHeight="1">
      <c r="A39" s="62" t="s">
        <v>32</v>
      </c>
      <c r="B39" s="182">
        <f t="shared" si="0"/>
        <v>45152</v>
      </c>
      <c r="C39" s="81"/>
      <c r="D39" s="82">
        <v>0.56</v>
      </c>
      <c r="E39" s="82">
        <v>19.67</v>
      </c>
      <c r="F39" s="83">
        <v>1.41</v>
      </c>
      <c r="G39" s="82">
        <v>0.17</v>
      </c>
      <c r="H39" s="82">
        <v>0.39</v>
      </c>
      <c r="I39" s="82">
        <v>2.09</v>
      </c>
      <c r="J39" s="82">
        <v>0.07</v>
      </c>
      <c r="K39" s="82">
        <v>0.24</v>
      </c>
      <c r="L39" s="82">
        <v>0</v>
      </c>
      <c r="M39" s="82">
        <v>0.09</v>
      </c>
      <c r="N39" s="62" t="s">
        <v>32</v>
      </c>
      <c r="O39" s="182">
        <f t="shared" si="1"/>
        <v>45152</v>
      </c>
      <c r="P39" s="84"/>
      <c r="Q39" s="82">
        <v>1.87</v>
      </c>
      <c r="R39" s="82">
        <v>0.02</v>
      </c>
      <c r="S39" s="82">
        <v>0</v>
      </c>
      <c r="T39" s="82">
        <v>0.9</v>
      </c>
      <c r="U39" s="82">
        <v>0.17</v>
      </c>
      <c r="V39" s="82">
        <v>0</v>
      </c>
      <c r="W39" s="82">
        <v>0</v>
      </c>
      <c r="X39" s="82">
        <v>0</v>
      </c>
      <c r="Y39" s="82">
        <v>0</v>
      </c>
    </row>
    <row r="40" spans="1:25" ht="12.75" customHeight="1">
      <c r="A40" s="62" t="s">
        <v>33</v>
      </c>
      <c r="B40" s="182">
        <f t="shared" si="0"/>
        <v>45159</v>
      </c>
      <c r="C40" s="81"/>
      <c r="D40" s="82">
        <v>0.67</v>
      </c>
      <c r="E40" s="82">
        <v>21.22</v>
      </c>
      <c r="F40" s="83">
        <v>1.07</v>
      </c>
      <c r="G40" s="82">
        <v>0.11</v>
      </c>
      <c r="H40" s="82">
        <v>0.63</v>
      </c>
      <c r="I40" s="82">
        <v>2.52</v>
      </c>
      <c r="J40" s="82">
        <v>0.04</v>
      </c>
      <c r="K40" s="82">
        <v>0.41</v>
      </c>
      <c r="L40" s="82">
        <v>0.02</v>
      </c>
      <c r="M40" s="82">
        <v>0.2</v>
      </c>
      <c r="N40" s="62" t="s">
        <v>33</v>
      </c>
      <c r="O40" s="182">
        <f t="shared" si="1"/>
        <v>45159</v>
      </c>
      <c r="P40" s="84"/>
      <c r="Q40" s="82">
        <v>1.63</v>
      </c>
      <c r="R40" s="82">
        <v>0.02</v>
      </c>
      <c r="S40" s="82">
        <v>0</v>
      </c>
      <c r="T40" s="82">
        <v>1.6</v>
      </c>
      <c r="U40" s="82">
        <v>0.08</v>
      </c>
      <c r="V40" s="82">
        <v>0</v>
      </c>
      <c r="W40" s="82">
        <v>0</v>
      </c>
      <c r="X40" s="82">
        <v>0</v>
      </c>
      <c r="Y40" s="82">
        <v>0</v>
      </c>
    </row>
    <row r="41" spans="1:25" ht="12.75" customHeight="1">
      <c r="A41" s="62" t="s">
        <v>34</v>
      </c>
      <c r="B41" s="182">
        <f t="shared" si="0"/>
        <v>45166</v>
      </c>
      <c r="C41" s="81"/>
      <c r="D41" s="82">
        <v>1.18</v>
      </c>
      <c r="E41" s="82">
        <v>24.1</v>
      </c>
      <c r="F41" s="83">
        <v>1.37</v>
      </c>
      <c r="G41" s="82">
        <v>0.02</v>
      </c>
      <c r="H41" s="82">
        <v>0.7</v>
      </c>
      <c r="I41" s="82">
        <v>3.28</v>
      </c>
      <c r="J41" s="82">
        <v>0.04</v>
      </c>
      <c r="K41" s="82">
        <v>0.7</v>
      </c>
      <c r="L41" s="82">
        <v>0.02</v>
      </c>
      <c r="M41" s="82">
        <v>0.19</v>
      </c>
      <c r="N41" s="62" t="s">
        <v>34</v>
      </c>
      <c r="O41" s="182">
        <f t="shared" si="1"/>
        <v>45166</v>
      </c>
      <c r="P41" s="84"/>
      <c r="Q41" s="82">
        <v>2</v>
      </c>
      <c r="R41" s="82">
        <v>0</v>
      </c>
      <c r="S41" s="82">
        <v>0</v>
      </c>
      <c r="T41" s="82">
        <v>1</v>
      </c>
      <c r="U41" s="82">
        <v>0</v>
      </c>
      <c r="V41" s="82">
        <v>0</v>
      </c>
      <c r="W41" s="82">
        <v>0</v>
      </c>
      <c r="X41" s="82">
        <v>0</v>
      </c>
      <c r="Y41" s="82">
        <v>0</v>
      </c>
    </row>
    <row r="42" spans="1:25" ht="12.75" customHeight="1">
      <c r="A42" s="62" t="s">
        <v>35</v>
      </c>
      <c r="B42" s="182">
        <f t="shared" si="0"/>
        <v>45173</v>
      </c>
      <c r="C42" s="81"/>
      <c r="D42" s="82">
        <v>2.27</v>
      </c>
      <c r="E42" s="82">
        <v>21.74</v>
      </c>
      <c r="F42" s="83">
        <v>0.65</v>
      </c>
      <c r="G42" s="82">
        <v>0.2</v>
      </c>
      <c r="H42" s="82">
        <v>0.96</v>
      </c>
      <c r="I42" s="82">
        <v>3.65</v>
      </c>
      <c r="J42" s="82">
        <v>0</v>
      </c>
      <c r="K42" s="82">
        <v>0.35</v>
      </c>
      <c r="L42" s="82">
        <v>0.04</v>
      </c>
      <c r="M42" s="82">
        <v>0.28</v>
      </c>
      <c r="N42" s="62" t="s">
        <v>35</v>
      </c>
      <c r="O42" s="182">
        <f t="shared" si="1"/>
        <v>45173</v>
      </c>
      <c r="P42" s="84"/>
      <c r="Q42" s="82">
        <v>1.61</v>
      </c>
      <c r="R42" s="82">
        <v>0.04</v>
      </c>
      <c r="S42" s="82">
        <v>0</v>
      </c>
      <c r="T42" s="82">
        <v>1.4</v>
      </c>
      <c r="U42" s="82">
        <v>0</v>
      </c>
      <c r="V42" s="82">
        <v>0</v>
      </c>
      <c r="W42" s="82">
        <v>0</v>
      </c>
      <c r="X42" s="82">
        <v>0</v>
      </c>
      <c r="Y42" s="82">
        <v>0</v>
      </c>
    </row>
    <row r="43" spans="1:25" ht="12.75" customHeight="1">
      <c r="A43" s="62" t="s">
        <v>36</v>
      </c>
      <c r="B43" s="182">
        <f t="shared" si="0"/>
        <v>45180</v>
      </c>
      <c r="C43" s="81"/>
      <c r="D43" s="82">
        <v>2.19</v>
      </c>
      <c r="E43" s="82">
        <v>18.99</v>
      </c>
      <c r="F43" s="83">
        <v>0.48</v>
      </c>
      <c r="G43" s="82">
        <v>0.31</v>
      </c>
      <c r="H43" s="82">
        <v>1.13</v>
      </c>
      <c r="I43" s="82">
        <v>2.81</v>
      </c>
      <c r="J43" s="82">
        <v>0.09</v>
      </c>
      <c r="K43" s="82">
        <v>0.43</v>
      </c>
      <c r="L43" s="82">
        <v>0</v>
      </c>
      <c r="M43" s="82">
        <v>0.15</v>
      </c>
      <c r="N43" s="62" t="s">
        <v>36</v>
      </c>
      <c r="O43" s="182">
        <f t="shared" si="1"/>
        <v>45180</v>
      </c>
      <c r="P43" s="84"/>
      <c r="Q43" s="82">
        <v>0.96</v>
      </c>
      <c r="R43" s="82">
        <v>0</v>
      </c>
      <c r="S43" s="82">
        <v>0.1</v>
      </c>
      <c r="T43" s="82">
        <v>1.7</v>
      </c>
      <c r="U43" s="82">
        <v>0</v>
      </c>
      <c r="V43" s="82">
        <v>0</v>
      </c>
      <c r="W43" s="82">
        <v>0</v>
      </c>
      <c r="X43" s="82">
        <v>0</v>
      </c>
      <c r="Y43" s="82">
        <v>0</v>
      </c>
    </row>
    <row r="44" spans="1:25" ht="12.75" customHeight="1">
      <c r="A44" s="62" t="s">
        <v>37</v>
      </c>
      <c r="B44" s="182">
        <f t="shared" si="0"/>
        <v>45187</v>
      </c>
      <c r="C44" s="81"/>
      <c r="D44" s="82">
        <v>2.87</v>
      </c>
      <c r="E44" s="82">
        <v>10.39</v>
      </c>
      <c r="F44" s="83">
        <v>0.28</v>
      </c>
      <c r="G44" s="82">
        <v>0.19</v>
      </c>
      <c r="H44" s="82">
        <v>0.81</v>
      </c>
      <c r="I44" s="82">
        <v>2.15</v>
      </c>
      <c r="J44" s="82">
        <v>0.04</v>
      </c>
      <c r="K44" s="82">
        <v>0.45</v>
      </c>
      <c r="L44" s="82">
        <v>0</v>
      </c>
      <c r="M44" s="82">
        <v>0.09</v>
      </c>
      <c r="N44" s="62" t="s">
        <v>37</v>
      </c>
      <c r="O44" s="182">
        <f t="shared" si="1"/>
        <v>45187</v>
      </c>
      <c r="P44" s="84"/>
      <c r="Q44" s="82">
        <v>0.89</v>
      </c>
      <c r="R44" s="82">
        <v>0.09</v>
      </c>
      <c r="S44" s="82">
        <v>0</v>
      </c>
      <c r="T44" s="82">
        <v>1.5</v>
      </c>
      <c r="U44" s="82">
        <v>0</v>
      </c>
      <c r="V44" s="82">
        <v>0</v>
      </c>
      <c r="W44" s="82">
        <v>0</v>
      </c>
      <c r="X44" s="82">
        <v>0</v>
      </c>
      <c r="Y44" s="82">
        <v>0</v>
      </c>
    </row>
    <row r="45" spans="1:25" ht="12.75" customHeight="1">
      <c r="A45" s="62" t="s">
        <v>38</v>
      </c>
      <c r="B45" s="182">
        <f t="shared" si="0"/>
        <v>45194</v>
      </c>
      <c r="C45" s="81"/>
      <c r="D45" s="82">
        <v>3.72</v>
      </c>
      <c r="E45" s="82">
        <v>9.24</v>
      </c>
      <c r="F45" s="83">
        <v>0.33</v>
      </c>
      <c r="G45" s="82">
        <v>0.59</v>
      </c>
      <c r="H45" s="82">
        <v>1.3</v>
      </c>
      <c r="I45" s="82">
        <v>2.52</v>
      </c>
      <c r="J45" s="82">
        <v>0</v>
      </c>
      <c r="K45" s="82">
        <v>0.26</v>
      </c>
      <c r="L45" s="82">
        <v>0</v>
      </c>
      <c r="M45" s="82">
        <v>0.24</v>
      </c>
      <c r="N45" s="62" t="s">
        <v>38</v>
      </c>
      <c r="O45" s="182">
        <f t="shared" si="1"/>
        <v>45194</v>
      </c>
      <c r="P45" s="84"/>
      <c r="Q45" s="82">
        <v>0.61</v>
      </c>
      <c r="R45" s="82">
        <v>0.04</v>
      </c>
      <c r="S45" s="82">
        <v>0</v>
      </c>
      <c r="T45" s="82">
        <v>1.8</v>
      </c>
      <c r="U45" s="82">
        <v>0</v>
      </c>
      <c r="V45" s="82">
        <v>0.08</v>
      </c>
      <c r="W45" s="82">
        <v>0</v>
      </c>
      <c r="X45" s="82">
        <v>0</v>
      </c>
      <c r="Y45" s="82">
        <v>0</v>
      </c>
    </row>
    <row r="46" spans="1:25" ht="12.75" customHeight="1">
      <c r="A46" s="62" t="s">
        <v>39</v>
      </c>
      <c r="B46" s="182">
        <f t="shared" si="0"/>
        <v>45201</v>
      </c>
      <c r="C46" s="81"/>
      <c r="D46" s="82">
        <v>5</v>
      </c>
      <c r="E46" s="82">
        <v>6.17</v>
      </c>
      <c r="F46" s="83">
        <v>0.31</v>
      </c>
      <c r="G46" s="82">
        <v>0.39</v>
      </c>
      <c r="H46" s="82">
        <v>1.61</v>
      </c>
      <c r="I46" s="82">
        <v>2.11</v>
      </c>
      <c r="J46" s="82">
        <v>0.13</v>
      </c>
      <c r="K46" s="82">
        <v>0.26</v>
      </c>
      <c r="L46" s="82">
        <v>0</v>
      </c>
      <c r="M46" s="82">
        <v>0.28</v>
      </c>
      <c r="N46" s="62" t="s">
        <v>39</v>
      </c>
      <c r="O46" s="182">
        <f t="shared" si="1"/>
        <v>45201</v>
      </c>
      <c r="P46" s="84"/>
      <c r="Q46" s="82">
        <v>0.33</v>
      </c>
      <c r="R46" s="82">
        <v>0.02</v>
      </c>
      <c r="S46" s="82">
        <v>0</v>
      </c>
      <c r="T46" s="82">
        <v>1.5</v>
      </c>
      <c r="U46" s="82">
        <v>0.08</v>
      </c>
      <c r="V46" s="82">
        <v>0</v>
      </c>
      <c r="W46" s="82">
        <v>0</v>
      </c>
      <c r="X46" s="82">
        <v>0</v>
      </c>
      <c r="Y46" s="82">
        <v>0</v>
      </c>
    </row>
    <row r="47" spans="1:25" ht="12.75" customHeight="1">
      <c r="A47" s="62" t="s">
        <v>40</v>
      </c>
      <c r="B47" s="182">
        <f t="shared" si="0"/>
        <v>45208</v>
      </c>
      <c r="C47" s="81"/>
      <c r="D47" s="82">
        <v>7.53</v>
      </c>
      <c r="E47" s="82">
        <v>5.38</v>
      </c>
      <c r="F47" s="83">
        <v>0.07</v>
      </c>
      <c r="G47" s="82">
        <v>0.41</v>
      </c>
      <c r="H47" s="82">
        <v>1.46</v>
      </c>
      <c r="I47" s="82">
        <v>2.06</v>
      </c>
      <c r="J47" s="82">
        <v>0.09</v>
      </c>
      <c r="K47" s="82">
        <v>0.59</v>
      </c>
      <c r="L47" s="82">
        <v>0</v>
      </c>
      <c r="M47" s="82">
        <v>0.11</v>
      </c>
      <c r="N47" s="62" t="s">
        <v>40</v>
      </c>
      <c r="O47" s="182">
        <f t="shared" si="1"/>
        <v>45208</v>
      </c>
      <c r="P47" s="84"/>
      <c r="Q47" s="82">
        <v>0.22</v>
      </c>
      <c r="R47" s="82">
        <v>0.02</v>
      </c>
      <c r="S47" s="82">
        <v>0</v>
      </c>
      <c r="T47" s="82">
        <v>3</v>
      </c>
      <c r="U47" s="82">
        <v>0</v>
      </c>
      <c r="V47" s="82">
        <v>0.08</v>
      </c>
      <c r="W47" s="82">
        <v>0</v>
      </c>
      <c r="X47" s="82">
        <v>0</v>
      </c>
      <c r="Y47" s="82">
        <v>0</v>
      </c>
    </row>
    <row r="48" spans="1:25" ht="12.75" customHeight="1">
      <c r="A48" s="62" t="s">
        <v>41</v>
      </c>
      <c r="B48" s="182">
        <f t="shared" si="0"/>
        <v>45215</v>
      </c>
      <c r="C48" s="81"/>
      <c r="D48" s="82">
        <v>14.73</v>
      </c>
      <c r="E48" s="82">
        <v>5.17</v>
      </c>
      <c r="F48" s="83">
        <v>0.07</v>
      </c>
      <c r="G48" s="82">
        <v>0.69</v>
      </c>
      <c r="H48" s="82">
        <v>2.37</v>
      </c>
      <c r="I48" s="82">
        <v>2.41</v>
      </c>
      <c r="J48" s="82">
        <v>0.13</v>
      </c>
      <c r="K48" s="82">
        <v>0.52</v>
      </c>
      <c r="L48" s="82">
        <v>0</v>
      </c>
      <c r="M48" s="82">
        <v>0.11</v>
      </c>
      <c r="N48" s="62" t="s">
        <v>41</v>
      </c>
      <c r="O48" s="182">
        <f t="shared" si="1"/>
        <v>45215</v>
      </c>
      <c r="P48" s="84"/>
      <c r="Q48" s="82">
        <v>0.13</v>
      </c>
      <c r="R48" s="82">
        <v>0.02</v>
      </c>
      <c r="S48" s="82">
        <v>0</v>
      </c>
      <c r="T48" s="82">
        <v>2.6</v>
      </c>
      <c r="U48" s="82">
        <v>0</v>
      </c>
      <c r="V48" s="82">
        <v>0.08</v>
      </c>
      <c r="W48" s="82">
        <v>0</v>
      </c>
      <c r="X48" s="82">
        <v>0</v>
      </c>
      <c r="Y48" s="82">
        <v>0</v>
      </c>
    </row>
    <row r="49" spans="1:25" ht="12.75" customHeight="1">
      <c r="A49" s="62" t="s">
        <v>42</v>
      </c>
      <c r="B49" s="182">
        <f t="shared" si="0"/>
        <v>45222</v>
      </c>
      <c r="C49" s="81"/>
      <c r="D49" s="82">
        <v>23.03</v>
      </c>
      <c r="E49" s="82">
        <v>6.39</v>
      </c>
      <c r="F49" s="83">
        <v>0.07</v>
      </c>
      <c r="G49" s="82">
        <v>0.83</v>
      </c>
      <c r="H49" s="82">
        <v>3.11</v>
      </c>
      <c r="I49" s="82">
        <v>2.67</v>
      </c>
      <c r="J49" s="82">
        <v>0.13</v>
      </c>
      <c r="K49" s="82">
        <v>0.44</v>
      </c>
      <c r="L49" s="82">
        <v>0</v>
      </c>
      <c r="M49" s="82">
        <v>0.15</v>
      </c>
      <c r="N49" s="62" t="s">
        <v>42</v>
      </c>
      <c r="O49" s="182">
        <f t="shared" si="1"/>
        <v>45222</v>
      </c>
      <c r="P49" s="84"/>
      <c r="Q49" s="82">
        <v>0.06</v>
      </c>
      <c r="R49" s="82">
        <v>0</v>
      </c>
      <c r="S49" s="82">
        <v>0</v>
      </c>
      <c r="T49" s="82">
        <v>2.3</v>
      </c>
      <c r="U49" s="82">
        <v>0</v>
      </c>
      <c r="V49" s="82">
        <v>0.17</v>
      </c>
      <c r="W49" s="82">
        <v>0</v>
      </c>
      <c r="X49" s="82">
        <v>0</v>
      </c>
      <c r="Y49" s="82">
        <v>0</v>
      </c>
    </row>
    <row r="50" spans="1:25" ht="12.75" customHeight="1">
      <c r="A50" s="62" t="s">
        <v>43</v>
      </c>
      <c r="B50" s="182">
        <f t="shared" si="0"/>
        <v>45229</v>
      </c>
      <c r="C50" s="81"/>
      <c r="D50" s="82">
        <v>32.89</v>
      </c>
      <c r="E50" s="82">
        <v>5.84</v>
      </c>
      <c r="F50" s="83">
        <v>0.06</v>
      </c>
      <c r="G50" s="82">
        <v>0.57</v>
      </c>
      <c r="H50" s="82">
        <v>2.41</v>
      </c>
      <c r="I50" s="82">
        <v>1.98</v>
      </c>
      <c r="J50" s="82">
        <v>0.06</v>
      </c>
      <c r="K50" s="82">
        <v>0.46</v>
      </c>
      <c r="L50" s="82">
        <v>0</v>
      </c>
      <c r="M50" s="82">
        <v>0.15</v>
      </c>
      <c r="N50" s="62" t="s">
        <v>43</v>
      </c>
      <c r="O50" s="182">
        <f t="shared" si="1"/>
        <v>45229</v>
      </c>
      <c r="P50" s="84"/>
      <c r="Q50" s="82">
        <v>0.06</v>
      </c>
      <c r="R50" s="82">
        <v>0.04</v>
      </c>
      <c r="S50" s="82">
        <v>0</v>
      </c>
      <c r="T50" s="82">
        <v>2.2</v>
      </c>
      <c r="U50" s="82">
        <v>0</v>
      </c>
      <c r="V50" s="82">
        <v>0</v>
      </c>
      <c r="W50" s="82">
        <v>0.08</v>
      </c>
      <c r="X50" s="82">
        <v>0</v>
      </c>
      <c r="Y50" s="82">
        <v>0</v>
      </c>
    </row>
    <row r="51" spans="1:25" ht="12.75" customHeight="1">
      <c r="A51" s="62" t="s">
        <v>44</v>
      </c>
      <c r="B51" s="182">
        <f t="shared" si="0"/>
        <v>45236</v>
      </c>
      <c r="C51" s="81"/>
      <c r="D51" s="82">
        <v>27.78</v>
      </c>
      <c r="E51" s="82">
        <v>5</v>
      </c>
      <c r="F51" s="82">
        <v>0.07</v>
      </c>
      <c r="G51" s="82">
        <v>0.98</v>
      </c>
      <c r="H51" s="82">
        <v>3.13</v>
      </c>
      <c r="I51" s="82">
        <v>2.3</v>
      </c>
      <c r="J51" s="82">
        <v>0.09</v>
      </c>
      <c r="K51" s="82">
        <v>0.56</v>
      </c>
      <c r="L51" s="82">
        <v>0.02</v>
      </c>
      <c r="M51" s="82">
        <v>0.13</v>
      </c>
      <c r="N51" s="62" t="s">
        <v>44</v>
      </c>
      <c r="O51" s="182">
        <f t="shared" si="1"/>
        <v>45236</v>
      </c>
      <c r="P51" s="84"/>
      <c r="Q51" s="82">
        <v>0.11</v>
      </c>
      <c r="R51" s="82">
        <v>0.02</v>
      </c>
      <c r="S51" s="82">
        <v>0</v>
      </c>
      <c r="T51" s="82">
        <v>2.2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</row>
    <row r="52" spans="1:25" ht="12.75" customHeight="1">
      <c r="A52" s="62" t="s">
        <v>45</v>
      </c>
      <c r="B52" s="182">
        <f t="shared" si="0"/>
        <v>45243</v>
      </c>
      <c r="C52" s="81"/>
      <c r="D52" s="82">
        <v>35.59</v>
      </c>
      <c r="E52" s="82">
        <v>4.97</v>
      </c>
      <c r="F52" s="82">
        <v>0.04</v>
      </c>
      <c r="G52" s="82">
        <v>0.48</v>
      </c>
      <c r="H52" s="82">
        <v>3.39</v>
      </c>
      <c r="I52" s="82">
        <v>2.87</v>
      </c>
      <c r="J52" s="82">
        <v>0.02</v>
      </c>
      <c r="K52" s="82">
        <v>0.31</v>
      </c>
      <c r="L52" s="82">
        <v>0.02</v>
      </c>
      <c r="M52" s="82">
        <v>0.11</v>
      </c>
      <c r="N52" s="62" t="s">
        <v>45</v>
      </c>
      <c r="O52" s="182">
        <f t="shared" si="1"/>
        <v>45243</v>
      </c>
      <c r="P52" s="84"/>
      <c r="Q52" s="82">
        <v>0.04</v>
      </c>
      <c r="R52" s="82">
        <v>0</v>
      </c>
      <c r="S52" s="82">
        <v>0</v>
      </c>
      <c r="T52" s="82">
        <v>5.2</v>
      </c>
      <c r="U52" s="82">
        <v>0.08</v>
      </c>
      <c r="V52" s="82">
        <v>0.08</v>
      </c>
      <c r="W52" s="82">
        <v>0</v>
      </c>
      <c r="X52" s="82">
        <v>0</v>
      </c>
      <c r="Y52" s="82">
        <v>0</v>
      </c>
    </row>
    <row r="53" spans="1:25" ht="12.75" customHeight="1">
      <c r="A53" s="62" t="s">
        <v>46</v>
      </c>
      <c r="B53" s="182">
        <f t="shared" si="0"/>
        <v>45250</v>
      </c>
      <c r="C53" s="81"/>
      <c r="D53" s="82">
        <v>51.83</v>
      </c>
      <c r="E53" s="82">
        <v>5.82</v>
      </c>
      <c r="F53" s="82">
        <v>0.07</v>
      </c>
      <c r="G53" s="82">
        <v>0.89</v>
      </c>
      <c r="H53" s="82">
        <v>3.37</v>
      </c>
      <c r="I53" s="82">
        <v>2.37</v>
      </c>
      <c r="J53" s="82">
        <v>0.04</v>
      </c>
      <c r="K53" s="82">
        <v>0.57</v>
      </c>
      <c r="L53" s="82">
        <v>0</v>
      </c>
      <c r="M53" s="82">
        <v>0.13</v>
      </c>
      <c r="N53" s="62" t="s">
        <v>46</v>
      </c>
      <c r="O53" s="182">
        <f t="shared" si="1"/>
        <v>45250</v>
      </c>
      <c r="P53" s="84"/>
      <c r="Q53" s="82">
        <v>0.04</v>
      </c>
      <c r="R53" s="82">
        <v>0.06</v>
      </c>
      <c r="S53" s="82">
        <v>0</v>
      </c>
      <c r="T53" s="82">
        <v>3.8</v>
      </c>
      <c r="U53" s="82">
        <v>0</v>
      </c>
      <c r="V53" s="82">
        <v>0</v>
      </c>
      <c r="W53" s="82">
        <v>0</v>
      </c>
      <c r="X53" s="82">
        <v>0</v>
      </c>
      <c r="Y53" s="82">
        <v>0</v>
      </c>
    </row>
    <row r="54" spans="1:25" ht="12.75" customHeight="1">
      <c r="A54" s="62" t="s">
        <v>47</v>
      </c>
      <c r="B54" s="182">
        <f t="shared" si="0"/>
        <v>45257</v>
      </c>
      <c r="C54" s="81"/>
      <c r="D54" s="82">
        <v>40.09</v>
      </c>
      <c r="E54" s="82">
        <v>5.78</v>
      </c>
      <c r="F54" s="82">
        <v>0.07</v>
      </c>
      <c r="G54" s="82">
        <v>0.91</v>
      </c>
      <c r="H54" s="82">
        <v>3.65</v>
      </c>
      <c r="I54" s="82">
        <v>3.15</v>
      </c>
      <c r="J54" s="82">
        <v>0.02</v>
      </c>
      <c r="K54" s="82">
        <v>0.35</v>
      </c>
      <c r="L54" s="82">
        <v>0</v>
      </c>
      <c r="M54" s="82">
        <v>0.07</v>
      </c>
      <c r="N54" s="62" t="s">
        <v>47</v>
      </c>
      <c r="O54" s="182">
        <f t="shared" si="1"/>
        <v>45257</v>
      </c>
      <c r="P54" s="84"/>
      <c r="Q54" s="82">
        <v>0.11</v>
      </c>
      <c r="R54" s="82">
        <v>0.02</v>
      </c>
      <c r="S54" s="82">
        <v>0</v>
      </c>
      <c r="T54" s="82">
        <v>4.3</v>
      </c>
      <c r="U54" s="82">
        <v>0</v>
      </c>
      <c r="V54" s="82">
        <v>0</v>
      </c>
      <c r="W54" s="82">
        <v>0</v>
      </c>
      <c r="X54" s="82">
        <v>0</v>
      </c>
      <c r="Y54" s="82">
        <v>0</v>
      </c>
    </row>
    <row r="55" spans="1:25" ht="12.75" customHeight="1">
      <c r="A55" s="62" t="s">
        <v>48</v>
      </c>
      <c r="B55" s="182">
        <f t="shared" si="0"/>
        <v>45264</v>
      </c>
      <c r="C55" s="81"/>
      <c r="D55" s="82">
        <v>46.23</v>
      </c>
      <c r="E55" s="82">
        <v>6.64</v>
      </c>
      <c r="F55" s="82">
        <v>0.02</v>
      </c>
      <c r="G55" s="82">
        <v>1.13</v>
      </c>
      <c r="H55" s="82">
        <v>4.91</v>
      </c>
      <c r="I55" s="82">
        <v>3.41</v>
      </c>
      <c r="J55" s="82">
        <v>0.02</v>
      </c>
      <c r="K55" s="82">
        <v>0.35</v>
      </c>
      <c r="L55" s="82">
        <v>0</v>
      </c>
      <c r="M55" s="82">
        <v>0.06</v>
      </c>
      <c r="N55" s="62" t="s">
        <v>48</v>
      </c>
      <c r="O55" s="182">
        <f t="shared" si="1"/>
        <v>45264</v>
      </c>
      <c r="P55" s="84"/>
      <c r="Q55" s="82">
        <v>0.06</v>
      </c>
      <c r="R55" s="82">
        <v>0.02</v>
      </c>
      <c r="S55" s="82">
        <v>0</v>
      </c>
      <c r="T55" s="82">
        <v>3</v>
      </c>
      <c r="U55" s="82">
        <v>0</v>
      </c>
      <c r="V55" s="82">
        <v>0</v>
      </c>
      <c r="W55" s="82">
        <v>0</v>
      </c>
      <c r="X55" s="82">
        <v>0</v>
      </c>
      <c r="Y55" s="82">
        <v>0</v>
      </c>
    </row>
    <row r="56" spans="1:25" ht="12.75" customHeight="1">
      <c r="A56" s="62" t="s">
        <v>49</v>
      </c>
      <c r="B56" s="182">
        <f t="shared" si="0"/>
        <v>45271</v>
      </c>
      <c r="C56" s="81"/>
      <c r="D56" s="82">
        <v>35.51</v>
      </c>
      <c r="E56" s="82">
        <v>8.49</v>
      </c>
      <c r="F56" s="82">
        <v>0.2</v>
      </c>
      <c r="G56" s="82">
        <v>1.26</v>
      </c>
      <c r="H56" s="82">
        <v>4.33</v>
      </c>
      <c r="I56" s="82">
        <v>3.39</v>
      </c>
      <c r="J56" s="82">
        <v>0.04</v>
      </c>
      <c r="K56" s="82">
        <v>0.2</v>
      </c>
      <c r="L56" s="82">
        <v>0</v>
      </c>
      <c r="M56" s="82">
        <v>0.07</v>
      </c>
      <c r="N56" s="62" t="s">
        <v>49</v>
      </c>
      <c r="O56" s="182">
        <f t="shared" si="1"/>
        <v>45271</v>
      </c>
      <c r="P56" s="84"/>
      <c r="Q56" s="82">
        <v>0.02</v>
      </c>
      <c r="R56" s="82">
        <v>0.02</v>
      </c>
      <c r="S56" s="82">
        <v>0</v>
      </c>
      <c r="T56" s="82">
        <v>2.1</v>
      </c>
      <c r="U56" s="82">
        <v>0</v>
      </c>
      <c r="V56" s="82">
        <v>0</v>
      </c>
      <c r="W56" s="82">
        <v>0</v>
      </c>
      <c r="X56" s="82">
        <v>0</v>
      </c>
      <c r="Y56" s="82">
        <v>0</v>
      </c>
    </row>
    <row r="57" spans="1:25" ht="12.75" customHeight="1">
      <c r="A57" s="62" t="s">
        <v>50</v>
      </c>
      <c r="B57" s="182">
        <f t="shared" si="0"/>
        <v>45278</v>
      </c>
      <c r="C57" s="81"/>
      <c r="D57" s="82">
        <v>19.85</v>
      </c>
      <c r="E57" s="82">
        <v>8.55</v>
      </c>
      <c r="F57" s="82">
        <v>0</v>
      </c>
      <c r="G57" s="82">
        <v>0.89</v>
      </c>
      <c r="H57" s="82">
        <v>4.28</v>
      </c>
      <c r="I57" s="82">
        <v>4.22</v>
      </c>
      <c r="J57" s="82">
        <v>0.02</v>
      </c>
      <c r="K57" s="82">
        <v>0.09</v>
      </c>
      <c r="L57" s="82">
        <v>0.02</v>
      </c>
      <c r="M57" s="82">
        <v>0.09</v>
      </c>
      <c r="N57" s="62" t="s">
        <v>50</v>
      </c>
      <c r="O57" s="182">
        <f t="shared" si="1"/>
        <v>45278</v>
      </c>
      <c r="P57" s="84"/>
      <c r="Q57" s="82">
        <v>0.09</v>
      </c>
      <c r="R57" s="82">
        <v>0.02</v>
      </c>
      <c r="S57" s="82">
        <v>0</v>
      </c>
      <c r="T57" s="82">
        <v>4.2</v>
      </c>
      <c r="U57" s="82">
        <v>0</v>
      </c>
      <c r="V57" s="82">
        <v>0.17</v>
      </c>
      <c r="W57" s="82">
        <v>0</v>
      </c>
      <c r="X57" s="82">
        <v>0</v>
      </c>
      <c r="Y57" s="82">
        <v>0.17</v>
      </c>
    </row>
    <row r="58" spans="1:25" ht="12.75" customHeight="1">
      <c r="A58" s="62" t="s">
        <v>51</v>
      </c>
      <c r="B58" s="182">
        <f t="shared" si="0"/>
        <v>45285</v>
      </c>
      <c r="C58" s="81"/>
      <c r="D58" s="82">
        <v>17.31</v>
      </c>
      <c r="E58" s="82">
        <v>10.65</v>
      </c>
      <c r="F58" s="82">
        <v>0.04</v>
      </c>
      <c r="G58" s="82">
        <v>1.09</v>
      </c>
      <c r="H58" s="82">
        <v>3.81</v>
      </c>
      <c r="I58" s="82">
        <v>4.15</v>
      </c>
      <c r="J58" s="82">
        <v>0.13</v>
      </c>
      <c r="K58" s="82">
        <v>0.13</v>
      </c>
      <c r="L58" s="82">
        <v>0.02</v>
      </c>
      <c r="M58" s="82">
        <v>0.09</v>
      </c>
      <c r="N58" s="62" t="s">
        <v>51</v>
      </c>
      <c r="O58" s="182">
        <f t="shared" si="1"/>
        <v>45285</v>
      </c>
      <c r="P58" s="84"/>
      <c r="Q58" s="82">
        <v>0.06</v>
      </c>
      <c r="R58" s="82">
        <v>0</v>
      </c>
      <c r="S58" s="82">
        <v>0.1</v>
      </c>
      <c r="T58" s="82">
        <v>4.5</v>
      </c>
      <c r="U58" s="82">
        <v>0</v>
      </c>
      <c r="V58" s="82">
        <v>0</v>
      </c>
      <c r="W58" s="82">
        <v>0</v>
      </c>
      <c r="X58" s="82">
        <v>0</v>
      </c>
      <c r="Y58" s="82">
        <v>0</v>
      </c>
    </row>
    <row r="59" spans="1:25" ht="12.75" customHeight="1">
      <c r="A59" s="63"/>
      <c r="B59" s="64" t="s">
        <v>12</v>
      </c>
      <c r="C59" s="65"/>
      <c r="D59" s="85">
        <f>SUM(D7:D58)</f>
        <v>476.96999999999997</v>
      </c>
      <c r="E59" s="85">
        <f aca="true" t="shared" si="2" ref="E59:M59">SUM(E7:E58)</f>
        <v>310.74</v>
      </c>
      <c r="F59" s="85">
        <f t="shared" si="2"/>
        <v>35.730000000000004</v>
      </c>
      <c r="G59" s="85">
        <f t="shared" si="2"/>
        <v>19.250000000000004</v>
      </c>
      <c r="H59" s="85">
        <f t="shared" si="2"/>
        <v>60.28</v>
      </c>
      <c r="I59" s="85">
        <f t="shared" si="2"/>
        <v>261.19</v>
      </c>
      <c r="J59" s="85">
        <f t="shared" si="2"/>
        <v>4.289999999999997</v>
      </c>
      <c r="K59" s="85">
        <f t="shared" si="2"/>
        <v>12.41</v>
      </c>
      <c r="L59" s="85">
        <f t="shared" si="2"/>
        <v>0.7900000000000003</v>
      </c>
      <c r="M59" s="85">
        <f t="shared" si="2"/>
        <v>8.990000000000006</v>
      </c>
      <c r="N59" s="63"/>
      <c r="O59" s="64" t="s">
        <v>12</v>
      </c>
      <c r="P59" s="65"/>
      <c r="Q59" s="85">
        <f aca="true" t="shared" si="3" ref="Q59:Y59">SUM(Q7:Q58)</f>
        <v>81.54000000000002</v>
      </c>
      <c r="R59" s="85">
        <f t="shared" si="3"/>
        <v>1.6400000000000006</v>
      </c>
      <c r="S59" s="85">
        <f t="shared" si="3"/>
        <v>2.2000000000000006</v>
      </c>
      <c r="T59" s="85">
        <f t="shared" si="3"/>
        <v>78.74000000000001</v>
      </c>
      <c r="U59" s="85">
        <f t="shared" si="3"/>
        <v>0.41000000000000003</v>
      </c>
      <c r="V59" s="85">
        <f t="shared" si="3"/>
        <v>1.48</v>
      </c>
      <c r="W59" s="85">
        <f t="shared" si="3"/>
        <v>1.15</v>
      </c>
      <c r="X59" s="85">
        <f t="shared" si="3"/>
        <v>0</v>
      </c>
      <c r="Y59" s="85">
        <f t="shared" si="3"/>
        <v>0.33</v>
      </c>
    </row>
    <row r="60" ht="15" customHeight="1">
      <c r="F60" s="67"/>
    </row>
  </sheetData>
  <sheetProtection/>
  <mergeCells count="5">
    <mergeCell ref="F3:M3"/>
    <mergeCell ref="Q3:R3"/>
    <mergeCell ref="S3:T3"/>
    <mergeCell ref="U3:Y3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I6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J28" sqref="J28"/>
      <selection pane="topRight" activeCell="J28" sqref="J28"/>
      <selection pane="bottomLeft" activeCell="J28" sqref="J28"/>
      <selection pane="bottomRight" activeCell="K16" sqref="K16"/>
    </sheetView>
  </sheetViews>
  <sheetFormatPr defaultColWidth="9.00390625" defaultRowHeight="13.5"/>
  <cols>
    <col min="1" max="1" width="1.625" style="91" customWidth="1"/>
    <col min="2" max="2" width="5.00390625" style="91" customWidth="1"/>
    <col min="3" max="9" width="11.125" style="91" customWidth="1"/>
    <col min="10" max="16384" width="9.00390625" style="91" customWidth="1"/>
  </cols>
  <sheetData>
    <row r="1" spans="1:2" s="90" customFormat="1" ht="21" customHeight="1">
      <c r="A1" s="88"/>
      <c r="B1" s="89" t="s">
        <v>180</v>
      </c>
    </row>
    <row r="2" spans="1:9" ht="14.25" customHeight="1">
      <c r="A2" s="90"/>
      <c r="B2" s="89"/>
      <c r="D2" s="152" t="s">
        <v>176</v>
      </c>
      <c r="E2" s="26"/>
      <c r="F2" s="152"/>
      <c r="G2" s="27"/>
      <c r="H2" s="27"/>
      <c r="I2" s="61" t="s">
        <v>246</v>
      </c>
    </row>
    <row r="3" spans="3:9" s="114" customFormat="1" ht="13.5" customHeight="1">
      <c r="C3" s="279" t="s">
        <v>155</v>
      </c>
      <c r="D3" s="279"/>
      <c r="E3" s="279"/>
      <c r="F3" s="279"/>
      <c r="G3" s="280" t="s">
        <v>154</v>
      </c>
      <c r="H3" s="281"/>
      <c r="I3" s="281"/>
    </row>
    <row r="4" spans="2:9" s="92" customFormat="1" ht="15" customHeight="1">
      <c r="B4" s="93"/>
      <c r="C4" s="94" t="s">
        <v>156</v>
      </c>
      <c r="D4" s="94" t="s">
        <v>157</v>
      </c>
      <c r="E4" s="94" t="s">
        <v>112</v>
      </c>
      <c r="F4" s="94" t="s">
        <v>158</v>
      </c>
      <c r="G4" s="94" t="s">
        <v>159</v>
      </c>
      <c r="H4" s="94" t="s">
        <v>160</v>
      </c>
      <c r="I4" s="94" t="s">
        <v>177</v>
      </c>
    </row>
    <row r="5" spans="2:9" s="92" customFormat="1" ht="15" customHeight="1">
      <c r="B5" s="95"/>
      <c r="C5" s="96" t="s">
        <v>137</v>
      </c>
      <c r="D5" s="96" t="s">
        <v>54</v>
      </c>
      <c r="E5" s="96" t="s">
        <v>78</v>
      </c>
      <c r="F5" s="96"/>
      <c r="G5" s="97" t="s">
        <v>55</v>
      </c>
      <c r="H5" s="96" t="s">
        <v>162</v>
      </c>
      <c r="I5" s="96" t="s">
        <v>178</v>
      </c>
    </row>
    <row r="6" spans="2:9" s="92" customFormat="1" ht="15" customHeight="1">
      <c r="B6" s="143" t="s">
        <v>56</v>
      </c>
      <c r="C6" s="98" t="s">
        <v>164</v>
      </c>
      <c r="D6" s="98" t="s">
        <v>165</v>
      </c>
      <c r="E6" s="98" t="s">
        <v>166</v>
      </c>
      <c r="F6" s="98" t="s">
        <v>57</v>
      </c>
      <c r="G6" s="98" t="s">
        <v>167</v>
      </c>
      <c r="H6" s="98" t="s">
        <v>167</v>
      </c>
      <c r="I6" s="98" t="s">
        <v>179</v>
      </c>
    </row>
    <row r="7" spans="2:9" s="92" customFormat="1" ht="15" customHeight="1">
      <c r="B7" s="99" t="s">
        <v>58</v>
      </c>
      <c r="C7" s="100">
        <v>15</v>
      </c>
      <c r="D7" s="100">
        <v>4</v>
      </c>
      <c r="E7" s="100">
        <v>6</v>
      </c>
      <c r="F7" s="100">
        <v>7</v>
      </c>
      <c r="G7" s="100">
        <v>30</v>
      </c>
      <c r="H7" s="100">
        <v>3</v>
      </c>
      <c r="I7" s="216">
        <v>0</v>
      </c>
    </row>
    <row r="8" spans="2:9" s="92" customFormat="1" ht="15" customHeight="1">
      <c r="B8" s="101" t="s">
        <v>79</v>
      </c>
      <c r="C8" s="100">
        <v>15</v>
      </c>
      <c r="D8" s="100">
        <v>2</v>
      </c>
      <c r="E8" s="100">
        <v>3</v>
      </c>
      <c r="F8" s="100">
        <v>5</v>
      </c>
      <c r="G8" s="100">
        <v>26</v>
      </c>
      <c r="H8" s="100">
        <v>2</v>
      </c>
      <c r="I8" s="100">
        <v>0</v>
      </c>
    </row>
    <row r="9" spans="2:9" s="92" customFormat="1" ht="15" customHeight="1">
      <c r="B9" s="101" t="s">
        <v>80</v>
      </c>
      <c r="C9" s="100">
        <v>13</v>
      </c>
      <c r="D9" s="100">
        <v>3</v>
      </c>
      <c r="E9" s="100">
        <v>1</v>
      </c>
      <c r="F9" s="100">
        <v>4</v>
      </c>
      <c r="G9" s="100">
        <v>24</v>
      </c>
      <c r="H9" s="100">
        <v>3</v>
      </c>
      <c r="I9" s="100">
        <v>0</v>
      </c>
    </row>
    <row r="10" spans="2:9" s="92" customFormat="1" ht="15" customHeight="1">
      <c r="B10" s="101" t="s">
        <v>251</v>
      </c>
      <c r="C10" s="100">
        <v>23</v>
      </c>
      <c r="D10" s="100">
        <v>3</v>
      </c>
      <c r="E10" s="100">
        <v>4</v>
      </c>
      <c r="F10" s="100">
        <v>2</v>
      </c>
      <c r="G10" s="100">
        <v>17</v>
      </c>
      <c r="H10" s="100">
        <v>3</v>
      </c>
      <c r="I10" s="100">
        <v>0</v>
      </c>
    </row>
    <row r="11" spans="2:9" s="92" customFormat="1" ht="15" customHeight="1">
      <c r="B11" s="101" t="s">
        <v>82</v>
      </c>
      <c r="C11" s="100">
        <v>17</v>
      </c>
      <c r="D11" s="100">
        <v>0</v>
      </c>
      <c r="E11" s="100">
        <v>6</v>
      </c>
      <c r="F11" s="100">
        <v>2</v>
      </c>
      <c r="G11" s="100">
        <v>23</v>
      </c>
      <c r="H11" s="100">
        <v>4</v>
      </c>
      <c r="I11" s="100">
        <v>0</v>
      </c>
    </row>
    <row r="12" spans="2:9" s="92" customFormat="1" ht="15" customHeight="1">
      <c r="B12" s="101" t="s">
        <v>83</v>
      </c>
      <c r="C12" s="100">
        <v>26</v>
      </c>
      <c r="D12" s="100">
        <v>2</v>
      </c>
      <c r="E12" s="100">
        <v>1</v>
      </c>
      <c r="F12" s="100">
        <v>1</v>
      </c>
      <c r="G12" s="100">
        <v>29</v>
      </c>
      <c r="H12" s="100">
        <v>0</v>
      </c>
      <c r="I12" s="100">
        <v>1</v>
      </c>
    </row>
    <row r="13" spans="2:9" s="92" customFormat="1" ht="15" customHeight="1">
      <c r="B13" s="101" t="s">
        <v>84</v>
      </c>
      <c r="C13" s="100">
        <v>25</v>
      </c>
      <c r="D13" s="100">
        <v>6</v>
      </c>
      <c r="E13" s="100">
        <v>5</v>
      </c>
      <c r="F13" s="100">
        <v>2</v>
      </c>
      <c r="G13" s="100">
        <v>34</v>
      </c>
      <c r="H13" s="100">
        <v>6</v>
      </c>
      <c r="I13" s="100">
        <v>0</v>
      </c>
    </row>
    <row r="14" spans="2:9" s="92" customFormat="1" ht="15" customHeight="1">
      <c r="B14" s="101" t="s">
        <v>85</v>
      </c>
      <c r="C14" s="100">
        <v>22</v>
      </c>
      <c r="D14" s="100">
        <v>8</v>
      </c>
      <c r="E14" s="100">
        <v>2</v>
      </c>
      <c r="F14" s="100">
        <v>4</v>
      </c>
      <c r="G14" s="100">
        <v>25</v>
      </c>
      <c r="H14" s="100">
        <v>1</v>
      </c>
      <c r="I14" s="100">
        <v>0</v>
      </c>
    </row>
    <row r="15" spans="2:9" s="92" customFormat="1" ht="15" customHeight="1">
      <c r="B15" s="101" t="s">
        <v>86</v>
      </c>
      <c r="C15" s="100">
        <v>31</v>
      </c>
      <c r="D15" s="100">
        <v>5</v>
      </c>
      <c r="E15" s="100">
        <v>2</v>
      </c>
      <c r="F15" s="100">
        <v>6</v>
      </c>
      <c r="G15" s="100">
        <v>31</v>
      </c>
      <c r="H15" s="100">
        <v>1</v>
      </c>
      <c r="I15" s="100">
        <v>0</v>
      </c>
    </row>
    <row r="16" spans="2:9" s="92" customFormat="1" ht="15" customHeight="1">
      <c r="B16" s="101" t="s">
        <v>59</v>
      </c>
      <c r="C16" s="100">
        <v>28</v>
      </c>
      <c r="D16" s="100">
        <v>3</v>
      </c>
      <c r="E16" s="100">
        <v>2</v>
      </c>
      <c r="F16" s="100">
        <v>4</v>
      </c>
      <c r="G16" s="100">
        <v>32</v>
      </c>
      <c r="H16" s="100">
        <v>0</v>
      </c>
      <c r="I16" s="100">
        <v>0</v>
      </c>
    </row>
    <row r="17" spans="2:9" s="92" customFormat="1" ht="15" customHeight="1">
      <c r="B17" s="101" t="s">
        <v>60</v>
      </c>
      <c r="C17" s="100">
        <v>35</v>
      </c>
      <c r="D17" s="100">
        <v>1</v>
      </c>
      <c r="E17" s="100">
        <v>2</v>
      </c>
      <c r="F17" s="100">
        <v>6</v>
      </c>
      <c r="G17" s="100">
        <v>26</v>
      </c>
      <c r="H17" s="100">
        <v>1</v>
      </c>
      <c r="I17" s="100">
        <v>0</v>
      </c>
    </row>
    <row r="18" spans="2:9" s="92" customFormat="1" ht="15" customHeight="1">
      <c r="B18" s="102" t="s">
        <v>61</v>
      </c>
      <c r="C18" s="100">
        <v>20</v>
      </c>
      <c r="D18" s="100">
        <v>2</v>
      </c>
      <c r="E18" s="100">
        <v>1</v>
      </c>
      <c r="F18" s="100">
        <v>5</v>
      </c>
      <c r="G18" s="100">
        <v>31</v>
      </c>
      <c r="H18" s="100">
        <v>1</v>
      </c>
      <c r="I18" s="100">
        <v>0</v>
      </c>
    </row>
    <row r="19" spans="2:9" s="92" customFormat="1" ht="15" customHeight="1">
      <c r="B19" s="104" t="s">
        <v>12</v>
      </c>
      <c r="C19" s="105">
        <f>SUM(C7:C18)</f>
        <v>270</v>
      </c>
      <c r="D19" s="105">
        <f aca="true" t="shared" si="0" ref="D19:I19">SUM(D7:D18)</f>
        <v>39</v>
      </c>
      <c r="E19" s="105">
        <f t="shared" si="0"/>
        <v>35</v>
      </c>
      <c r="F19" s="105">
        <f t="shared" si="0"/>
        <v>48</v>
      </c>
      <c r="G19" s="105">
        <f t="shared" si="0"/>
        <v>328</v>
      </c>
      <c r="H19" s="105">
        <f t="shared" si="0"/>
        <v>25</v>
      </c>
      <c r="I19" s="105">
        <f t="shared" si="0"/>
        <v>1</v>
      </c>
    </row>
    <row r="20" spans="2:9" s="92" customFormat="1" ht="15" customHeight="1">
      <c r="B20" s="106"/>
      <c r="C20" s="107"/>
      <c r="D20" s="107"/>
      <c r="E20" s="107"/>
      <c r="F20" s="107"/>
      <c r="G20" s="107"/>
      <c r="H20" s="107"/>
      <c r="I20" s="107"/>
    </row>
    <row r="21" spans="2:9" s="92" customFormat="1" ht="15" customHeight="1">
      <c r="B21" s="108"/>
      <c r="C21" s="107"/>
      <c r="D21" s="107"/>
      <c r="E21" s="107"/>
      <c r="F21" s="107"/>
      <c r="G21" s="107"/>
      <c r="H21" s="107"/>
      <c r="I21" s="107"/>
    </row>
    <row r="22" spans="2:9" s="92" customFormat="1" ht="15" customHeight="1">
      <c r="B22" s="109" t="s">
        <v>68</v>
      </c>
      <c r="C22" s="107"/>
      <c r="D22" s="107"/>
      <c r="E22" s="107"/>
      <c r="F22" s="107"/>
      <c r="G22" s="107"/>
      <c r="H22" s="107"/>
      <c r="I22" s="107"/>
    </row>
    <row r="23" spans="2:9" s="92" customFormat="1" ht="15" customHeight="1">
      <c r="B23" s="99" t="s">
        <v>58</v>
      </c>
      <c r="C23" s="110">
        <v>6</v>
      </c>
      <c r="D23" s="110">
        <v>2</v>
      </c>
      <c r="E23" s="110">
        <v>3</v>
      </c>
      <c r="F23" s="110">
        <v>6</v>
      </c>
      <c r="G23" s="110">
        <v>15</v>
      </c>
      <c r="H23" s="110">
        <v>2</v>
      </c>
      <c r="I23" s="217">
        <v>0</v>
      </c>
    </row>
    <row r="24" spans="2:9" s="92" customFormat="1" ht="15" customHeight="1">
      <c r="B24" s="101" t="s">
        <v>79</v>
      </c>
      <c r="C24" s="100">
        <v>6</v>
      </c>
      <c r="D24" s="100">
        <v>0</v>
      </c>
      <c r="E24" s="100">
        <v>1</v>
      </c>
      <c r="F24" s="100">
        <v>3</v>
      </c>
      <c r="G24" s="100">
        <v>18</v>
      </c>
      <c r="H24" s="100">
        <v>2</v>
      </c>
      <c r="I24" s="100">
        <v>0</v>
      </c>
    </row>
    <row r="25" spans="2:9" s="92" customFormat="1" ht="15" customHeight="1">
      <c r="B25" s="101" t="s">
        <v>80</v>
      </c>
      <c r="C25" s="100">
        <v>6</v>
      </c>
      <c r="D25" s="100">
        <v>1</v>
      </c>
      <c r="E25" s="100">
        <v>0</v>
      </c>
      <c r="F25" s="100">
        <v>0</v>
      </c>
      <c r="G25" s="100">
        <v>20</v>
      </c>
      <c r="H25" s="100">
        <v>2</v>
      </c>
      <c r="I25" s="100">
        <v>0</v>
      </c>
    </row>
    <row r="26" spans="2:9" s="92" customFormat="1" ht="15" customHeight="1">
      <c r="B26" s="101" t="s">
        <v>81</v>
      </c>
      <c r="C26" s="100">
        <v>9</v>
      </c>
      <c r="D26" s="100">
        <v>0</v>
      </c>
      <c r="E26" s="100">
        <v>1</v>
      </c>
      <c r="F26" s="100">
        <v>1</v>
      </c>
      <c r="G26" s="100">
        <v>12</v>
      </c>
      <c r="H26" s="100">
        <v>0</v>
      </c>
      <c r="I26" s="100">
        <v>0</v>
      </c>
    </row>
    <row r="27" spans="2:9" s="92" customFormat="1" ht="15" customHeight="1">
      <c r="B27" s="101" t="s">
        <v>82</v>
      </c>
      <c r="C27" s="100">
        <v>5</v>
      </c>
      <c r="D27" s="100">
        <v>0</v>
      </c>
      <c r="E27" s="100">
        <v>1</v>
      </c>
      <c r="F27" s="100">
        <v>2</v>
      </c>
      <c r="G27" s="100">
        <v>16</v>
      </c>
      <c r="H27" s="100">
        <v>3</v>
      </c>
      <c r="I27" s="100">
        <v>0</v>
      </c>
    </row>
    <row r="28" spans="2:9" s="92" customFormat="1" ht="15" customHeight="1">
      <c r="B28" s="101" t="s">
        <v>83</v>
      </c>
      <c r="C28" s="100">
        <v>5</v>
      </c>
      <c r="D28" s="100">
        <v>0</v>
      </c>
      <c r="E28" s="100">
        <v>0</v>
      </c>
      <c r="F28" s="100">
        <v>0</v>
      </c>
      <c r="G28" s="100">
        <v>17</v>
      </c>
      <c r="H28" s="100">
        <v>0</v>
      </c>
      <c r="I28" s="100">
        <v>0</v>
      </c>
    </row>
    <row r="29" spans="2:9" s="92" customFormat="1" ht="15" customHeight="1">
      <c r="B29" s="101" t="s">
        <v>84</v>
      </c>
      <c r="C29" s="100">
        <v>7</v>
      </c>
      <c r="D29" s="100">
        <v>0</v>
      </c>
      <c r="E29" s="100">
        <v>0</v>
      </c>
      <c r="F29" s="100">
        <v>2</v>
      </c>
      <c r="G29" s="100">
        <v>21</v>
      </c>
      <c r="H29" s="100">
        <v>4</v>
      </c>
      <c r="I29" s="100">
        <v>0</v>
      </c>
    </row>
    <row r="30" spans="2:9" s="92" customFormat="1" ht="15" customHeight="1">
      <c r="B30" s="101" t="s">
        <v>85</v>
      </c>
      <c r="C30" s="100">
        <v>9</v>
      </c>
      <c r="D30" s="100">
        <v>0</v>
      </c>
      <c r="E30" s="100">
        <v>0</v>
      </c>
      <c r="F30" s="100">
        <v>3</v>
      </c>
      <c r="G30" s="100">
        <v>16</v>
      </c>
      <c r="H30" s="100">
        <v>1</v>
      </c>
      <c r="I30" s="100">
        <v>0</v>
      </c>
    </row>
    <row r="31" spans="2:9" s="92" customFormat="1" ht="15" customHeight="1">
      <c r="B31" s="101" t="s">
        <v>86</v>
      </c>
      <c r="C31" s="100">
        <v>13</v>
      </c>
      <c r="D31" s="100">
        <v>1</v>
      </c>
      <c r="E31" s="100">
        <v>0</v>
      </c>
      <c r="F31" s="100">
        <v>5</v>
      </c>
      <c r="G31" s="100">
        <v>23</v>
      </c>
      <c r="H31" s="100">
        <v>1</v>
      </c>
      <c r="I31" s="100">
        <v>0</v>
      </c>
    </row>
    <row r="32" spans="2:9" s="92" customFormat="1" ht="15" customHeight="1">
      <c r="B32" s="101" t="s">
        <v>59</v>
      </c>
      <c r="C32" s="100">
        <v>3</v>
      </c>
      <c r="D32" s="100">
        <v>0</v>
      </c>
      <c r="E32" s="100">
        <v>0</v>
      </c>
      <c r="F32" s="100">
        <v>1</v>
      </c>
      <c r="G32" s="100">
        <v>22</v>
      </c>
      <c r="H32" s="100">
        <v>0</v>
      </c>
      <c r="I32" s="100">
        <v>0</v>
      </c>
    </row>
    <row r="33" spans="2:9" s="92" customFormat="1" ht="15" customHeight="1">
      <c r="B33" s="101" t="s">
        <v>60</v>
      </c>
      <c r="C33" s="100">
        <v>7</v>
      </c>
      <c r="D33" s="100">
        <v>1</v>
      </c>
      <c r="E33" s="100">
        <v>1</v>
      </c>
      <c r="F33" s="100">
        <v>2</v>
      </c>
      <c r="G33" s="100">
        <v>16</v>
      </c>
      <c r="H33" s="100">
        <v>0</v>
      </c>
      <c r="I33" s="100">
        <v>0</v>
      </c>
    </row>
    <row r="34" spans="2:9" s="92" customFormat="1" ht="15" customHeight="1">
      <c r="B34" s="102" t="s">
        <v>61</v>
      </c>
      <c r="C34" s="103">
        <v>8</v>
      </c>
      <c r="D34" s="103">
        <v>1</v>
      </c>
      <c r="E34" s="103">
        <v>0</v>
      </c>
      <c r="F34" s="103">
        <v>4</v>
      </c>
      <c r="G34" s="103">
        <v>19</v>
      </c>
      <c r="H34" s="103">
        <v>1</v>
      </c>
      <c r="I34" s="103">
        <v>0</v>
      </c>
    </row>
    <row r="35" spans="2:9" s="92" customFormat="1" ht="15" customHeight="1">
      <c r="B35" s="104" t="s">
        <v>12</v>
      </c>
      <c r="C35" s="105">
        <f>SUM(C23:C34)</f>
        <v>84</v>
      </c>
      <c r="D35" s="105">
        <f aca="true" t="shared" si="1" ref="D35:I35">SUM(D23:D34)</f>
        <v>6</v>
      </c>
      <c r="E35" s="105">
        <f t="shared" si="1"/>
        <v>7</v>
      </c>
      <c r="F35" s="103">
        <f t="shared" si="1"/>
        <v>29</v>
      </c>
      <c r="G35" s="105">
        <f t="shared" si="1"/>
        <v>215</v>
      </c>
      <c r="H35" s="105">
        <f t="shared" si="1"/>
        <v>16</v>
      </c>
      <c r="I35" s="105">
        <f t="shared" si="1"/>
        <v>0</v>
      </c>
    </row>
    <row r="36" spans="2:9" s="92" customFormat="1" ht="15" customHeight="1">
      <c r="B36" s="108"/>
      <c r="C36" s="107"/>
      <c r="D36" s="107"/>
      <c r="E36" s="107"/>
      <c r="F36" s="107"/>
      <c r="G36" s="107"/>
      <c r="H36" s="107"/>
      <c r="I36" s="107"/>
    </row>
    <row r="37" spans="2:9" s="92" customFormat="1" ht="15" customHeight="1">
      <c r="B37" s="108"/>
      <c r="C37" s="107"/>
      <c r="D37" s="107"/>
      <c r="E37" s="107"/>
      <c r="F37" s="107"/>
      <c r="G37" s="107"/>
      <c r="H37" s="107"/>
      <c r="I37" s="107"/>
    </row>
    <row r="38" spans="2:9" s="92" customFormat="1" ht="15" customHeight="1">
      <c r="B38" s="91" t="s">
        <v>69</v>
      </c>
      <c r="C38" s="111"/>
      <c r="D38" s="111"/>
      <c r="E38" s="111"/>
      <c r="F38" s="111"/>
      <c r="G38" s="111"/>
      <c r="H38" s="111"/>
      <c r="I38" s="111"/>
    </row>
    <row r="39" spans="2:9" s="92" customFormat="1" ht="15" customHeight="1">
      <c r="B39" s="99" t="s">
        <v>58</v>
      </c>
      <c r="C39" s="110">
        <v>9</v>
      </c>
      <c r="D39" s="110">
        <v>2</v>
      </c>
      <c r="E39" s="110">
        <v>3</v>
      </c>
      <c r="F39" s="217">
        <v>1</v>
      </c>
      <c r="G39" s="110">
        <v>15</v>
      </c>
      <c r="H39" s="217">
        <v>1</v>
      </c>
      <c r="I39" s="217">
        <v>0</v>
      </c>
    </row>
    <row r="40" spans="2:9" s="92" customFormat="1" ht="15" customHeight="1">
      <c r="B40" s="101" t="s">
        <v>79</v>
      </c>
      <c r="C40" s="100">
        <v>9</v>
      </c>
      <c r="D40" s="100">
        <v>2</v>
      </c>
      <c r="E40" s="100">
        <v>2</v>
      </c>
      <c r="F40" s="100">
        <v>2</v>
      </c>
      <c r="G40" s="100">
        <v>8</v>
      </c>
      <c r="H40" s="100">
        <v>0</v>
      </c>
      <c r="I40" s="100">
        <v>0</v>
      </c>
    </row>
    <row r="41" spans="2:9" s="92" customFormat="1" ht="15" customHeight="1">
      <c r="B41" s="101" t="s">
        <v>80</v>
      </c>
      <c r="C41" s="100">
        <v>7</v>
      </c>
      <c r="D41" s="100">
        <v>2</v>
      </c>
      <c r="E41" s="100">
        <v>1</v>
      </c>
      <c r="F41" s="100">
        <v>4</v>
      </c>
      <c r="G41" s="100">
        <v>4</v>
      </c>
      <c r="H41" s="100">
        <v>1</v>
      </c>
      <c r="I41" s="100">
        <v>0</v>
      </c>
    </row>
    <row r="42" spans="2:9" s="92" customFormat="1" ht="15" customHeight="1">
      <c r="B42" s="101" t="s">
        <v>81</v>
      </c>
      <c r="C42" s="100">
        <v>14</v>
      </c>
      <c r="D42" s="100">
        <v>3</v>
      </c>
      <c r="E42" s="100">
        <v>3</v>
      </c>
      <c r="F42" s="100">
        <v>1</v>
      </c>
      <c r="G42" s="100">
        <v>5</v>
      </c>
      <c r="H42" s="100">
        <v>3</v>
      </c>
      <c r="I42" s="100">
        <v>0</v>
      </c>
    </row>
    <row r="43" spans="2:9" s="92" customFormat="1" ht="15" customHeight="1">
      <c r="B43" s="101" t="s">
        <v>82</v>
      </c>
      <c r="C43" s="100">
        <v>12</v>
      </c>
      <c r="D43" s="100">
        <v>0</v>
      </c>
      <c r="E43" s="100">
        <v>5</v>
      </c>
      <c r="F43" s="100">
        <v>0</v>
      </c>
      <c r="G43" s="100">
        <v>7</v>
      </c>
      <c r="H43" s="100">
        <v>1</v>
      </c>
      <c r="I43" s="100">
        <v>0</v>
      </c>
    </row>
    <row r="44" spans="2:9" s="92" customFormat="1" ht="15" customHeight="1">
      <c r="B44" s="101" t="s">
        <v>83</v>
      </c>
      <c r="C44" s="100">
        <v>21</v>
      </c>
      <c r="D44" s="100">
        <v>2</v>
      </c>
      <c r="E44" s="100">
        <v>1</v>
      </c>
      <c r="F44" s="100">
        <v>1</v>
      </c>
      <c r="G44" s="100">
        <v>12</v>
      </c>
      <c r="H44" s="100">
        <v>0</v>
      </c>
      <c r="I44" s="100">
        <v>1</v>
      </c>
    </row>
    <row r="45" spans="2:9" s="92" customFormat="1" ht="15" customHeight="1">
      <c r="B45" s="101" t="s">
        <v>84</v>
      </c>
      <c r="C45" s="100">
        <v>18</v>
      </c>
      <c r="D45" s="100">
        <v>6</v>
      </c>
      <c r="E45" s="100">
        <v>5</v>
      </c>
      <c r="F45" s="100">
        <v>0</v>
      </c>
      <c r="G45" s="100">
        <v>13</v>
      </c>
      <c r="H45" s="100">
        <v>2</v>
      </c>
      <c r="I45" s="100">
        <v>0</v>
      </c>
    </row>
    <row r="46" spans="2:9" s="92" customFormat="1" ht="15" customHeight="1">
      <c r="B46" s="101" t="s">
        <v>85</v>
      </c>
      <c r="C46" s="100">
        <v>13</v>
      </c>
      <c r="D46" s="100">
        <v>8</v>
      </c>
      <c r="E46" s="100">
        <v>2</v>
      </c>
      <c r="F46" s="100">
        <v>1</v>
      </c>
      <c r="G46" s="100">
        <v>9</v>
      </c>
      <c r="H46" s="100">
        <v>0</v>
      </c>
      <c r="I46" s="100">
        <v>0</v>
      </c>
    </row>
    <row r="47" spans="2:9" s="92" customFormat="1" ht="15" customHeight="1">
      <c r="B47" s="101" t="s">
        <v>86</v>
      </c>
      <c r="C47" s="100">
        <v>18</v>
      </c>
      <c r="D47" s="100">
        <v>4</v>
      </c>
      <c r="E47" s="100">
        <v>2</v>
      </c>
      <c r="F47" s="100">
        <v>1</v>
      </c>
      <c r="G47" s="100">
        <v>8</v>
      </c>
      <c r="H47" s="100">
        <v>0</v>
      </c>
      <c r="I47" s="100">
        <v>0</v>
      </c>
    </row>
    <row r="48" spans="2:9" s="92" customFormat="1" ht="15" customHeight="1">
      <c r="B48" s="101" t="s">
        <v>59</v>
      </c>
      <c r="C48" s="100">
        <v>25</v>
      </c>
      <c r="D48" s="100">
        <v>3</v>
      </c>
      <c r="E48" s="100">
        <v>2</v>
      </c>
      <c r="F48" s="100">
        <v>3</v>
      </c>
      <c r="G48" s="100">
        <v>10</v>
      </c>
      <c r="H48" s="100">
        <v>0</v>
      </c>
      <c r="I48" s="100">
        <v>0</v>
      </c>
    </row>
    <row r="49" spans="2:9" s="92" customFormat="1" ht="15" customHeight="1">
      <c r="B49" s="101" t="s">
        <v>60</v>
      </c>
      <c r="C49" s="100">
        <v>28</v>
      </c>
      <c r="D49" s="100">
        <v>0</v>
      </c>
      <c r="E49" s="100">
        <v>1</v>
      </c>
      <c r="F49" s="100">
        <v>4</v>
      </c>
      <c r="G49" s="100">
        <v>10</v>
      </c>
      <c r="H49" s="100">
        <v>1</v>
      </c>
      <c r="I49" s="100">
        <v>0</v>
      </c>
    </row>
    <row r="50" spans="2:9" s="92" customFormat="1" ht="15" customHeight="1">
      <c r="B50" s="102" t="s">
        <v>61</v>
      </c>
      <c r="C50" s="103">
        <v>12</v>
      </c>
      <c r="D50" s="103">
        <v>1</v>
      </c>
      <c r="E50" s="103">
        <v>1</v>
      </c>
      <c r="F50" s="103">
        <v>1</v>
      </c>
      <c r="G50" s="103">
        <v>12</v>
      </c>
      <c r="H50" s="103">
        <v>0</v>
      </c>
      <c r="I50" s="103">
        <v>0</v>
      </c>
    </row>
    <row r="51" spans="2:9" s="92" customFormat="1" ht="15" customHeight="1">
      <c r="B51" s="104" t="s">
        <v>12</v>
      </c>
      <c r="C51" s="105">
        <f>SUM(C39:C50)</f>
        <v>186</v>
      </c>
      <c r="D51" s="105">
        <f aca="true" t="shared" si="2" ref="D51:I51">SUM(D39:D50)</f>
        <v>33</v>
      </c>
      <c r="E51" s="105">
        <f t="shared" si="2"/>
        <v>28</v>
      </c>
      <c r="F51" s="105">
        <f t="shared" si="2"/>
        <v>19</v>
      </c>
      <c r="G51" s="105">
        <f t="shared" si="2"/>
        <v>113</v>
      </c>
      <c r="H51" s="105">
        <f t="shared" si="2"/>
        <v>9</v>
      </c>
      <c r="I51" s="105">
        <f t="shared" si="2"/>
        <v>1</v>
      </c>
    </row>
    <row r="52" s="92" customFormat="1" ht="6.75" customHeight="1"/>
    <row r="53" s="261" customFormat="1" ht="12.75"/>
    <row r="54" spans="2:9" s="261" customFormat="1" ht="12.75" hidden="1">
      <c r="B54" s="262"/>
      <c r="C54" s="263">
        <f>C19</f>
        <v>270</v>
      </c>
      <c r="D54" s="263">
        <f aca="true" t="shared" si="3" ref="D54:I54">D19</f>
        <v>39</v>
      </c>
      <c r="E54" s="263">
        <f t="shared" si="3"/>
        <v>35</v>
      </c>
      <c r="F54" s="263">
        <f t="shared" si="3"/>
        <v>48</v>
      </c>
      <c r="G54" s="263">
        <f t="shared" si="3"/>
        <v>328</v>
      </c>
      <c r="H54" s="263">
        <f t="shared" si="3"/>
        <v>25</v>
      </c>
      <c r="I54" s="263">
        <f t="shared" si="3"/>
        <v>1</v>
      </c>
    </row>
    <row r="55" spans="2:9" s="261" customFormat="1" ht="12.75" hidden="1">
      <c r="B55" s="262"/>
      <c r="C55" s="263">
        <f>C35+C51</f>
        <v>270</v>
      </c>
      <c r="D55" s="263">
        <f aca="true" t="shared" si="4" ref="D55:I55">D35+D51</f>
        <v>39</v>
      </c>
      <c r="E55" s="263">
        <f t="shared" si="4"/>
        <v>35</v>
      </c>
      <c r="F55" s="263">
        <f t="shared" si="4"/>
        <v>48</v>
      </c>
      <c r="G55" s="263">
        <f t="shared" si="4"/>
        <v>328</v>
      </c>
      <c r="H55" s="263">
        <f t="shared" si="4"/>
        <v>25</v>
      </c>
      <c r="I55" s="263">
        <f t="shared" si="4"/>
        <v>1</v>
      </c>
    </row>
    <row r="56" spans="2:9" s="261" customFormat="1" ht="12.75">
      <c r="B56" s="262"/>
      <c r="C56" s="263"/>
      <c r="D56" s="263"/>
      <c r="E56" s="263"/>
      <c r="F56" s="263"/>
      <c r="G56" s="263"/>
      <c r="H56" s="263"/>
      <c r="I56" s="263"/>
    </row>
    <row r="57" spans="2:9" ht="12.75">
      <c r="B57" s="112"/>
      <c r="C57" s="113"/>
      <c r="D57" s="113"/>
      <c r="E57" s="113"/>
      <c r="F57" s="113"/>
      <c r="G57" s="113"/>
      <c r="H57" s="113"/>
      <c r="I57" s="113"/>
    </row>
    <row r="58" spans="2:9" ht="12.75">
      <c r="B58" s="112"/>
      <c r="C58" s="113"/>
      <c r="D58" s="113"/>
      <c r="E58" s="113"/>
      <c r="F58" s="113"/>
      <c r="G58" s="113"/>
      <c r="H58" s="113"/>
      <c r="I58" s="113"/>
    </row>
    <row r="59" spans="2:9" ht="12.75">
      <c r="B59" s="112"/>
      <c r="C59" s="113"/>
      <c r="D59" s="113"/>
      <c r="E59" s="113"/>
      <c r="F59" s="113"/>
      <c r="G59" s="113"/>
      <c r="H59" s="113"/>
      <c r="I59" s="113"/>
    </row>
    <row r="60" spans="2:9" ht="12.75">
      <c r="B60" s="112"/>
      <c r="C60" s="113"/>
      <c r="D60" s="113"/>
      <c r="E60" s="113"/>
      <c r="F60" s="113"/>
      <c r="G60" s="113"/>
      <c r="H60" s="113"/>
      <c r="I60" s="113"/>
    </row>
    <row r="61" spans="2:9" ht="12.75">
      <c r="B61" s="112"/>
      <c r="C61" s="113"/>
      <c r="D61" s="113"/>
      <c r="E61" s="113"/>
      <c r="F61" s="113"/>
      <c r="G61" s="113"/>
      <c r="H61" s="113"/>
      <c r="I61" s="113"/>
    </row>
    <row r="62" spans="2:9" ht="12.75">
      <c r="B62" s="112"/>
      <c r="C62" s="113"/>
      <c r="D62" s="113"/>
      <c r="E62" s="113"/>
      <c r="F62" s="113"/>
      <c r="G62" s="113"/>
      <c r="H62" s="113"/>
      <c r="I62" s="113"/>
    </row>
    <row r="63" spans="2:9" ht="12.75">
      <c r="B63" s="112"/>
      <c r="C63" s="113"/>
      <c r="D63" s="113"/>
      <c r="E63" s="113"/>
      <c r="F63" s="113"/>
      <c r="G63" s="113"/>
      <c r="H63" s="113"/>
      <c r="I63" s="113"/>
    </row>
    <row r="64" spans="2:9" ht="12.75">
      <c r="B64" s="112"/>
      <c r="C64" s="113"/>
      <c r="D64" s="113"/>
      <c r="E64" s="113"/>
      <c r="F64" s="113"/>
      <c r="G64" s="113"/>
      <c r="H64" s="113"/>
      <c r="I64" s="113"/>
    </row>
    <row r="65" spans="2:9" ht="12.75">
      <c r="B65" s="112"/>
      <c r="C65" s="113"/>
      <c r="D65" s="113"/>
      <c r="E65" s="113"/>
      <c r="F65" s="113"/>
      <c r="G65" s="113"/>
      <c r="H65" s="113"/>
      <c r="I65" s="113"/>
    </row>
    <row r="66" spans="2:9" ht="12.75">
      <c r="B66" s="109"/>
      <c r="C66" s="113"/>
      <c r="D66" s="113"/>
      <c r="E66" s="113"/>
      <c r="F66" s="113"/>
      <c r="G66" s="113"/>
      <c r="H66" s="113"/>
      <c r="I66" s="113"/>
    </row>
  </sheetData>
  <sheetProtection/>
  <mergeCells count="2">
    <mergeCell ref="C3:F3"/>
    <mergeCell ref="G3:I3"/>
  </mergeCells>
  <printOptions/>
  <pageMargins left="0.787" right="0.787" top="0.984" bottom="0.984" header="0.512" footer="0.51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B1:I5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J28" sqref="J28"/>
      <selection pane="topRight" activeCell="J28" sqref="J28"/>
      <selection pane="bottomLeft" activeCell="J28" sqref="J28"/>
      <selection pane="bottomRight" activeCell="D21" sqref="D21"/>
    </sheetView>
  </sheetViews>
  <sheetFormatPr defaultColWidth="9.00390625" defaultRowHeight="13.5"/>
  <cols>
    <col min="1" max="1" width="1.625" style="91" customWidth="1"/>
    <col min="2" max="2" width="5.00390625" style="91" customWidth="1"/>
    <col min="3" max="9" width="11.125" style="91" customWidth="1"/>
    <col min="10" max="16384" width="9.00390625" style="91" customWidth="1"/>
  </cols>
  <sheetData>
    <row r="1" s="90" customFormat="1" ht="21" customHeight="1">
      <c r="B1" s="89" t="s">
        <v>181</v>
      </c>
    </row>
    <row r="2" spans="2:9" ht="14.25" customHeight="1">
      <c r="B2" s="89"/>
      <c r="C2" s="90"/>
      <c r="D2" s="152" t="s">
        <v>176</v>
      </c>
      <c r="E2" s="26"/>
      <c r="F2" s="152"/>
      <c r="G2" s="27"/>
      <c r="H2" s="27"/>
      <c r="I2" s="61" t="s">
        <v>246</v>
      </c>
    </row>
    <row r="3" spans="2:9" s="120" customFormat="1" ht="13.5" customHeight="1">
      <c r="B3" s="89"/>
      <c r="C3" s="279" t="s">
        <v>155</v>
      </c>
      <c r="D3" s="279"/>
      <c r="E3" s="279"/>
      <c r="F3" s="279"/>
      <c r="G3" s="280" t="s">
        <v>154</v>
      </c>
      <c r="H3" s="281"/>
      <c r="I3" s="281"/>
    </row>
    <row r="4" spans="2:9" ht="15" customHeight="1">
      <c r="B4" s="132"/>
      <c r="C4" s="94" t="s">
        <v>156</v>
      </c>
      <c r="D4" s="94" t="s">
        <v>157</v>
      </c>
      <c r="E4" s="94" t="s">
        <v>112</v>
      </c>
      <c r="F4" s="94" t="s">
        <v>158</v>
      </c>
      <c r="G4" s="94" t="s">
        <v>159</v>
      </c>
      <c r="H4" s="94" t="s">
        <v>160</v>
      </c>
      <c r="I4" s="94" t="s">
        <v>161</v>
      </c>
    </row>
    <row r="5" spans="2:9" ht="15" customHeight="1">
      <c r="B5" s="133"/>
      <c r="C5" s="96" t="s">
        <v>137</v>
      </c>
      <c r="D5" s="96" t="s">
        <v>54</v>
      </c>
      <c r="E5" s="96" t="s">
        <v>78</v>
      </c>
      <c r="F5" s="96"/>
      <c r="G5" s="97" t="s">
        <v>55</v>
      </c>
      <c r="H5" s="96" t="s">
        <v>162</v>
      </c>
      <c r="I5" s="96" t="s">
        <v>163</v>
      </c>
    </row>
    <row r="6" spans="2:9" ht="15" customHeight="1">
      <c r="B6" s="134" t="s">
        <v>56</v>
      </c>
      <c r="C6" s="98" t="s">
        <v>164</v>
      </c>
      <c r="D6" s="98" t="s">
        <v>165</v>
      </c>
      <c r="E6" s="98" t="s">
        <v>166</v>
      </c>
      <c r="F6" s="98" t="s">
        <v>57</v>
      </c>
      <c r="G6" s="98" t="s">
        <v>167</v>
      </c>
      <c r="H6" s="98" t="s">
        <v>167</v>
      </c>
      <c r="I6" s="98" t="s">
        <v>167</v>
      </c>
    </row>
    <row r="7" spans="2:9" ht="15" customHeight="1">
      <c r="B7" s="125" t="s">
        <v>58</v>
      </c>
      <c r="C7" s="135">
        <v>1.07</v>
      </c>
      <c r="D7" s="135">
        <v>0.28</v>
      </c>
      <c r="E7" s="135">
        <v>0.43</v>
      </c>
      <c r="F7" s="135">
        <v>0.5</v>
      </c>
      <c r="G7" s="135">
        <v>2.5</v>
      </c>
      <c r="H7" s="135">
        <v>0.25</v>
      </c>
      <c r="I7" s="218">
        <v>0</v>
      </c>
    </row>
    <row r="8" spans="2:9" ht="15" customHeight="1">
      <c r="B8" s="125" t="s">
        <v>170</v>
      </c>
      <c r="C8" s="135">
        <v>1.07</v>
      </c>
      <c r="D8" s="135">
        <v>0.14</v>
      </c>
      <c r="E8" s="135">
        <v>0.21</v>
      </c>
      <c r="F8" s="135">
        <v>0.36</v>
      </c>
      <c r="G8" s="135">
        <v>2.17</v>
      </c>
      <c r="H8" s="135">
        <v>0.17</v>
      </c>
      <c r="I8" s="135">
        <v>0</v>
      </c>
    </row>
    <row r="9" spans="2:9" ht="15" customHeight="1">
      <c r="B9" s="125" t="s">
        <v>171</v>
      </c>
      <c r="C9" s="135">
        <v>0.93</v>
      </c>
      <c r="D9" s="135">
        <v>0.21</v>
      </c>
      <c r="E9" s="135">
        <v>0.07</v>
      </c>
      <c r="F9" s="135">
        <v>0.29</v>
      </c>
      <c r="G9" s="135">
        <v>2</v>
      </c>
      <c r="H9" s="135">
        <v>0.25</v>
      </c>
      <c r="I9" s="135">
        <v>0</v>
      </c>
    </row>
    <row r="10" spans="2:9" ht="15" customHeight="1">
      <c r="B10" s="125" t="s">
        <v>62</v>
      </c>
      <c r="C10" s="135">
        <v>1.64</v>
      </c>
      <c r="D10" s="135">
        <v>0.21</v>
      </c>
      <c r="E10" s="135">
        <v>0.29</v>
      </c>
      <c r="F10" s="135">
        <v>0.14</v>
      </c>
      <c r="G10" s="135">
        <v>1.42</v>
      </c>
      <c r="H10" s="135">
        <v>0.25</v>
      </c>
      <c r="I10" s="135">
        <v>0</v>
      </c>
    </row>
    <row r="11" spans="2:9" ht="15" customHeight="1">
      <c r="B11" s="125" t="s">
        <v>63</v>
      </c>
      <c r="C11" s="135">
        <v>1.21</v>
      </c>
      <c r="D11" s="135">
        <v>0</v>
      </c>
      <c r="E11" s="135">
        <v>0.43</v>
      </c>
      <c r="F11" s="135">
        <v>0.14</v>
      </c>
      <c r="G11" s="135">
        <v>1.92</v>
      </c>
      <c r="H11" s="135">
        <v>0.33</v>
      </c>
      <c r="I11" s="135">
        <v>0</v>
      </c>
    </row>
    <row r="12" spans="2:9" ht="15" customHeight="1">
      <c r="B12" s="125" t="s">
        <v>64</v>
      </c>
      <c r="C12" s="135">
        <v>1.86</v>
      </c>
      <c r="D12" s="135">
        <v>0.14</v>
      </c>
      <c r="E12" s="135">
        <v>0.07</v>
      </c>
      <c r="F12" s="135">
        <v>0.07</v>
      </c>
      <c r="G12" s="135">
        <v>2.42</v>
      </c>
      <c r="H12" s="135">
        <v>0</v>
      </c>
      <c r="I12" s="135">
        <v>0.08</v>
      </c>
    </row>
    <row r="13" spans="2:9" ht="15" customHeight="1">
      <c r="B13" s="125" t="s">
        <v>65</v>
      </c>
      <c r="C13" s="135">
        <v>1.79</v>
      </c>
      <c r="D13" s="135">
        <v>0.43</v>
      </c>
      <c r="E13" s="135">
        <v>0.36</v>
      </c>
      <c r="F13" s="135">
        <v>0.14</v>
      </c>
      <c r="G13" s="135">
        <v>2.83</v>
      </c>
      <c r="H13" s="135">
        <v>0.5</v>
      </c>
      <c r="I13" s="135">
        <v>0</v>
      </c>
    </row>
    <row r="14" spans="2:9" ht="15" customHeight="1">
      <c r="B14" s="125" t="s">
        <v>66</v>
      </c>
      <c r="C14" s="135">
        <v>1.57</v>
      </c>
      <c r="D14" s="135">
        <v>0.57</v>
      </c>
      <c r="E14" s="135">
        <v>0.14</v>
      </c>
      <c r="F14" s="135">
        <v>0.29</v>
      </c>
      <c r="G14" s="135">
        <v>2.08</v>
      </c>
      <c r="H14" s="135">
        <v>0.08</v>
      </c>
      <c r="I14" s="135">
        <v>0</v>
      </c>
    </row>
    <row r="15" spans="2:9" ht="15" customHeight="1">
      <c r="B15" s="125" t="s">
        <v>67</v>
      </c>
      <c r="C15" s="135">
        <v>2.21</v>
      </c>
      <c r="D15" s="135">
        <v>0.36</v>
      </c>
      <c r="E15" s="135">
        <v>0.14</v>
      </c>
      <c r="F15" s="135">
        <v>0.43</v>
      </c>
      <c r="G15" s="135">
        <v>2.58</v>
      </c>
      <c r="H15" s="135">
        <v>0.08</v>
      </c>
      <c r="I15" s="135">
        <v>0</v>
      </c>
    </row>
    <row r="16" spans="2:9" ht="15" customHeight="1">
      <c r="B16" s="125" t="s">
        <v>59</v>
      </c>
      <c r="C16" s="135">
        <v>2</v>
      </c>
      <c r="D16" s="135">
        <v>0.21</v>
      </c>
      <c r="E16" s="135">
        <v>0.14</v>
      </c>
      <c r="F16" s="135">
        <v>0.29</v>
      </c>
      <c r="G16" s="135">
        <v>2.67</v>
      </c>
      <c r="H16" s="135">
        <v>0</v>
      </c>
      <c r="I16" s="135">
        <v>0</v>
      </c>
    </row>
    <row r="17" spans="2:9" ht="15" customHeight="1">
      <c r="B17" s="125" t="s">
        <v>60</v>
      </c>
      <c r="C17" s="135">
        <v>2.5</v>
      </c>
      <c r="D17" s="135">
        <v>0.07</v>
      </c>
      <c r="E17" s="135">
        <v>0.14</v>
      </c>
      <c r="F17" s="135">
        <v>0.43</v>
      </c>
      <c r="G17" s="135">
        <v>2.17</v>
      </c>
      <c r="H17" s="135">
        <v>0.08</v>
      </c>
      <c r="I17" s="135">
        <v>0</v>
      </c>
    </row>
    <row r="18" spans="2:9" ht="15" customHeight="1">
      <c r="B18" s="126" t="s">
        <v>61</v>
      </c>
      <c r="C18" s="135">
        <v>1.43</v>
      </c>
      <c r="D18" s="135">
        <v>0.14</v>
      </c>
      <c r="E18" s="135">
        <v>0.07</v>
      </c>
      <c r="F18" s="135">
        <v>0.36</v>
      </c>
      <c r="G18" s="135">
        <v>2.58</v>
      </c>
      <c r="H18" s="135">
        <v>0.08</v>
      </c>
      <c r="I18" s="135">
        <v>0</v>
      </c>
    </row>
    <row r="19" spans="2:9" ht="15" customHeight="1">
      <c r="B19" s="127" t="s">
        <v>12</v>
      </c>
      <c r="C19" s="138">
        <f aca="true" t="shared" si="0" ref="C19:I19">SUM(C7:C18)</f>
        <v>19.28</v>
      </c>
      <c r="D19" s="138">
        <f t="shared" si="0"/>
        <v>2.76</v>
      </c>
      <c r="E19" s="138">
        <f t="shared" si="0"/>
        <v>2.49</v>
      </c>
      <c r="F19" s="138">
        <f t="shared" si="0"/>
        <v>3.4400000000000004</v>
      </c>
      <c r="G19" s="138">
        <f t="shared" si="0"/>
        <v>27.340000000000003</v>
      </c>
      <c r="H19" s="138">
        <f>SUM(H7:H18)</f>
        <v>2.0700000000000003</v>
      </c>
      <c r="I19" s="138">
        <f t="shared" si="0"/>
        <v>0.08</v>
      </c>
    </row>
    <row r="20" spans="2:9" ht="15" customHeight="1">
      <c r="B20" s="108"/>
      <c r="C20" s="128"/>
      <c r="D20" s="128"/>
      <c r="E20" s="107"/>
      <c r="F20" s="128"/>
      <c r="G20" s="128"/>
      <c r="H20" s="128"/>
      <c r="I20" s="128"/>
    </row>
    <row r="21" spans="2:9" ht="15" customHeight="1">
      <c r="B21" s="108"/>
      <c r="C21" s="128"/>
      <c r="D21" s="128"/>
      <c r="E21" s="128"/>
      <c r="F21" s="128"/>
      <c r="G21" s="128"/>
      <c r="H21" s="128"/>
      <c r="I21" s="128"/>
    </row>
    <row r="22" spans="2:9" ht="15" customHeight="1">
      <c r="B22" s="139" t="s">
        <v>68</v>
      </c>
      <c r="C22" s="129"/>
      <c r="D22" s="129"/>
      <c r="E22" s="129"/>
      <c r="F22" s="129"/>
      <c r="G22" s="129"/>
      <c r="H22" s="129"/>
      <c r="I22" s="129"/>
    </row>
    <row r="23" spans="2:9" ht="15" customHeight="1">
      <c r="B23" s="94" t="s">
        <v>58</v>
      </c>
      <c r="C23" s="140">
        <v>0.43</v>
      </c>
      <c r="D23" s="140">
        <v>0.14</v>
      </c>
      <c r="E23" s="140">
        <v>0.21</v>
      </c>
      <c r="F23" s="140">
        <v>0.43</v>
      </c>
      <c r="G23" s="140">
        <v>1.25</v>
      </c>
      <c r="H23" s="140">
        <v>0.17</v>
      </c>
      <c r="I23" s="219">
        <v>0</v>
      </c>
    </row>
    <row r="24" spans="2:9" ht="15" customHeight="1">
      <c r="B24" s="125" t="s">
        <v>170</v>
      </c>
      <c r="C24" s="136">
        <v>0.43</v>
      </c>
      <c r="D24" s="136">
        <v>0</v>
      </c>
      <c r="E24" s="136">
        <v>0.07</v>
      </c>
      <c r="F24" s="136">
        <v>0.21</v>
      </c>
      <c r="G24" s="136">
        <v>1.5</v>
      </c>
      <c r="H24" s="136">
        <v>0.17</v>
      </c>
      <c r="I24" s="136">
        <v>0</v>
      </c>
    </row>
    <row r="25" spans="2:9" ht="15" customHeight="1">
      <c r="B25" s="125" t="s">
        <v>171</v>
      </c>
      <c r="C25" s="136">
        <v>0.43</v>
      </c>
      <c r="D25" s="136">
        <v>0.07</v>
      </c>
      <c r="E25" s="136">
        <v>0</v>
      </c>
      <c r="F25" s="136">
        <v>0</v>
      </c>
      <c r="G25" s="136">
        <v>1.67</v>
      </c>
      <c r="H25" s="136">
        <v>0.17</v>
      </c>
      <c r="I25" s="136">
        <v>0</v>
      </c>
    </row>
    <row r="26" spans="2:9" ht="15" customHeight="1">
      <c r="B26" s="125" t="s">
        <v>62</v>
      </c>
      <c r="C26" s="136">
        <v>0.64</v>
      </c>
      <c r="D26" s="136">
        <v>0</v>
      </c>
      <c r="E26" s="136">
        <v>0.07</v>
      </c>
      <c r="F26" s="136">
        <v>0.07</v>
      </c>
      <c r="G26" s="136">
        <v>1</v>
      </c>
      <c r="H26" s="136">
        <v>0</v>
      </c>
      <c r="I26" s="136">
        <v>0</v>
      </c>
    </row>
    <row r="27" spans="2:9" ht="15" customHeight="1">
      <c r="B27" s="125" t="s">
        <v>63</v>
      </c>
      <c r="C27" s="136">
        <v>0.36</v>
      </c>
      <c r="D27" s="136">
        <v>0</v>
      </c>
      <c r="E27" s="136">
        <v>0.07</v>
      </c>
      <c r="F27" s="136">
        <v>0.14</v>
      </c>
      <c r="G27" s="136">
        <v>1.33</v>
      </c>
      <c r="H27" s="136">
        <v>0.25</v>
      </c>
      <c r="I27" s="136">
        <v>0</v>
      </c>
    </row>
    <row r="28" spans="2:9" ht="15" customHeight="1">
      <c r="B28" s="125" t="s">
        <v>64</v>
      </c>
      <c r="C28" s="136">
        <v>0.36</v>
      </c>
      <c r="D28" s="136">
        <v>0</v>
      </c>
      <c r="E28" s="136">
        <v>0</v>
      </c>
      <c r="F28" s="136">
        <v>0</v>
      </c>
      <c r="G28" s="136">
        <v>1.42</v>
      </c>
      <c r="H28" s="136">
        <v>0</v>
      </c>
      <c r="I28" s="136">
        <v>0.08</v>
      </c>
    </row>
    <row r="29" spans="2:9" ht="15" customHeight="1">
      <c r="B29" s="125" t="s">
        <v>65</v>
      </c>
      <c r="C29" s="136">
        <v>0.5</v>
      </c>
      <c r="D29" s="136">
        <v>0</v>
      </c>
      <c r="E29" s="136">
        <v>0</v>
      </c>
      <c r="F29" s="136">
        <v>0.14</v>
      </c>
      <c r="G29" s="136">
        <v>1.75</v>
      </c>
      <c r="H29" s="136">
        <v>0.33</v>
      </c>
      <c r="I29" s="136">
        <v>0</v>
      </c>
    </row>
    <row r="30" spans="2:9" ht="15" customHeight="1">
      <c r="B30" s="125" t="s">
        <v>66</v>
      </c>
      <c r="C30" s="136">
        <v>0.64</v>
      </c>
      <c r="D30" s="136">
        <v>0</v>
      </c>
      <c r="E30" s="136">
        <v>0</v>
      </c>
      <c r="F30" s="136">
        <v>0.21</v>
      </c>
      <c r="G30" s="136">
        <v>1.33</v>
      </c>
      <c r="H30" s="136">
        <v>0.08</v>
      </c>
      <c r="I30" s="136">
        <v>0</v>
      </c>
    </row>
    <row r="31" spans="2:9" ht="15" customHeight="1">
      <c r="B31" s="125" t="s">
        <v>67</v>
      </c>
      <c r="C31" s="136">
        <v>0.93</v>
      </c>
      <c r="D31" s="136">
        <v>0.07</v>
      </c>
      <c r="E31" s="136">
        <v>0</v>
      </c>
      <c r="F31" s="136">
        <v>0.36</v>
      </c>
      <c r="G31" s="136">
        <v>1.92</v>
      </c>
      <c r="H31" s="136">
        <v>0.08</v>
      </c>
      <c r="I31" s="136">
        <v>0</v>
      </c>
    </row>
    <row r="32" spans="2:9" ht="15" customHeight="1">
      <c r="B32" s="125" t="s">
        <v>59</v>
      </c>
      <c r="C32" s="136">
        <v>0.21</v>
      </c>
      <c r="D32" s="136">
        <v>0</v>
      </c>
      <c r="E32" s="136">
        <v>0</v>
      </c>
      <c r="F32" s="136">
        <v>0.07</v>
      </c>
      <c r="G32" s="136">
        <v>1.83</v>
      </c>
      <c r="H32" s="136">
        <v>0</v>
      </c>
      <c r="I32" s="136">
        <v>0</v>
      </c>
    </row>
    <row r="33" spans="2:9" ht="15" customHeight="1">
      <c r="B33" s="125" t="s">
        <v>60</v>
      </c>
      <c r="C33" s="136">
        <v>0.5</v>
      </c>
      <c r="D33" s="136">
        <v>0.07</v>
      </c>
      <c r="E33" s="136">
        <v>0.07</v>
      </c>
      <c r="F33" s="136">
        <v>0.14</v>
      </c>
      <c r="G33" s="136">
        <v>1.33</v>
      </c>
      <c r="H33" s="136">
        <v>0</v>
      </c>
      <c r="I33" s="136">
        <v>0</v>
      </c>
    </row>
    <row r="34" spans="2:9" ht="15" customHeight="1">
      <c r="B34" s="126" t="s">
        <v>61</v>
      </c>
      <c r="C34" s="137">
        <v>0.57</v>
      </c>
      <c r="D34" s="137">
        <v>0.07</v>
      </c>
      <c r="E34" s="137">
        <v>0</v>
      </c>
      <c r="F34" s="137">
        <v>0.29</v>
      </c>
      <c r="G34" s="137">
        <v>1.58</v>
      </c>
      <c r="H34" s="137">
        <v>0.08</v>
      </c>
      <c r="I34" s="137">
        <v>0</v>
      </c>
    </row>
    <row r="35" spans="2:9" ht="15" customHeight="1">
      <c r="B35" s="127" t="s">
        <v>12</v>
      </c>
      <c r="C35" s="138">
        <f>SUM(C23:C34)</f>
        <v>6</v>
      </c>
      <c r="D35" s="138">
        <f aca="true" t="shared" si="1" ref="D35:I35">SUM(D23:D34)</f>
        <v>0.42000000000000004</v>
      </c>
      <c r="E35" s="138">
        <f t="shared" si="1"/>
        <v>0.49000000000000005</v>
      </c>
      <c r="F35" s="138">
        <f t="shared" si="1"/>
        <v>2.06</v>
      </c>
      <c r="G35" s="138">
        <f t="shared" si="1"/>
        <v>17.909999999999997</v>
      </c>
      <c r="H35" s="138">
        <f>SUM(H23:H34)</f>
        <v>1.3300000000000003</v>
      </c>
      <c r="I35" s="138">
        <f t="shared" si="1"/>
        <v>0.08</v>
      </c>
    </row>
    <row r="36" spans="2:9" ht="15" customHeight="1">
      <c r="B36" s="108"/>
      <c r="C36" s="128"/>
      <c r="D36" s="128"/>
      <c r="E36" s="128"/>
      <c r="F36" s="128"/>
      <c r="G36" s="128"/>
      <c r="H36" s="128"/>
      <c r="I36" s="128"/>
    </row>
    <row r="37" spans="2:9" ht="15" customHeight="1">
      <c r="B37" s="108"/>
      <c r="C37" s="128"/>
      <c r="D37" s="128"/>
      <c r="E37" s="128"/>
      <c r="F37" s="128"/>
      <c r="G37" s="128"/>
      <c r="H37" s="128"/>
      <c r="I37" s="128"/>
    </row>
    <row r="38" spans="2:9" ht="15" customHeight="1">
      <c r="B38" s="141" t="s">
        <v>69</v>
      </c>
      <c r="C38" s="142"/>
      <c r="D38" s="142"/>
      <c r="E38" s="142"/>
      <c r="F38" s="142"/>
      <c r="G38" s="142"/>
      <c r="H38" s="142"/>
      <c r="I38" s="142"/>
    </row>
    <row r="39" spans="2:9" ht="15" customHeight="1">
      <c r="B39" s="94" t="s">
        <v>58</v>
      </c>
      <c r="C39" s="140">
        <v>0.64</v>
      </c>
      <c r="D39" s="140">
        <v>0.14</v>
      </c>
      <c r="E39" s="140">
        <v>0.21</v>
      </c>
      <c r="F39" s="219">
        <v>0.07</v>
      </c>
      <c r="G39" s="140">
        <v>1.25</v>
      </c>
      <c r="H39" s="219">
        <v>0.08</v>
      </c>
      <c r="I39" s="219">
        <v>0</v>
      </c>
    </row>
    <row r="40" spans="2:9" ht="15" customHeight="1">
      <c r="B40" s="125" t="s">
        <v>170</v>
      </c>
      <c r="C40" s="136">
        <v>0.64</v>
      </c>
      <c r="D40" s="136">
        <v>0.14</v>
      </c>
      <c r="E40" s="136">
        <v>0.14</v>
      </c>
      <c r="F40" s="136">
        <v>0.14</v>
      </c>
      <c r="G40" s="136">
        <v>0.67</v>
      </c>
      <c r="H40" s="136">
        <v>0</v>
      </c>
      <c r="I40" s="136">
        <v>0</v>
      </c>
    </row>
    <row r="41" spans="2:9" ht="15" customHeight="1">
      <c r="B41" s="125" t="s">
        <v>171</v>
      </c>
      <c r="C41" s="136">
        <v>0.5</v>
      </c>
      <c r="D41" s="136">
        <v>0.14</v>
      </c>
      <c r="E41" s="136">
        <v>0.07</v>
      </c>
      <c r="F41" s="136">
        <v>0.29</v>
      </c>
      <c r="G41" s="136">
        <v>0.33</v>
      </c>
      <c r="H41" s="136">
        <v>0.08</v>
      </c>
      <c r="I41" s="136">
        <v>0</v>
      </c>
    </row>
    <row r="42" spans="2:9" ht="15" customHeight="1">
      <c r="B42" s="125" t="s">
        <v>62</v>
      </c>
      <c r="C42" s="136">
        <v>1</v>
      </c>
      <c r="D42" s="136">
        <v>0.21</v>
      </c>
      <c r="E42" s="136">
        <v>0.21</v>
      </c>
      <c r="F42" s="136">
        <v>0.07</v>
      </c>
      <c r="G42" s="136">
        <v>0.42</v>
      </c>
      <c r="H42" s="136">
        <v>0.25</v>
      </c>
      <c r="I42" s="136">
        <v>0</v>
      </c>
    </row>
    <row r="43" spans="2:9" ht="15" customHeight="1">
      <c r="B43" s="125" t="s">
        <v>63</v>
      </c>
      <c r="C43" s="136">
        <v>0.86</v>
      </c>
      <c r="D43" s="136">
        <v>0</v>
      </c>
      <c r="E43" s="136">
        <v>0.36</v>
      </c>
      <c r="F43" s="136">
        <v>0</v>
      </c>
      <c r="G43" s="136">
        <v>0.58</v>
      </c>
      <c r="H43" s="136">
        <v>0.08</v>
      </c>
      <c r="I43" s="136">
        <v>0</v>
      </c>
    </row>
    <row r="44" spans="2:9" ht="15" customHeight="1">
      <c r="B44" s="125" t="s">
        <v>64</v>
      </c>
      <c r="C44" s="136">
        <v>1.5</v>
      </c>
      <c r="D44" s="136">
        <v>0.14</v>
      </c>
      <c r="E44" s="136">
        <v>0.07</v>
      </c>
      <c r="F44" s="136">
        <v>0.07</v>
      </c>
      <c r="G44" s="136">
        <v>1</v>
      </c>
      <c r="H44" s="136">
        <v>0</v>
      </c>
      <c r="I44" s="136">
        <v>0</v>
      </c>
    </row>
    <row r="45" spans="2:9" ht="15" customHeight="1">
      <c r="B45" s="125" t="s">
        <v>65</v>
      </c>
      <c r="C45" s="136">
        <v>1.29</v>
      </c>
      <c r="D45" s="136">
        <v>0.43</v>
      </c>
      <c r="E45" s="136">
        <v>0.36</v>
      </c>
      <c r="F45" s="136">
        <v>0</v>
      </c>
      <c r="G45" s="136">
        <v>1.08</v>
      </c>
      <c r="H45" s="136">
        <v>0.17</v>
      </c>
      <c r="I45" s="136">
        <v>0</v>
      </c>
    </row>
    <row r="46" spans="2:9" ht="15" customHeight="1">
      <c r="B46" s="125" t="s">
        <v>66</v>
      </c>
      <c r="C46" s="136">
        <v>0.93</v>
      </c>
      <c r="D46" s="136">
        <v>0.57</v>
      </c>
      <c r="E46" s="136">
        <v>0.14</v>
      </c>
      <c r="F46" s="136">
        <v>0.07</v>
      </c>
      <c r="G46" s="136">
        <v>0.75</v>
      </c>
      <c r="H46" s="136">
        <v>0</v>
      </c>
      <c r="I46" s="136">
        <v>0</v>
      </c>
    </row>
    <row r="47" spans="2:9" ht="15" customHeight="1">
      <c r="B47" s="125" t="s">
        <v>67</v>
      </c>
      <c r="C47" s="136">
        <v>1.29</v>
      </c>
      <c r="D47" s="136">
        <v>0.29</v>
      </c>
      <c r="E47" s="136">
        <v>0.14</v>
      </c>
      <c r="F47" s="136">
        <v>0.07</v>
      </c>
      <c r="G47" s="136">
        <v>0.67</v>
      </c>
      <c r="H47" s="136">
        <v>0</v>
      </c>
      <c r="I47" s="136">
        <v>0</v>
      </c>
    </row>
    <row r="48" spans="2:9" ht="15" customHeight="1">
      <c r="B48" s="125" t="s">
        <v>59</v>
      </c>
      <c r="C48" s="136">
        <v>1.79</v>
      </c>
      <c r="D48" s="136">
        <v>0.21</v>
      </c>
      <c r="E48" s="136">
        <v>0.14</v>
      </c>
      <c r="F48" s="136">
        <v>0.21</v>
      </c>
      <c r="G48" s="136">
        <v>0.83</v>
      </c>
      <c r="H48" s="136">
        <v>0</v>
      </c>
      <c r="I48" s="136">
        <v>0</v>
      </c>
    </row>
    <row r="49" spans="2:9" ht="15" customHeight="1">
      <c r="B49" s="125" t="s">
        <v>60</v>
      </c>
      <c r="C49" s="136">
        <v>2</v>
      </c>
      <c r="D49" s="136">
        <v>0</v>
      </c>
      <c r="E49" s="136">
        <v>0.07</v>
      </c>
      <c r="F49" s="136">
        <v>0.29</v>
      </c>
      <c r="G49" s="136">
        <v>0.83</v>
      </c>
      <c r="H49" s="136">
        <v>0.08</v>
      </c>
      <c r="I49" s="136">
        <v>0</v>
      </c>
    </row>
    <row r="50" spans="2:9" ht="15" customHeight="1">
      <c r="B50" s="126" t="s">
        <v>61</v>
      </c>
      <c r="C50" s="137">
        <v>0.86</v>
      </c>
      <c r="D50" s="137">
        <v>0.07</v>
      </c>
      <c r="E50" s="137">
        <v>0.07</v>
      </c>
      <c r="F50" s="137">
        <v>0.07</v>
      </c>
      <c r="G50" s="137">
        <v>1</v>
      </c>
      <c r="H50" s="137">
        <v>0</v>
      </c>
      <c r="I50" s="137">
        <v>0</v>
      </c>
    </row>
    <row r="51" spans="2:9" ht="15" customHeight="1">
      <c r="B51" s="127" t="s">
        <v>12</v>
      </c>
      <c r="C51" s="138">
        <f aca="true" t="shared" si="2" ref="C51:I51">SUM(C39:C50)</f>
        <v>13.3</v>
      </c>
      <c r="D51" s="138">
        <f t="shared" si="2"/>
        <v>2.34</v>
      </c>
      <c r="E51" s="138">
        <f t="shared" si="2"/>
        <v>1.9800000000000004</v>
      </c>
      <c r="F51" s="138">
        <f t="shared" si="2"/>
        <v>1.3500000000000003</v>
      </c>
      <c r="G51" s="138">
        <f t="shared" si="2"/>
        <v>9.41</v>
      </c>
      <c r="H51" s="138">
        <f>SUM(H39:H50)</f>
        <v>0.74</v>
      </c>
      <c r="I51" s="138">
        <f t="shared" si="2"/>
        <v>0</v>
      </c>
    </row>
    <row r="52" ht="7.5" customHeight="1"/>
    <row r="55" spans="3:9" ht="12.75" hidden="1">
      <c r="C55" s="220">
        <f>C19</f>
        <v>19.28</v>
      </c>
      <c r="D55" s="220">
        <f aca="true" t="shared" si="3" ref="D55:I55">D19</f>
        <v>2.76</v>
      </c>
      <c r="E55" s="220">
        <f t="shared" si="3"/>
        <v>2.49</v>
      </c>
      <c r="F55" s="220">
        <f t="shared" si="3"/>
        <v>3.4400000000000004</v>
      </c>
      <c r="G55" s="220">
        <f t="shared" si="3"/>
        <v>27.340000000000003</v>
      </c>
      <c r="H55" s="220">
        <f>H19</f>
        <v>2.0700000000000003</v>
      </c>
      <c r="I55" s="220">
        <f t="shared" si="3"/>
        <v>0.08</v>
      </c>
    </row>
    <row r="56" spans="3:9" ht="12.75" hidden="1">
      <c r="C56" s="220">
        <f>SUM(C35+C51)</f>
        <v>19.3</v>
      </c>
      <c r="D56" s="220">
        <f aca="true" t="shared" si="4" ref="D56:I56">SUM(D35+D51)</f>
        <v>2.76</v>
      </c>
      <c r="E56" s="220">
        <f t="shared" si="4"/>
        <v>2.4700000000000006</v>
      </c>
      <c r="F56" s="220">
        <f t="shared" si="4"/>
        <v>3.41</v>
      </c>
      <c r="G56" s="220">
        <f t="shared" si="4"/>
        <v>27.319999999999997</v>
      </c>
      <c r="H56" s="220">
        <f>SUM(H35+H51)</f>
        <v>2.0700000000000003</v>
      </c>
      <c r="I56" s="220">
        <f t="shared" si="4"/>
        <v>0.08</v>
      </c>
    </row>
  </sheetData>
  <sheetProtection/>
  <mergeCells count="2">
    <mergeCell ref="C3:F3"/>
    <mergeCell ref="G3:I3"/>
  </mergeCells>
  <printOptions/>
  <pageMargins left="0.787" right="0.787" top="0.984" bottom="0.984" header="0.512" footer="0.512"/>
  <pageSetup horizontalDpi="600" verticalDpi="600" orientation="portrait" paperSize="9" scale="89" r:id="rId1"/>
  <colBreaks count="1" manualBreakCount="1">
    <brk id="9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B1:N53"/>
  <sheetViews>
    <sheetView view="pageBreakPreview" zoomScaleSheetLayoutView="100" zoomScalePageLayoutView="0" workbookViewId="0" topLeftCell="A1">
      <selection activeCell="O14" sqref="O14"/>
    </sheetView>
  </sheetViews>
  <sheetFormatPr defaultColWidth="9.00390625" defaultRowHeight="13.5"/>
  <cols>
    <col min="1" max="1" width="1.625" style="91" customWidth="1"/>
    <col min="2" max="2" width="6.00390625" style="91" customWidth="1"/>
    <col min="3" max="13" width="7.875" style="91" customWidth="1"/>
    <col min="14" max="16384" width="9.00390625" style="91" customWidth="1"/>
  </cols>
  <sheetData>
    <row r="1" s="90" customFormat="1" ht="21" customHeight="1">
      <c r="B1" s="89" t="s">
        <v>182</v>
      </c>
    </row>
    <row r="2" spans="2:11" s="90" customFormat="1" ht="13.5" customHeight="1">
      <c r="B2" s="89"/>
      <c r="J2" s="115"/>
      <c r="K2" s="61" t="s">
        <v>246</v>
      </c>
    </row>
    <row r="3" spans="2:11" s="90" customFormat="1" ht="12.75" customHeight="1">
      <c r="B3" s="90" t="s">
        <v>88</v>
      </c>
      <c r="J3" s="115"/>
      <c r="K3" s="183" t="s">
        <v>176</v>
      </c>
    </row>
    <row r="4" spans="2:11" s="120" customFormat="1" ht="21.75" customHeight="1">
      <c r="B4" s="116"/>
      <c r="C4" s="117" t="s">
        <v>89</v>
      </c>
      <c r="D4" s="282" t="s">
        <v>90</v>
      </c>
      <c r="E4" s="284" t="s">
        <v>91</v>
      </c>
      <c r="F4" s="284" t="s">
        <v>114</v>
      </c>
      <c r="G4" s="284" t="s">
        <v>117</v>
      </c>
      <c r="H4" s="118" t="s">
        <v>95</v>
      </c>
      <c r="I4" s="119" t="s">
        <v>94</v>
      </c>
      <c r="J4" s="287" t="s">
        <v>92</v>
      </c>
      <c r="K4" s="287" t="s">
        <v>12</v>
      </c>
    </row>
    <row r="5" spans="2:11" s="124" customFormat="1" ht="25.5">
      <c r="B5" s="121"/>
      <c r="C5" s="98" t="s">
        <v>93</v>
      </c>
      <c r="D5" s="283"/>
      <c r="E5" s="285"/>
      <c r="F5" s="285"/>
      <c r="G5" s="285"/>
      <c r="H5" s="122" t="s">
        <v>96</v>
      </c>
      <c r="I5" s="123" t="s">
        <v>97</v>
      </c>
      <c r="J5" s="288"/>
      <c r="K5" s="288"/>
    </row>
    <row r="6" spans="2:11" ht="13.5" customHeight="1">
      <c r="B6" s="125" t="s">
        <v>196</v>
      </c>
      <c r="C6" s="217">
        <v>13</v>
      </c>
      <c r="D6" s="217">
        <v>0</v>
      </c>
      <c r="E6" s="217">
        <v>4</v>
      </c>
      <c r="F6" s="217">
        <v>0</v>
      </c>
      <c r="G6" s="217">
        <v>0</v>
      </c>
      <c r="H6" s="217">
        <v>0</v>
      </c>
      <c r="I6" s="217">
        <v>1</v>
      </c>
      <c r="J6" s="217">
        <v>12</v>
      </c>
      <c r="K6" s="217">
        <f>SUM(C6:J6)</f>
        <v>30</v>
      </c>
    </row>
    <row r="7" spans="2:11" ht="13.5" customHeight="1">
      <c r="B7" s="125" t="s">
        <v>209</v>
      </c>
      <c r="C7" s="216">
        <v>9</v>
      </c>
      <c r="D7" s="216">
        <v>0</v>
      </c>
      <c r="E7" s="216">
        <v>5</v>
      </c>
      <c r="F7" s="216">
        <v>0</v>
      </c>
      <c r="G7" s="216">
        <v>0</v>
      </c>
      <c r="H7" s="216">
        <v>1</v>
      </c>
      <c r="I7" s="216">
        <v>2</v>
      </c>
      <c r="J7" s="221">
        <v>9</v>
      </c>
      <c r="K7" s="216">
        <f aca="true" t="shared" si="0" ref="K7:K17">SUM(C7:J7)</f>
        <v>26</v>
      </c>
    </row>
    <row r="8" spans="2:11" ht="13.5" customHeight="1">
      <c r="B8" s="125" t="s">
        <v>197</v>
      </c>
      <c r="C8" s="216">
        <v>9</v>
      </c>
      <c r="D8" s="216">
        <v>1</v>
      </c>
      <c r="E8" s="216">
        <v>7</v>
      </c>
      <c r="F8" s="216">
        <v>0</v>
      </c>
      <c r="G8" s="216">
        <v>0</v>
      </c>
      <c r="H8" s="216">
        <v>2</v>
      </c>
      <c r="I8" s="216">
        <v>1</v>
      </c>
      <c r="J8" s="221">
        <v>4</v>
      </c>
      <c r="K8" s="216">
        <f t="shared" si="0"/>
        <v>24</v>
      </c>
    </row>
    <row r="9" spans="2:11" ht="13.5" customHeight="1">
      <c r="B9" s="125" t="s">
        <v>62</v>
      </c>
      <c r="C9" s="216">
        <v>2</v>
      </c>
      <c r="D9" s="216">
        <v>0</v>
      </c>
      <c r="E9" s="216">
        <v>6</v>
      </c>
      <c r="F9" s="216">
        <v>0</v>
      </c>
      <c r="G9" s="216">
        <v>0</v>
      </c>
      <c r="H9" s="216">
        <v>1</v>
      </c>
      <c r="I9" s="216">
        <v>1</v>
      </c>
      <c r="J9" s="221">
        <v>7</v>
      </c>
      <c r="K9" s="216">
        <f t="shared" si="0"/>
        <v>17</v>
      </c>
    </row>
    <row r="10" spans="2:11" ht="13.5" customHeight="1">
      <c r="B10" s="125" t="s">
        <v>198</v>
      </c>
      <c r="C10" s="216">
        <v>9</v>
      </c>
      <c r="D10" s="216">
        <v>0</v>
      </c>
      <c r="E10" s="216">
        <v>2</v>
      </c>
      <c r="F10" s="216">
        <v>0</v>
      </c>
      <c r="G10" s="216">
        <v>0</v>
      </c>
      <c r="H10" s="216">
        <v>1</v>
      </c>
      <c r="I10" s="216">
        <v>1</v>
      </c>
      <c r="J10" s="221">
        <v>10</v>
      </c>
      <c r="K10" s="216">
        <f t="shared" si="0"/>
        <v>23</v>
      </c>
    </row>
    <row r="11" spans="2:11" ht="13.5" customHeight="1">
      <c r="B11" s="125" t="s">
        <v>199</v>
      </c>
      <c r="C11" s="216">
        <v>12</v>
      </c>
      <c r="D11" s="216">
        <v>0</v>
      </c>
      <c r="E11" s="216">
        <v>4</v>
      </c>
      <c r="F11" s="216">
        <v>0</v>
      </c>
      <c r="G11" s="216">
        <v>0</v>
      </c>
      <c r="H11" s="216">
        <v>2</v>
      </c>
      <c r="I11" s="216">
        <v>0</v>
      </c>
      <c r="J11" s="221">
        <v>11</v>
      </c>
      <c r="K11" s="216">
        <f t="shared" si="0"/>
        <v>29</v>
      </c>
    </row>
    <row r="12" spans="2:11" ht="13.5" customHeight="1">
      <c r="B12" s="125" t="s">
        <v>65</v>
      </c>
      <c r="C12" s="216">
        <v>18</v>
      </c>
      <c r="D12" s="216">
        <v>0</v>
      </c>
      <c r="E12" s="216">
        <v>2</v>
      </c>
      <c r="F12" s="216">
        <v>0</v>
      </c>
      <c r="G12" s="216">
        <v>0</v>
      </c>
      <c r="H12" s="216">
        <v>2</v>
      </c>
      <c r="I12" s="216">
        <v>2</v>
      </c>
      <c r="J12" s="221">
        <v>10</v>
      </c>
      <c r="K12" s="216">
        <f t="shared" si="0"/>
        <v>34</v>
      </c>
    </row>
    <row r="13" spans="2:11" ht="13.5" customHeight="1">
      <c r="B13" s="125" t="s">
        <v>191</v>
      </c>
      <c r="C13" s="216">
        <v>7</v>
      </c>
      <c r="D13" s="216">
        <v>0</v>
      </c>
      <c r="E13" s="216">
        <v>5</v>
      </c>
      <c r="F13" s="216">
        <v>0</v>
      </c>
      <c r="G13" s="216">
        <v>0</v>
      </c>
      <c r="H13" s="216">
        <v>4</v>
      </c>
      <c r="I13" s="216">
        <v>1</v>
      </c>
      <c r="J13" s="221">
        <v>8</v>
      </c>
      <c r="K13" s="216">
        <f t="shared" si="0"/>
        <v>25</v>
      </c>
    </row>
    <row r="14" spans="2:11" ht="13.5" customHeight="1">
      <c r="B14" s="125" t="s">
        <v>192</v>
      </c>
      <c r="C14" s="216">
        <v>14</v>
      </c>
      <c r="D14" s="216">
        <v>0</v>
      </c>
      <c r="E14" s="216">
        <v>1</v>
      </c>
      <c r="F14" s="216">
        <v>0</v>
      </c>
      <c r="G14" s="216">
        <v>0</v>
      </c>
      <c r="H14" s="216">
        <v>1</v>
      </c>
      <c r="I14" s="216">
        <v>1</v>
      </c>
      <c r="J14" s="221">
        <v>14</v>
      </c>
      <c r="K14" s="216">
        <f t="shared" si="0"/>
        <v>31</v>
      </c>
    </row>
    <row r="15" spans="2:11" ht="13.5" customHeight="1">
      <c r="B15" s="125" t="s">
        <v>193</v>
      </c>
      <c r="C15" s="216">
        <v>14</v>
      </c>
      <c r="D15" s="216">
        <v>0</v>
      </c>
      <c r="E15" s="216">
        <v>5</v>
      </c>
      <c r="F15" s="216">
        <v>1</v>
      </c>
      <c r="G15" s="216">
        <v>0</v>
      </c>
      <c r="H15" s="216">
        <v>0</v>
      </c>
      <c r="I15" s="216">
        <v>0</v>
      </c>
      <c r="J15" s="221">
        <v>12</v>
      </c>
      <c r="K15" s="216">
        <f t="shared" si="0"/>
        <v>32</v>
      </c>
    </row>
    <row r="16" spans="2:11" ht="13.5" customHeight="1">
      <c r="B16" s="125" t="s">
        <v>194</v>
      </c>
      <c r="C16" s="216">
        <v>9</v>
      </c>
      <c r="D16" s="216">
        <v>0</v>
      </c>
      <c r="E16" s="216">
        <v>4</v>
      </c>
      <c r="F16" s="216">
        <v>0</v>
      </c>
      <c r="G16" s="216">
        <v>1</v>
      </c>
      <c r="H16" s="216">
        <v>1</v>
      </c>
      <c r="I16" s="216">
        <v>1</v>
      </c>
      <c r="J16" s="221">
        <v>10</v>
      </c>
      <c r="K16" s="216">
        <f t="shared" si="0"/>
        <v>26</v>
      </c>
    </row>
    <row r="17" spans="2:12" ht="13.5" customHeight="1">
      <c r="B17" s="126" t="s">
        <v>205</v>
      </c>
      <c r="C17" s="222">
        <v>14</v>
      </c>
      <c r="D17" s="216">
        <v>0</v>
      </c>
      <c r="E17" s="222">
        <v>3</v>
      </c>
      <c r="F17" s="222">
        <v>0</v>
      </c>
      <c r="G17" s="216">
        <v>0</v>
      </c>
      <c r="H17" s="216">
        <v>1</v>
      </c>
      <c r="I17" s="216">
        <v>1</v>
      </c>
      <c r="J17" s="223">
        <v>12</v>
      </c>
      <c r="K17" s="216">
        <f t="shared" si="0"/>
        <v>31</v>
      </c>
      <c r="L17" s="153"/>
    </row>
    <row r="18" spans="2:11" ht="13.5" customHeight="1">
      <c r="B18" s="127" t="s">
        <v>12</v>
      </c>
      <c r="C18" s="224">
        <f aca="true" t="shared" si="1" ref="C18:J18">SUM(C6:C17)</f>
        <v>130</v>
      </c>
      <c r="D18" s="224">
        <f t="shared" si="1"/>
        <v>1</v>
      </c>
      <c r="E18" s="224">
        <f t="shared" si="1"/>
        <v>48</v>
      </c>
      <c r="F18" s="224">
        <f t="shared" si="1"/>
        <v>1</v>
      </c>
      <c r="G18" s="224">
        <f t="shared" si="1"/>
        <v>1</v>
      </c>
      <c r="H18" s="224">
        <f t="shared" si="1"/>
        <v>16</v>
      </c>
      <c r="I18" s="224">
        <f t="shared" si="1"/>
        <v>12</v>
      </c>
      <c r="J18" s="224">
        <f t="shared" si="1"/>
        <v>119</v>
      </c>
      <c r="K18" s="224">
        <f>SUM(C6:J17)</f>
        <v>328</v>
      </c>
    </row>
    <row r="19" spans="2:10" ht="15" customHeight="1">
      <c r="B19" s="108"/>
      <c r="C19" s="128"/>
      <c r="D19" s="128"/>
      <c r="E19" s="128"/>
      <c r="F19" s="128"/>
      <c r="G19" s="128"/>
      <c r="H19" s="128"/>
      <c r="I19" s="128"/>
      <c r="J19" s="128"/>
    </row>
    <row r="20" spans="2:12" ht="15" customHeight="1">
      <c r="B20" s="109" t="s">
        <v>110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</row>
    <row r="21" spans="2:14" ht="18.75" customHeight="1">
      <c r="B21" s="130"/>
      <c r="C21" s="118" t="s">
        <v>89</v>
      </c>
      <c r="D21" s="282" t="s">
        <v>90</v>
      </c>
      <c r="E21" s="284" t="s">
        <v>91</v>
      </c>
      <c r="F21" s="284" t="s">
        <v>114</v>
      </c>
      <c r="G21" s="284" t="s">
        <v>168</v>
      </c>
      <c r="H21" s="284" t="s">
        <v>169</v>
      </c>
      <c r="I21" s="284" t="s">
        <v>113</v>
      </c>
      <c r="J21" s="284" t="s">
        <v>92</v>
      </c>
      <c r="K21" s="286" t="s">
        <v>12</v>
      </c>
      <c r="L21" s="129"/>
      <c r="M21" s="129"/>
      <c r="N21" s="129"/>
    </row>
    <row r="22" spans="2:14" ht="17.25" customHeight="1">
      <c r="B22" s="131"/>
      <c r="C22" s="98" t="s">
        <v>93</v>
      </c>
      <c r="D22" s="283"/>
      <c r="E22" s="285"/>
      <c r="F22" s="285"/>
      <c r="G22" s="285"/>
      <c r="H22" s="285"/>
      <c r="I22" s="285"/>
      <c r="J22" s="285"/>
      <c r="K22" s="285"/>
      <c r="L22" s="129"/>
      <c r="M22" s="129"/>
      <c r="N22" s="129"/>
    </row>
    <row r="23" spans="2:14" ht="13.5" customHeight="1">
      <c r="B23" s="125" t="s">
        <v>196</v>
      </c>
      <c r="C23" s="217">
        <v>3</v>
      </c>
      <c r="D23" s="217">
        <v>0</v>
      </c>
      <c r="E23" s="217">
        <v>0</v>
      </c>
      <c r="F23" s="217">
        <v>0</v>
      </c>
      <c r="G23" s="217">
        <v>0</v>
      </c>
      <c r="H23" s="217">
        <v>0</v>
      </c>
      <c r="I23" s="217">
        <v>0</v>
      </c>
      <c r="J23" s="217">
        <v>0</v>
      </c>
      <c r="K23" s="217">
        <f aca="true" t="shared" si="2" ref="K23:K33">SUM(C23:J23)</f>
        <v>3</v>
      </c>
      <c r="L23" s="128"/>
      <c r="M23" s="128"/>
      <c r="N23" s="128"/>
    </row>
    <row r="24" spans="2:14" ht="13.5" customHeight="1">
      <c r="B24" s="125" t="s">
        <v>209</v>
      </c>
      <c r="C24" s="216">
        <v>2</v>
      </c>
      <c r="D24" s="216">
        <v>0</v>
      </c>
      <c r="E24" s="216">
        <v>0</v>
      </c>
      <c r="F24" s="216">
        <v>0</v>
      </c>
      <c r="G24" s="216">
        <v>0</v>
      </c>
      <c r="H24" s="216">
        <v>0</v>
      </c>
      <c r="I24" s="216">
        <v>0</v>
      </c>
      <c r="J24" s="221">
        <v>0</v>
      </c>
      <c r="K24" s="216">
        <f t="shared" si="2"/>
        <v>2</v>
      </c>
      <c r="L24" s="128"/>
      <c r="M24" s="128"/>
      <c r="N24" s="128"/>
    </row>
    <row r="25" spans="2:14" ht="13.5" customHeight="1">
      <c r="B25" s="125" t="s">
        <v>197</v>
      </c>
      <c r="C25" s="216">
        <v>3</v>
      </c>
      <c r="D25" s="216">
        <v>0</v>
      </c>
      <c r="E25" s="216">
        <v>0</v>
      </c>
      <c r="F25" s="216">
        <v>0</v>
      </c>
      <c r="G25" s="216">
        <v>0</v>
      </c>
      <c r="H25" s="216">
        <v>0</v>
      </c>
      <c r="I25" s="216">
        <v>0</v>
      </c>
      <c r="J25" s="221">
        <v>0</v>
      </c>
      <c r="K25" s="216">
        <f t="shared" si="2"/>
        <v>3</v>
      </c>
      <c r="L25" s="128"/>
      <c r="M25" s="128"/>
      <c r="N25" s="128"/>
    </row>
    <row r="26" spans="2:14" ht="13.5" customHeight="1">
      <c r="B26" s="125" t="s">
        <v>62</v>
      </c>
      <c r="C26" s="216">
        <v>1</v>
      </c>
      <c r="D26" s="216">
        <v>0</v>
      </c>
      <c r="E26" s="216">
        <v>0</v>
      </c>
      <c r="F26" s="216">
        <v>0</v>
      </c>
      <c r="G26" s="216">
        <v>0</v>
      </c>
      <c r="H26" s="216">
        <v>0</v>
      </c>
      <c r="I26" s="216">
        <v>0</v>
      </c>
      <c r="J26" s="221">
        <v>2</v>
      </c>
      <c r="K26" s="216">
        <f t="shared" si="2"/>
        <v>3</v>
      </c>
      <c r="L26" s="128"/>
      <c r="M26" s="128"/>
      <c r="N26" s="128"/>
    </row>
    <row r="27" spans="2:14" ht="13.5" customHeight="1">
      <c r="B27" s="125" t="s">
        <v>198</v>
      </c>
      <c r="C27" s="216">
        <v>2</v>
      </c>
      <c r="D27" s="216">
        <v>0</v>
      </c>
      <c r="E27" s="216">
        <v>0</v>
      </c>
      <c r="F27" s="216">
        <v>0</v>
      </c>
      <c r="G27" s="216">
        <v>0</v>
      </c>
      <c r="H27" s="216">
        <v>0</v>
      </c>
      <c r="I27" s="216">
        <v>0</v>
      </c>
      <c r="J27" s="216">
        <v>2</v>
      </c>
      <c r="K27" s="216">
        <f t="shared" si="2"/>
        <v>4</v>
      </c>
      <c r="L27" s="128"/>
      <c r="M27" s="128"/>
      <c r="N27" s="128"/>
    </row>
    <row r="28" spans="2:14" ht="13.5" customHeight="1">
      <c r="B28" s="125" t="s">
        <v>199</v>
      </c>
      <c r="C28" s="216">
        <v>0</v>
      </c>
      <c r="D28" s="216">
        <v>0</v>
      </c>
      <c r="E28" s="216">
        <v>0</v>
      </c>
      <c r="F28" s="216">
        <v>0</v>
      </c>
      <c r="G28" s="216">
        <v>0</v>
      </c>
      <c r="H28" s="216">
        <v>0</v>
      </c>
      <c r="I28" s="216">
        <v>0</v>
      </c>
      <c r="J28" s="216">
        <v>0</v>
      </c>
      <c r="K28" s="216">
        <f t="shared" si="2"/>
        <v>0</v>
      </c>
      <c r="L28" s="128"/>
      <c r="M28" s="128"/>
      <c r="N28" s="128"/>
    </row>
    <row r="29" spans="2:14" ht="13.5" customHeight="1">
      <c r="B29" s="125" t="s">
        <v>200</v>
      </c>
      <c r="C29" s="216">
        <v>2</v>
      </c>
      <c r="D29" s="216">
        <v>0</v>
      </c>
      <c r="E29" s="216">
        <v>0</v>
      </c>
      <c r="F29" s="216">
        <v>0</v>
      </c>
      <c r="G29" s="216">
        <v>0</v>
      </c>
      <c r="H29" s="216">
        <v>0</v>
      </c>
      <c r="I29" s="216">
        <v>0</v>
      </c>
      <c r="J29" s="216">
        <v>4</v>
      </c>
      <c r="K29" s="216">
        <f t="shared" si="2"/>
        <v>6</v>
      </c>
      <c r="L29" s="128"/>
      <c r="M29" s="128"/>
      <c r="N29" s="128"/>
    </row>
    <row r="30" spans="2:14" ht="13.5" customHeight="1">
      <c r="B30" s="125" t="s">
        <v>191</v>
      </c>
      <c r="C30" s="216">
        <v>1</v>
      </c>
      <c r="D30" s="216">
        <v>0</v>
      </c>
      <c r="E30" s="216">
        <v>0</v>
      </c>
      <c r="F30" s="216">
        <v>0</v>
      </c>
      <c r="G30" s="216">
        <v>0</v>
      </c>
      <c r="H30" s="216">
        <v>0</v>
      </c>
      <c r="I30" s="216">
        <v>0</v>
      </c>
      <c r="J30" s="216">
        <v>0</v>
      </c>
      <c r="K30" s="216">
        <f t="shared" si="2"/>
        <v>1</v>
      </c>
      <c r="L30" s="128"/>
      <c r="M30" s="128"/>
      <c r="N30" s="128"/>
    </row>
    <row r="31" spans="2:14" ht="13.5" customHeight="1">
      <c r="B31" s="125" t="s">
        <v>192</v>
      </c>
      <c r="C31" s="216">
        <v>1</v>
      </c>
      <c r="D31" s="216">
        <v>0</v>
      </c>
      <c r="E31" s="216">
        <v>0</v>
      </c>
      <c r="F31" s="216">
        <v>0</v>
      </c>
      <c r="G31" s="216">
        <v>0</v>
      </c>
      <c r="H31" s="216">
        <v>0</v>
      </c>
      <c r="I31" s="216">
        <v>0</v>
      </c>
      <c r="J31" s="216">
        <v>0</v>
      </c>
      <c r="K31" s="216">
        <f t="shared" si="2"/>
        <v>1</v>
      </c>
      <c r="L31" s="128"/>
      <c r="M31" s="128"/>
      <c r="N31" s="128"/>
    </row>
    <row r="32" spans="2:14" ht="13.5" customHeight="1">
      <c r="B32" s="125" t="s">
        <v>193</v>
      </c>
      <c r="C32" s="216">
        <v>0</v>
      </c>
      <c r="D32" s="216">
        <v>0</v>
      </c>
      <c r="E32" s="216">
        <v>0</v>
      </c>
      <c r="F32" s="216">
        <v>0</v>
      </c>
      <c r="G32" s="216">
        <v>0</v>
      </c>
      <c r="H32" s="216">
        <v>0</v>
      </c>
      <c r="I32" s="216">
        <v>0</v>
      </c>
      <c r="J32" s="216">
        <v>0</v>
      </c>
      <c r="K32" s="216">
        <f t="shared" si="2"/>
        <v>0</v>
      </c>
      <c r="L32" s="128"/>
      <c r="M32" s="128"/>
      <c r="N32" s="128"/>
    </row>
    <row r="33" spans="2:14" ht="13.5" customHeight="1">
      <c r="B33" s="125" t="s">
        <v>194</v>
      </c>
      <c r="C33" s="216">
        <v>1</v>
      </c>
      <c r="D33" s="216">
        <v>0</v>
      </c>
      <c r="E33" s="216">
        <v>0</v>
      </c>
      <c r="F33" s="216">
        <v>0</v>
      </c>
      <c r="G33" s="216">
        <v>0</v>
      </c>
      <c r="H33" s="216">
        <v>0</v>
      </c>
      <c r="I33" s="216">
        <v>0</v>
      </c>
      <c r="J33" s="216">
        <v>0</v>
      </c>
      <c r="K33" s="216">
        <f t="shared" si="2"/>
        <v>1</v>
      </c>
      <c r="L33" s="128"/>
      <c r="M33" s="128"/>
      <c r="N33" s="128"/>
    </row>
    <row r="34" spans="2:14" ht="13.5" customHeight="1">
      <c r="B34" s="126" t="s">
        <v>205</v>
      </c>
      <c r="C34" s="222">
        <v>0</v>
      </c>
      <c r="D34" s="222">
        <v>0</v>
      </c>
      <c r="E34" s="222">
        <v>0</v>
      </c>
      <c r="F34" s="222">
        <v>0</v>
      </c>
      <c r="G34" s="222">
        <v>0</v>
      </c>
      <c r="H34" s="222">
        <v>0</v>
      </c>
      <c r="I34" s="222">
        <v>0</v>
      </c>
      <c r="J34" s="222">
        <v>1</v>
      </c>
      <c r="K34" s="216">
        <v>1</v>
      </c>
      <c r="L34" s="128"/>
      <c r="M34" s="128"/>
      <c r="N34" s="128"/>
    </row>
    <row r="35" spans="2:14" ht="13.5" customHeight="1">
      <c r="B35" s="127" t="s">
        <v>12</v>
      </c>
      <c r="C35" s="224">
        <f aca="true" t="shared" si="3" ref="C35:J35">SUM(C23:C34)</f>
        <v>16</v>
      </c>
      <c r="D35" s="224">
        <f t="shared" si="3"/>
        <v>0</v>
      </c>
      <c r="E35" s="224">
        <f t="shared" si="3"/>
        <v>0</v>
      </c>
      <c r="F35" s="224">
        <f t="shared" si="3"/>
        <v>0</v>
      </c>
      <c r="G35" s="224">
        <f>SUM(G23:G34)</f>
        <v>0</v>
      </c>
      <c r="H35" s="224">
        <f>SUM(H23:H34)</f>
        <v>0</v>
      </c>
      <c r="I35" s="224">
        <f>SUM(I23:I34)</f>
        <v>0</v>
      </c>
      <c r="J35" s="224">
        <f t="shared" si="3"/>
        <v>9</v>
      </c>
      <c r="K35" s="224">
        <f>SUM(C23:J34)</f>
        <v>25</v>
      </c>
      <c r="L35" s="128"/>
      <c r="M35" s="128"/>
      <c r="N35" s="128"/>
    </row>
    <row r="36" spans="2:12" ht="15" customHeight="1">
      <c r="B36" s="108"/>
      <c r="C36" s="128"/>
      <c r="D36" s="128"/>
      <c r="E36" s="128"/>
      <c r="F36" s="128"/>
      <c r="G36" s="128"/>
      <c r="H36" s="128"/>
      <c r="I36" s="128"/>
      <c r="J36" s="128"/>
      <c r="K36" s="128"/>
      <c r="L36" s="128"/>
    </row>
    <row r="37" spans="2:12" ht="15" customHeight="1">
      <c r="B37" s="109" t="s">
        <v>111</v>
      </c>
      <c r="C37" s="129"/>
      <c r="D37" s="128"/>
      <c r="E37" s="128"/>
      <c r="F37" s="128"/>
      <c r="G37" s="128"/>
      <c r="H37" s="128"/>
      <c r="I37" s="128"/>
      <c r="J37" s="128"/>
      <c r="K37" s="128"/>
      <c r="L37" s="128"/>
    </row>
    <row r="38" spans="2:14" ht="21.75" customHeight="1">
      <c r="B38" s="130"/>
      <c r="C38" s="118" t="s">
        <v>89</v>
      </c>
      <c r="D38" s="282" t="s">
        <v>90</v>
      </c>
      <c r="E38" s="284" t="s">
        <v>91</v>
      </c>
      <c r="F38" s="284" t="s">
        <v>114</v>
      </c>
      <c r="G38" s="284" t="s">
        <v>168</v>
      </c>
      <c r="H38" s="118" t="s">
        <v>95</v>
      </c>
      <c r="I38" s="119" t="s">
        <v>94</v>
      </c>
      <c r="J38" s="284" t="s">
        <v>92</v>
      </c>
      <c r="K38" s="286" t="s">
        <v>12</v>
      </c>
      <c r="L38" s="129"/>
      <c r="M38" s="129"/>
      <c r="N38" s="129"/>
    </row>
    <row r="39" spans="2:14" ht="25.5">
      <c r="B39" s="131"/>
      <c r="C39" s="98" t="s">
        <v>93</v>
      </c>
      <c r="D39" s="283"/>
      <c r="E39" s="285"/>
      <c r="F39" s="285"/>
      <c r="G39" s="285"/>
      <c r="H39" s="122" t="s">
        <v>96</v>
      </c>
      <c r="I39" s="123" t="s">
        <v>97</v>
      </c>
      <c r="J39" s="285"/>
      <c r="K39" s="285"/>
      <c r="L39" s="129"/>
      <c r="M39" s="129"/>
      <c r="N39" s="129"/>
    </row>
    <row r="40" spans="2:14" ht="13.5" customHeight="1">
      <c r="B40" s="125" t="s">
        <v>196</v>
      </c>
      <c r="C40" s="217">
        <v>0</v>
      </c>
      <c r="D40" s="217">
        <v>0</v>
      </c>
      <c r="E40" s="217">
        <v>0</v>
      </c>
      <c r="F40" s="217">
        <v>0</v>
      </c>
      <c r="G40" s="217">
        <v>0</v>
      </c>
      <c r="H40" s="217">
        <v>0</v>
      </c>
      <c r="I40" s="217">
        <v>0</v>
      </c>
      <c r="J40" s="226">
        <v>0</v>
      </c>
      <c r="K40" s="216">
        <f aca="true" t="shared" si="4" ref="K40:K50">SUM(C40:J40)</f>
        <v>0</v>
      </c>
      <c r="L40" s="128"/>
      <c r="M40" s="128"/>
      <c r="N40" s="128"/>
    </row>
    <row r="41" spans="2:14" ht="13.5" customHeight="1">
      <c r="B41" s="125" t="s">
        <v>209</v>
      </c>
      <c r="C41" s="216">
        <v>0</v>
      </c>
      <c r="D41" s="216">
        <v>0</v>
      </c>
      <c r="E41" s="216">
        <v>0</v>
      </c>
      <c r="F41" s="216">
        <v>0</v>
      </c>
      <c r="G41" s="216">
        <v>0</v>
      </c>
      <c r="H41" s="216">
        <v>0</v>
      </c>
      <c r="I41" s="216">
        <v>0</v>
      </c>
      <c r="J41" s="221">
        <v>0</v>
      </c>
      <c r="K41" s="216">
        <f t="shared" si="4"/>
        <v>0</v>
      </c>
      <c r="L41" s="128"/>
      <c r="M41" s="128"/>
      <c r="N41" s="128"/>
    </row>
    <row r="42" spans="2:14" ht="13.5" customHeight="1">
      <c r="B42" s="125" t="s">
        <v>197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16">
        <v>0</v>
      </c>
      <c r="I42" s="216">
        <v>0</v>
      </c>
      <c r="J42" s="221">
        <v>0</v>
      </c>
      <c r="K42" s="216">
        <f t="shared" si="4"/>
        <v>0</v>
      </c>
      <c r="L42" s="128"/>
      <c r="M42" s="128"/>
      <c r="N42" s="128"/>
    </row>
    <row r="43" spans="2:14" ht="13.5" customHeight="1">
      <c r="B43" s="125" t="s">
        <v>62</v>
      </c>
      <c r="C43" s="216">
        <v>0</v>
      </c>
      <c r="D43" s="216">
        <v>0</v>
      </c>
      <c r="E43" s="216">
        <v>0</v>
      </c>
      <c r="F43" s="216">
        <v>0</v>
      </c>
      <c r="G43" s="216">
        <v>0</v>
      </c>
      <c r="H43" s="216">
        <v>0</v>
      </c>
      <c r="I43" s="216">
        <v>0</v>
      </c>
      <c r="J43" s="221">
        <v>0</v>
      </c>
      <c r="K43" s="216">
        <f t="shared" si="4"/>
        <v>0</v>
      </c>
      <c r="L43" s="128"/>
      <c r="M43" s="128"/>
      <c r="N43" s="128"/>
    </row>
    <row r="44" spans="2:14" ht="13.5" customHeight="1">
      <c r="B44" s="125" t="s">
        <v>198</v>
      </c>
      <c r="C44" s="216">
        <v>0</v>
      </c>
      <c r="D44" s="216">
        <v>0</v>
      </c>
      <c r="E44" s="216">
        <v>0</v>
      </c>
      <c r="F44" s="216">
        <v>0</v>
      </c>
      <c r="G44" s="216">
        <v>0</v>
      </c>
      <c r="H44" s="216">
        <v>0</v>
      </c>
      <c r="I44" s="216">
        <v>0</v>
      </c>
      <c r="J44" s="221">
        <v>0</v>
      </c>
      <c r="K44" s="216">
        <f t="shared" si="4"/>
        <v>0</v>
      </c>
      <c r="L44" s="128"/>
      <c r="M44" s="128"/>
      <c r="N44" s="128"/>
    </row>
    <row r="45" spans="2:14" ht="13.5" customHeight="1">
      <c r="B45" s="125" t="s">
        <v>199</v>
      </c>
      <c r="C45" s="216">
        <v>0</v>
      </c>
      <c r="D45" s="216">
        <v>0</v>
      </c>
      <c r="E45" s="216">
        <v>0</v>
      </c>
      <c r="F45" s="216">
        <v>0</v>
      </c>
      <c r="G45" s="216">
        <v>0</v>
      </c>
      <c r="H45" s="216">
        <v>0</v>
      </c>
      <c r="I45" s="216">
        <v>1</v>
      </c>
      <c r="J45" s="216">
        <v>0</v>
      </c>
      <c r="K45" s="216">
        <f t="shared" si="4"/>
        <v>1</v>
      </c>
      <c r="L45" s="128"/>
      <c r="M45" s="128"/>
      <c r="N45" s="128"/>
    </row>
    <row r="46" spans="2:14" ht="13.5" customHeight="1">
      <c r="B46" s="125" t="s">
        <v>200</v>
      </c>
      <c r="C46" s="216">
        <v>0</v>
      </c>
      <c r="D46" s="216">
        <v>0</v>
      </c>
      <c r="E46" s="216">
        <v>0</v>
      </c>
      <c r="F46" s="216">
        <v>0</v>
      </c>
      <c r="G46" s="216">
        <v>0</v>
      </c>
      <c r="H46" s="216">
        <v>0</v>
      </c>
      <c r="I46" s="216">
        <v>0</v>
      </c>
      <c r="J46" s="216">
        <v>0</v>
      </c>
      <c r="K46" s="216">
        <f t="shared" si="4"/>
        <v>0</v>
      </c>
      <c r="L46" s="128"/>
      <c r="M46" s="128"/>
      <c r="N46" s="128"/>
    </row>
    <row r="47" spans="2:14" ht="13.5" customHeight="1">
      <c r="B47" s="125" t="s">
        <v>191</v>
      </c>
      <c r="C47" s="216">
        <v>0</v>
      </c>
      <c r="D47" s="216">
        <v>0</v>
      </c>
      <c r="E47" s="216">
        <v>0</v>
      </c>
      <c r="F47" s="216">
        <v>0</v>
      </c>
      <c r="G47" s="216">
        <v>0</v>
      </c>
      <c r="H47" s="216">
        <v>0</v>
      </c>
      <c r="I47" s="216">
        <v>0</v>
      </c>
      <c r="J47" s="216">
        <v>0</v>
      </c>
      <c r="K47" s="216">
        <f>SUM(C47:J47)</f>
        <v>0</v>
      </c>
      <c r="L47" s="128"/>
      <c r="M47" s="128"/>
      <c r="N47" s="128"/>
    </row>
    <row r="48" spans="2:14" ht="13.5" customHeight="1">
      <c r="B48" s="125" t="s">
        <v>192</v>
      </c>
      <c r="C48" s="216">
        <v>0</v>
      </c>
      <c r="D48" s="216">
        <v>0</v>
      </c>
      <c r="E48" s="216">
        <v>0</v>
      </c>
      <c r="F48" s="216">
        <v>0</v>
      </c>
      <c r="G48" s="216">
        <v>0</v>
      </c>
      <c r="H48" s="216">
        <v>0</v>
      </c>
      <c r="I48" s="216">
        <v>0</v>
      </c>
      <c r="J48" s="216">
        <v>0</v>
      </c>
      <c r="K48" s="216">
        <f t="shared" si="4"/>
        <v>0</v>
      </c>
      <c r="L48" s="128"/>
      <c r="M48" s="128"/>
      <c r="N48" s="128"/>
    </row>
    <row r="49" spans="2:14" ht="13.5" customHeight="1">
      <c r="B49" s="125" t="s">
        <v>193</v>
      </c>
      <c r="C49" s="216">
        <v>0</v>
      </c>
      <c r="D49" s="216">
        <v>0</v>
      </c>
      <c r="E49" s="216">
        <v>0</v>
      </c>
      <c r="F49" s="216">
        <v>0</v>
      </c>
      <c r="G49" s="216">
        <v>0</v>
      </c>
      <c r="H49" s="216">
        <v>0</v>
      </c>
      <c r="I49" s="216">
        <v>0</v>
      </c>
      <c r="J49" s="216">
        <v>0</v>
      </c>
      <c r="K49" s="216">
        <f t="shared" si="4"/>
        <v>0</v>
      </c>
      <c r="L49" s="128"/>
      <c r="M49" s="128"/>
      <c r="N49" s="128"/>
    </row>
    <row r="50" spans="2:14" ht="13.5" customHeight="1">
      <c r="B50" s="125" t="s">
        <v>194</v>
      </c>
      <c r="C50" s="216">
        <v>0</v>
      </c>
      <c r="D50" s="216">
        <v>0</v>
      </c>
      <c r="E50" s="216">
        <v>0</v>
      </c>
      <c r="F50" s="216">
        <v>0</v>
      </c>
      <c r="G50" s="216">
        <v>0</v>
      </c>
      <c r="H50" s="216">
        <v>0</v>
      </c>
      <c r="I50" s="216">
        <v>0</v>
      </c>
      <c r="J50" s="216">
        <v>0</v>
      </c>
      <c r="K50" s="216">
        <f t="shared" si="4"/>
        <v>0</v>
      </c>
      <c r="L50" s="128"/>
      <c r="M50" s="128"/>
      <c r="N50" s="128"/>
    </row>
    <row r="51" spans="2:14" ht="13.5" customHeight="1">
      <c r="B51" s="126" t="s">
        <v>205</v>
      </c>
      <c r="C51" s="222">
        <v>0</v>
      </c>
      <c r="D51" s="222">
        <v>0</v>
      </c>
      <c r="E51" s="222">
        <v>0</v>
      </c>
      <c r="F51" s="222">
        <v>0</v>
      </c>
      <c r="G51" s="222">
        <v>0</v>
      </c>
      <c r="H51" s="222">
        <v>0</v>
      </c>
      <c r="I51" s="222">
        <v>0</v>
      </c>
      <c r="J51" s="222">
        <v>0</v>
      </c>
      <c r="K51" s="222">
        <v>0</v>
      </c>
      <c r="L51" s="128"/>
      <c r="M51" s="128"/>
      <c r="N51" s="128"/>
    </row>
    <row r="52" spans="2:14" ht="13.5" customHeight="1">
      <c r="B52" s="127" t="s">
        <v>12</v>
      </c>
      <c r="C52" s="224">
        <f aca="true" t="shared" si="5" ref="C52:K52">SUM(C40:C51)</f>
        <v>0</v>
      </c>
      <c r="D52" s="224">
        <f t="shared" si="5"/>
        <v>0</v>
      </c>
      <c r="E52" s="224">
        <f t="shared" si="5"/>
        <v>0</v>
      </c>
      <c r="F52" s="224">
        <f t="shared" si="5"/>
        <v>0</v>
      </c>
      <c r="G52" s="224">
        <f t="shared" si="5"/>
        <v>0</v>
      </c>
      <c r="H52" s="224">
        <f t="shared" si="5"/>
        <v>0</v>
      </c>
      <c r="I52" s="224">
        <f t="shared" si="5"/>
        <v>1</v>
      </c>
      <c r="J52" s="224">
        <f t="shared" si="5"/>
        <v>0</v>
      </c>
      <c r="K52" s="224">
        <f t="shared" si="5"/>
        <v>1</v>
      </c>
      <c r="L52" s="128"/>
      <c r="M52" s="128"/>
      <c r="N52" s="128"/>
    </row>
    <row r="53" spans="2:12" ht="15" customHeight="1">
      <c r="B53" s="108"/>
      <c r="C53" s="128"/>
      <c r="D53" s="128"/>
      <c r="E53" s="128"/>
      <c r="F53" s="128"/>
      <c r="G53" s="128"/>
      <c r="H53" s="128"/>
      <c r="I53" s="128"/>
      <c r="J53" s="128"/>
      <c r="K53" s="128"/>
      <c r="L53" s="128"/>
    </row>
  </sheetData>
  <sheetProtection/>
  <mergeCells count="20">
    <mergeCell ref="J4:J5"/>
    <mergeCell ref="K4:K5"/>
    <mergeCell ref="D38:D39"/>
    <mergeCell ref="E38:E39"/>
    <mergeCell ref="F38:F39"/>
    <mergeCell ref="G38:G39"/>
    <mergeCell ref="D4:D5"/>
    <mergeCell ref="E4:E5"/>
    <mergeCell ref="F4:F5"/>
    <mergeCell ref="G4:G5"/>
    <mergeCell ref="D21:D22"/>
    <mergeCell ref="E21:E22"/>
    <mergeCell ref="J38:J39"/>
    <mergeCell ref="K38:K39"/>
    <mergeCell ref="F21:F22"/>
    <mergeCell ref="G21:G22"/>
    <mergeCell ref="H21:H22"/>
    <mergeCell ref="I21:I22"/>
    <mergeCell ref="J21:J22"/>
    <mergeCell ref="K21:K22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9" r:id="rId1"/>
  <rowBreaks count="1" manualBreakCount="1">
    <brk id="53" max="10" man="1"/>
  </rowBreaks>
  <ignoredErrors>
    <ignoredError sqref="C18:J18 C35:K35 C52:K5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湯本　佳良子</dc:creator>
  <cp:keywords/>
  <dc:description/>
  <cp:lastModifiedBy>二本松　萌</cp:lastModifiedBy>
  <cp:lastPrinted>2024-01-16T09:17:14Z</cp:lastPrinted>
  <dcterms:created xsi:type="dcterms:W3CDTF">2000-06-09T10:36:42Z</dcterms:created>
  <dcterms:modified xsi:type="dcterms:W3CDTF">2024-03-13T02:10:29Z</dcterms:modified>
  <cp:category/>
  <cp:version/>
  <cp:contentType/>
  <cp:contentStatus/>
</cp:coreProperties>
</file>